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arald Berre Skjæran\Documents\NBF\MP\"/>
    </mc:Choice>
  </mc:AlternateContent>
  <xr:revisionPtr revIDLastSave="0" documentId="8_{08217213-971F-4AA2-A127-528222C57C89}" xr6:coauthVersionLast="47" xr6:coauthVersionMax="47" xr10:uidLastSave="{00000000-0000-0000-0000-000000000000}"/>
  <bookViews>
    <workbookView xWindow="29310" yWindow="2835" windowWidth="14145" windowHeight="12420" firstSheet="7" activeTab="11" xr2:uid="{00000000-000D-0000-FFFF-FFFF00000000}"/>
  </bookViews>
  <sheets>
    <sheet name="A1" sheetId="48" r:id="rId1"/>
    <sheet name="A2" sheetId="52" r:id="rId2"/>
    <sheet name="B" sheetId="44" r:id="rId3"/>
    <sheet name="C" sheetId="45" r:id="rId4"/>
    <sheet name="D1" sheetId="31" r:id="rId5"/>
    <sheet name="D7" sheetId="38" r:id="rId6"/>
    <sheet name="E1" sheetId="35" r:id="rId7"/>
    <sheet name="E2" sheetId="37" r:id="rId8"/>
    <sheet name="F1" sheetId="36" r:id="rId9"/>
    <sheet name="F2" sheetId="39" r:id="rId10"/>
    <sheet name="FP Lag" sheetId="34" r:id="rId11"/>
    <sheet name="FP Par" sheetId="32" r:id="rId12"/>
    <sheet name="FP Singel" sheetId="33" r:id="rId13"/>
    <sheet name="Poeng per kamp" sheetId="55" r:id="rId14"/>
  </sheets>
  <definedNames>
    <definedName name="_xlnm.Print_Area" localSheetId="0">'A1'!$A$1:$AF$23</definedName>
    <definedName name="_xlnm.Print_Area" localSheetId="1">'A2'!$A$1:$AF$31</definedName>
    <definedName name="_xlnm.Print_Area" localSheetId="2">B!$A$1:$AF$34</definedName>
    <definedName name="_xlnm.Print_Area" localSheetId="3">'C'!$A$1:$AF$34</definedName>
    <definedName name="_xlnm.Print_Area" localSheetId="4">'D1'!$A$1:$AF$32</definedName>
    <definedName name="_xlnm.Print_Area" localSheetId="5">'D7'!$A$1:$X$23</definedName>
    <definedName name="_xlnm.Print_Area" localSheetId="6">'E1'!$A$1:$AF$32</definedName>
    <definedName name="_xlnm.Print_Area" localSheetId="7">'E2'!$A$1:$X$20</definedName>
    <definedName name="_xlnm.Print_Area" localSheetId="8">'F1'!$A$1:$AF$32</definedName>
    <definedName name="_xlnm.Print_Area" localSheetId="9">'F2'!$A$1:$X$21</definedName>
    <definedName name="_xlnm.Print_Area" localSheetId="10">'FP Lag'!$A$1:$AF$34</definedName>
    <definedName name="_xlnm.Print_Area" localSheetId="11">'FP Par'!$A$1:$AF$33</definedName>
    <definedName name="_xlnm.Print_Area" localSheetId="12">'FP Singel'!$A$1:$AF$31</definedName>
    <definedName name="_xlnm.Print_Area" localSheetId="13">'Poeng per kamp'!$A$1:$X$13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10" i="35" l="1"/>
  <c r="A330" i="35"/>
  <c r="B330" i="35" s="1"/>
  <c r="C330" i="35"/>
  <c r="A331" i="35"/>
  <c r="C331" i="35" s="1"/>
  <c r="B331" i="35"/>
  <c r="A332" i="35"/>
  <c r="B332" i="35"/>
  <c r="C332" i="35"/>
  <c r="D332" i="35"/>
  <c r="A333" i="35"/>
  <c r="A292" i="35"/>
  <c r="B292" i="35" s="1"/>
  <c r="C292" i="35"/>
  <c r="A293" i="35"/>
  <c r="C293" i="35" s="1"/>
  <c r="B293" i="35"/>
  <c r="K11" i="31"/>
  <c r="G14" i="55"/>
  <c r="G12" i="55"/>
  <c r="G10" i="55"/>
  <c r="B41" i="52"/>
  <c r="B42" i="52"/>
  <c r="B43" i="52"/>
  <c r="B44" i="52"/>
  <c r="B45" i="52"/>
  <c r="B46" i="52"/>
  <c r="B47" i="52"/>
  <c r="B48" i="52"/>
  <c r="B49" i="52"/>
  <c r="B50" i="52"/>
  <c r="B51" i="52"/>
  <c r="B52" i="52"/>
  <c r="B53" i="52"/>
  <c r="B54" i="52"/>
  <c r="B55" i="52"/>
  <c r="B56" i="52"/>
  <c r="B57" i="52"/>
  <c r="B58" i="52"/>
  <c r="B59" i="52"/>
  <c r="B60" i="52"/>
  <c r="B61" i="52"/>
  <c r="B62" i="52"/>
  <c r="B63" i="52"/>
  <c r="B64" i="52"/>
  <c r="B65" i="52"/>
  <c r="B66" i="52"/>
  <c r="B67" i="52"/>
  <c r="B68" i="52"/>
  <c r="B69" i="52"/>
  <c r="B70" i="52"/>
  <c r="B71" i="52"/>
  <c r="B72" i="52"/>
  <c r="B73" i="52"/>
  <c r="B74" i="52"/>
  <c r="B75" i="52"/>
  <c r="B76" i="52"/>
  <c r="B77" i="52"/>
  <c r="B40" i="52"/>
  <c r="B39" i="52"/>
  <c r="C41" i="52"/>
  <c r="D41" i="52" s="1"/>
  <c r="C42" i="52"/>
  <c r="D42" i="52" s="1"/>
  <c r="E42" i="52" s="1"/>
  <c r="C43" i="52"/>
  <c r="D43" i="52" s="1"/>
  <c r="E43" i="52" s="1"/>
  <c r="C44" i="52"/>
  <c r="D44" i="52" s="1"/>
  <c r="E44" i="52" s="1"/>
  <c r="C45" i="52"/>
  <c r="D45" i="52" s="1"/>
  <c r="E45" i="52" s="1"/>
  <c r="F45" i="52" s="1"/>
  <c r="C46" i="52"/>
  <c r="D46" i="52" s="1"/>
  <c r="E46" i="52" s="1"/>
  <c r="F46" i="52" s="1"/>
  <c r="C47" i="52"/>
  <c r="D47" i="52" s="1"/>
  <c r="E47" i="52" s="1"/>
  <c r="F47" i="52" s="1"/>
  <c r="C48" i="52"/>
  <c r="D48" i="52" s="1"/>
  <c r="E48" i="52" s="1"/>
  <c r="F48" i="52" s="1"/>
  <c r="G48" i="52" s="1"/>
  <c r="C49" i="52"/>
  <c r="D49" i="52" s="1"/>
  <c r="E49" i="52" s="1"/>
  <c r="F49" i="52" s="1"/>
  <c r="G49" i="52" s="1"/>
  <c r="C50" i="52"/>
  <c r="D50" i="52" s="1"/>
  <c r="E50" i="52" s="1"/>
  <c r="F50" i="52" s="1"/>
  <c r="G50" i="52" s="1"/>
  <c r="C51" i="52"/>
  <c r="D51" i="52" s="1"/>
  <c r="E51" i="52" s="1"/>
  <c r="F51" i="52" s="1"/>
  <c r="G51" i="52" s="1"/>
  <c r="H51" i="52" s="1"/>
  <c r="C52" i="52"/>
  <c r="D52" i="52" s="1"/>
  <c r="E52" i="52" s="1"/>
  <c r="F52" i="52" s="1"/>
  <c r="G52" i="52" s="1"/>
  <c r="H52" i="52" s="1"/>
  <c r="C53" i="52"/>
  <c r="D53" i="52" s="1"/>
  <c r="E53" i="52" s="1"/>
  <c r="F53" i="52" s="1"/>
  <c r="G53" i="52" s="1"/>
  <c r="H53" i="52" s="1"/>
  <c r="C54" i="52"/>
  <c r="D54" i="52" s="1"/>
  <c r="E54" i="52" s="1"/>
  <c r="F54" i="52" s="1"/>
  <c r="G54" i="52" s="1"/>
  <c r="H54" i="52" s="1"/>
  <c r="I54" i="52" s="1"/>
  <c r="C55" i="52"/>
  <c r="D55" i="52" s="1"/>
  <c r="E55" i="52" s="1"/>
  <c r="F55" i="52" s="1"/>
  <c r="G55" i="52" s="1"/>
  <c r="H55" i="52" s="1"/>
  <c r="I55" i="52" s="1"/>
  <c r="C56" i="52"/>
  <c r="D56" i="52" s="1"/>
  <c r="E56" i="52" s="1"/>
  <c r="F56" i="52" s="1"/>
  <c r="G56" i="52" s="1"/>
  <c r="H56" i="52" s="1"/>
  <c r="I56" i="52" s="1"/>
  <c r="C57" i="52"/>
  <c r="D57" i="52" s="1"/>
  <c r="E57" i="52" s="1"/>
  <c r="F57" i="52" s="1"/>
  <c r="G57" i="52" s="1"/>
  <c r="H57" i="52" s="1"/>
  <c r="I57" i="52" s="1"/>
  <c r="J57" i="52" s="1"/>
  <c r="C58" i="52"/>
  <c r="D58" i="52" s="1"/>
  <c r="E58" i="52" s="1"/>
  <c r="F58" i="52" s="1"/>
  <c r="G58" i="52" s="1"/>
  <c r="H58" i="52" s="1"/>
  <c r="I58" i="52" s="1"/>
  <c r="J58" i="52" s="1"/>
  <c r="C59" i="52"/>
  <c r="D59" i="52" s="1"/>
  <c r="E59" i="52" s="1"/>
  <c r="F59" i="52" s="1"/>
  <c r="G59" i="52" s="1"/>
  <c r="H59" i="52" s="1"/>
  <c r="I59" i="52" s="1"/>
  <c r="J59" i="52" s="1"/>
  <c r="C60" i="52"/>
  <c r="D60" i="52" s="1"/>
  <c r="E60" i="52" s="1"/>
  <c r="F60" i="52" s="1"/>
  <c r="G60" i="52" s="1"/>
  <c r="H60" i="52" s="1"/>
  <c r="I60" i="52" s="1"/>
  <c r="J60" i="52" s="1"/>
  <c r="K60" i="52" s="1"/>
  <c r="C61" i="52"/>
  <c r="D61" i="52" s="1"/>
  <c r="E61" i="52"/>
  <c r="F61" i="52" s="1"/>
  <c r="G61" i="52" s="1"/>
  <c r="H61" i="52" s="1"/>
  <c r="I61" i="52" s="1"/>
  <c r="J61" i="52" s="1"/>
  <c r="K61" i="52" s="1"/>
  <c r="C62" i="52"/>
  <c r="D62" i="52" s="1"/>
  <c r="E62" i="52" s="1"/>
  <c r="F62" i="52" s="1"/>
  <c r="G62" i="52" s="1"/>
  <c r="H62" i="52" s="1"/>
  <c r="I62" i="52" s="1"/>
  <c r="J62" i="52" s="1"/>
  <c r="K62" i="52" s="1"/>
  <c r="C63" i="52"/>
  <c r="D63" i="52" s="1"/>
  <c r="E63" i="52" s="1"/>
  <c r="F63" i="52" s="1"/>
  <c r="G63" i="52" s="1"/>
  <c r="H63" i="52" s="1"/>
  <c r="I63" i="52" s="1"/>
  <c r="J63" i="52" s="1"/>
  <c r="K63" i="52" s="1"/>
  <c r="C64" i="52"/>
  <c r="D64" i="52" s="1"/>
  <c r="E64" i="52" s="1"/>
  <c r="F64" i="52" s="1"/>
  <c r="G64" i="52" s="1"/>
  <c r="H64" i="52" s="1"/>
  <c r="I64" i="52" s="1"/>
  <c r="J64" i="52" s="1"/>
  <c r="K64" i="52" s="1"/>
  <c r="C65" i="52"/>
  <c r="D65" i="52" s="1"/>
  <c r="E65" i="52" s="1"/>
  <c r="F65" i="52" s="1"/>
  <c r="G65" i="52" s="1"/>
  <c r="H65" i="52" s="1"/>
  <c r="I65" i="52" s="1"/>
  <c r="J65" i="52" s="1"/>
  <c r="K65" i="52" s="1"/>
  <c r="C66" i="52"/>
  <c r="D66" i="52" s="1"/>
  <c r="E66" i="52" s="1"/>
  <c r="F66" i="52" s="1"/>
  <c r="G66" i="52" s="1"/>
  <c r="H66" i="52" s="1"/>
  <c r="I66" i="52" s="1"/>
  <c r="J66" i="52" s="1"/>
  <c r="K66" i="52" s="1"/>
  <c r="C67" i="52"/>
  <c r="D67" i="52" s="1"/>
  <c r="E67" i="52" s="1"/>
  <c r="F67" i="52" s="1"/>
  <c r="G67" i="52" s="1"/>
  <c r="H67" i="52" s="1"/>
  <c r="I67" i="52" s="1"/>
  <c r="J67" i="52" s="1"/>
  <c r="K67" i="52" s="1"/>
  <c r="L67" i="52" s="1"/>
  <c r="C68" i="52"/>
  <c r="D68" i="52" s="1"/>
  <c r="E68" i="52" s="1"/>
  <c r="F68" i="52" s="1"/>
  <c r="G68" i="52" s="1"/>
  <c r="H68" i="52" s="1"/>
  <c r="I68" i="52" s="1"/>
  <c r="J68" i="52" s="1"/>
  <c r="K68" i="52" s="1"/>
  <c r="L68" i="52" s="1"/>
  <c r="C69" i="52"/>
  <c r="D69" i="52" s="1"/>
  <c r="E69" i="52" s="1"/>
  <c r="F69" i="52" s="1"/>
  <c r="G69" i="52" s="1"/>
  <c r="H69" i="52" s="1"/>
  <c r="I69" i="52" s="1"/>
  <c r="J69" i="52" s="1"/>
  <c r="K69" i="52" s="1"/>
  <c r="L69" i="52" s="1"/>
  <c r="C70" i="52"/>
  <c r="D70" i="52" s="1"/>
  <c r="E70" i="52" s="1"/>
  <c r="F70" i="52" s="1"/>
  <c r="G70" i="52" s="1"/>
  <c r="H70" i="52" s="1"/>
  <c r="I70" i="52" s="1"/>
  <c r="J70" i="52" s="1"/>
  <c r="K70" i="52" s="1"/>
  <c r="L70" i="52" s="1"/>
  <c r="C71" i="52"/>
  <c r="D71" i="52" s="1"/>
  <c r="E71" i="52" s="1"/>
  <c r="F71" i="52" s="1"/>
  <c r="G71" i="52" s="1"/>
  <c r="H71" i="52" s="1"/>
  <c r="I71" i="52" s="1"/>
  <c r="J71" i="52" s="1"/>
  <c r="K71" i="52" s="1"/>
  <c r="L71" i="52" s="1"/>
  <c r="C72" i="52"/>
  <c r="D72" i="52" s="1"/>
  <c r="E72" i="52" s="1"/>
  <c r="F72" i="52" s="1"/>
  <c r="G72" i="52" s="1"/>
  <c r="H72" i="52" s="1"/>
  <c r="I72" i="52" s="1"/>
  <c r="J72" i="52" s="1"/>
  <c r="K72" i="52" s="1"/>
  <c r="L72" i="52" s="1"/>
  <c r="C73" i="52"/>
  <c r="D73" i="52" s="1"/>
  <c r="E73" i="52" s="1"/>
  <c r="F73" i="52" s="1"/>
  <c r="G73" i="52" s="1"/>
  <c r="H73" i="52" s="1"/>
  <c r="I73" i="52" s="1"/>
  <c r="J73" i="52" s="1"/>
  <c r="K73" i="52" s="1"/>
  <c r="L73" i="52" s="1"/>
  <c r="C74" i="52"/>
  <c r="D74" i="52" s="1"/>
  <c r="E74" i="52" s="1"/>
  <c r="F74" i="52" s="1"/>
  <c r="G74" i="52" s="1"/>
  <c r="H74" i="52" s="1"/>
  <c r="I74" i="52" s="1"/>
  <c r="J74" i="52" s="1"/>
  <c r="K74" i="52" s="1"/>
  <c r="L74" i="52" s="1"/>
  <c r="C75" i="52"/>
  <c r="D75" i="52" s="1"/>
  <c r="E75" i="52" s="1"/>
  <c r="F75" i="52" s="1"/>
  <c r="G75" i="52" s="1"/>
  <c r="H75" i="52" s="1"/>
  <c r="I75" i="52" s="1"/>
  <c r="J75" i="52" s="1"/>
  <c r="K75" i="52" s="1"/>
  <c r="L75" i="52" s="1"/>
  <c r="C76" i="52"/>
  <c r="D76" i="52" s="1"/>
  <c r="E76" i="52" s="1"/>
  <c r="F76" i="52" s="1"/>
  <c r="G76" i="52" s="1"/>
  <c r="H76" i="52" s="1"/>
  <c r="I76" i="52" s="1"/>
  <c r="J76" i="52" s="1"/>
  <c r="K76" i="52" s="1"/>
  <c r="L76" i="52" s="1"/>
  <c r="C77" i="52"/>
  <c r="D77" i="52" s="1"/>
  <c r="E77" i="52" s="1"/>
  <c r="F77" i="52" s="1"/>
  <c r="G77" i="52" s="1"/>
  <c r="H77" i="52" s="1"/>
  <c r="I77" i="52" s="1"/>
  <c r="J77" i="52" s="1"/>
  <c r="K77" i="52" s="1"/>
  <c r="L77" i="52" s="1"/>
  <c r="C38" i="52"/>
  <c r="C39" i="52"/>
  <c r="D39" i="52" s="1"/>
  <c r="C40" i="52"/>
  <c r="D40" i="52" s="1"/>
  <c r="C37" i="52"/>
  <c r="C20" i="52"/>
  <c r="Q13" i="52"/>
  <c r="N13" i="52"/>
  <c r="I13" i="52" s="1"/>
  <c r="N14" i="52" s="1"/>
  <c r="K9" i="52"/>
  <c r="K10" i="52"/>
  <c r="K15" i="48"/>
  <c r="C48" i="48"/>
  <c r="C49" i="48"/>
  <c r="C50" i="48"/>
  <c r="C74" i="48"/>
  <c r="C75" i="48"/>
  <c r="C76" i="48"/>
  <c r="C77" i="48"/>
  <c r="C78" i="48"/>
  <c r="C79" i="48"/>
  <c r="C80" i="48"/>
  <c r="C81" i="48"/>
  <c r="C82" i="48"/>
  <c r="C83" i="48"/>
  <c r="C84" i="48"/>
  <c r="C85" i="48"/>
  <c r="C86" i="48"/>
  <c r="C87" i="48"/>
  <c r="C88" i="48"/>
  <c r="C89" i="48"/>
  <c r="C90" i="48"/>
  <c r="C91" i="48"/>
  <c r="C92" i="48"/>
  <c r="C93" i="48"/>
  <c r="C94" i="48"/>
  <c r="C95" i="48"/>
  <c r="C96" i="48"/>
  <c r="C97" i="48"/>
  <c r="C98" i="48"/>
  <c r="C99" i="48"/>
  <c r="C100" i="48"/>
  <c r="C101" i="48"/>
  <c r="C102" i="48"/>
  <c r="C103" i="48"/>
  <c r="C104" i="48"/>
  <c r="C105" i="48"/>
  <c r="C106" i="48"/>
  <c r="C107" i="48"/>
  <c r="C108" i="48"/>
  <c r="C109" i="48"/>
  <c r="C110" i="48"/>
  <c r="C111" i="48"/>
  <c r="C112" i="48"/>
  <c r="C113" i="48"/>
  <c r="C114" i="48"/>
  <c r="C115" i="48"/>
  <c r="C116" i="48"/>
  <c r="C117" i="48"/>
  <c r="C118" i="48"/>
  <c r="C119" i="48"/>
  <c r="C120" i="48"/>
  <c r="C121" i="48"/>
  <c r="C122" i="48"/>
  <c r="C123" i="48"/>
  <c r="C124" i="48"/>
  <c r="C125" i="48"/>
  <c r="C126" i="48"/>
  <c r="C127" i="48"/>
  <c r="C128" i="48"/>
  <c r="C129" i="48"/>
  <c r="C130" i="48"/>
  <c r="C131" i="48"/>
  <c r="C132" i="48"/>
  <c r="C133" i="48"/>
  <c r="C134" i="48"/>
  <c r="C135" i="48"/>
  <c r="C136" i="48"/>
  <c r="C137" i="48"/>
  <c r="C138" i="48"/>
  <c r="C139" i="48"/>
  <c r="C140" i="48"/>
  <c r="C141" i="48"/>
  <c r="C142" i="48"/>
  <c r="C143" i="48"/>
  <c r="C144" i="48"/>
  <c r="C145" i="48"/>
  <c r="C146" i="48"/>
  <c r="C147" i="48"/>
  <c r="C148" i="48"/>
  <c r="C149" i="48"/>
  <c r="C150" i="48"/>
  <c r="C151" i="48"/>
  <c r="C152" i="48"/>
  <c r="C153" i="48"/>
  <c r="C154" i="48"/>
  <c r="C155" i="48"/>
  <c r="C156" i="48"/>
  <c r="C157" i="48"/>
  <c r="C158" i="48"/>
  <c r="C159" i="48"/>
  <c r="C160" i="48"/>
  <c r="C161" i="48"/>
  <c r="C162" i="48"/>
  <c r="C163" i="48"/>
  <c r="C164" i="48"/>
  <c r="C165" i="48"/>
  <c r="C166" i="48"/>
  <c r="C167" i="48"/>
  <c r="C168" i="48"/>
  <c r="C169" i="48"/>
  <c r="C170" i="48"/>
  <c r="C171" i="48"/>
  <c r="C172" i="48"/>
  <c r="C173" i="48"/>
  <c r="C174" i="48"/>
  <c r="C175" i="48"/>
  <c r="C176" i="48"/>
  <c r="C177" i="48"/>
  <c r="C178" i="48"/>
  <c r="C179" i="48"/>
  <c r="C180" i="48"/>
  <c r="C181" i="48"/>
  <c r="C182" i="48"/>
  <c r="C183" i="48"/>
  <c r="C184" i="48"/>
  <c r="C185" i="48"/>
  <c r="C186" i="48"/>
  <c r="C187" i="48"/>
  <c r="C188" i="48"/>
  <c r="C189" i="48"/>
  <c r="C190" i="48"/>
  <c r="C191" i="48"/>
  <c r="C192" i="48"/>
  <c r="C193" i="48"/>
  <c r="C194" i="48"/>
  <c r="C195" i="48"/>
  <c r="C196" i="48"/>
  <c r="C197" i="48"/>
  <c r="C198" i="48"/>
  <c r="C199" i="48"/>
  <c r="C200" i="48"/>
  <c r="C201" i="48"/>
  <c r="C202" i="48"/>
  <c r="C203" i="48"/>
  <c r="C204" i="48"/>
  <c r="C205" i="48"/>
  <c r="C206" i="48"/>
  <c r="C207" i="48"/>
  <c r="C208" i="48"/>
  <c r="C209" i="48"/>
  <c r="C210" i="48"/>
  <c r="C211" i="48"/>
  <c r="C212" i="48"/>
  <c r="C213" i="48"/>
  <c r="C214" i="48"/>
  <c r="C215" i="48"/>
  <c r="C216" i="48"/>
  <c r="C217" i="48"/>
  <c r="C218" i="48"/>
  <c r="C219" i="48"/>
  <c r="C220" i="48"/>
  <c r="C221" i="48"/>
  <c r="C222" i="48"/>
  <c r="C223" i="48"/>
  <c r="C224" i="48"/>
  <c r="C225" i="48"/>
  <c r="C226" i="48"/>
  <c r="C227" i="48"/>
  <c r="C228" i="48"/>
  <c r="C229" i="48"/>
  <c r="C230" i="48"/>
  <c r="C231" i="48"/>
  <c r="C232" i="48"/>
  <c r="C233" i="48"/>
  <c r="C234" i="48"/>
  <c r="C235" i="48"/>
  <c r="C236" i="48"/>
  <c r="C237" i="48"/>
  <c r="C238" i="48"/>
  <c r="C239" i="48"/>
  <c r="C240" i="48"/>
  <c r="C241" i="48"/>
  <c r="C242" i="48"/>
  <c r="C243" i="48"/>
  <c r="C244" i="48"/>
  <c r="C245" i="48"/>
  <c r="C246" i="48"/>
  <c r="C247" i="48"/>
  <c r="C248" i="48"/>
  <c r="C249" i="48"/>
  <c r="C250" i="48"/>
  <c r="C251" i="48"/>
  <c r="C252" i="48"/>
  <c r="C253" i="48"/>
  <c r="C254" i="48"/>
  <c r="C255" i="48"/>
  <c r="C256" i="48"/>
  <c r="C257" i="48"/>
  <c r="C258" i="48"/>
  <c r="C259" i="48"/>
  <c r="C260" i="48"/>
  <c r="C261" i="48"/>
  <c r="C262" i="48"/>
  <c r="C263" i="48"/>
  <c r="C264" i="48"/>
  <c r="C265" i="48"/>
  <c r="C266" i="48"/>
  <c r="C267" i="48"/>
  <c r="C268" i="48"/>
  <c r="C269" i="48"/>
  <c r="C270" i="48"/>
  <c r="C271" i="48"/>
  <c r="C272" i="48"/>
  <c r="C273" i="48"/>
  <c r="C274" i="48"/>
  <c r="C275" i="48"/>
  <c r="C276" i="48"/>
  <c r="C277" i="48"/>
  <c r="C278" i="48"/>
  <c r="C279" i="48"/>
  <c r="C280" i="48"/>
  <c r="C281" i="48"/>
  <c r="C282" i="48"/>
  <c r="C283" i="48"/>
  <c r="C284" i="48"/>
  <c r="C285" i="48"/>
  <c r="C286" i="48"/>
  <c r="C47" i="48"/>
  <c r="T14" i="48"/>
  <c r="A287" i="48"/>
  <c r="A288" i="48" s="1"/>
  <c r="C21" i="48"/>
  <c r="E21" i="48" s="1"/>
  <c r="Q14" i="48"/>
  <c r="N14" i="48"/>
  <c r="K10" i="48"/>
  <c r="K11" i="48"/>
  <c r="L9" i="33"/>
  <c r="L10" i="33"/>
  <c r="O13" i="33"/>
  <c r="R13" i="33"/>
  <c r="L14" i="33"/>
  <c r="X15" i="33"/>
  <c r="C35" i="33"/>
  <c r="E35" i="33" s="1"/>
  <c r="G35" i="33" s="1"/>
  <c r="I35" i="33" s="1"/>
  <c r="K35" i="33" s="1"/>
  <c r="M35" i="33" s="1"/>
  <c r="O35" i="33" s="1"/>
  <c r="Q35" i="33" s="1"/>
  <c r="S35" i="33" s="1"/>
  <c r="U35" i="33" s="1"/>
  <c r="W35" i="33" s="1"/>
  <c r="Y35" i="33" s="1"/>
  <c r="AA35" i="33" s="1"/>
  <c r="AC35" i="33" s="1"/>
  <c r="AE35" i="33" s="1"/>
  <c r="A38" i="33" s="1"/>
  <c r="C38" i="33" s="1"/>
  <c r="E38" i="33" s="1"/>
  <c r="G38" i="33" s="1"/>
  <c r="I38" i="33" s="1"/>
  <c r="K38" i="33" s="1"/>
  <c r="M38" i="33" s="1"/>
  <c r="O38" i="33" s="1"/>
  <c r="Q38" i="33" s="1"/>
  <c r="S38" i="33" s="1"/>
  <c r="U38" i="33" s="1"/>
  <c r="W38" i="33" s="1"/>
  <c r="Y38" i="33" s="1"/>
  <c r="AA38" i="33" s="1"/>
  <c r="AC38" i="33" s="1"/>
  <c r="AE38" i="33" s="1"/>
  <c r="A41" i="33" s="1"/>
  <c r="C41" i="33" s="1"/>
  <c r="E41" i="33" s="1"/>
  <c r="G41" i="33" s="1"/>
  <c r="I41" i="33" s="1"/>
  <c r="K41" i="33" s="1"/>
  <c r="M41" i="33" s="1"/>
  <c r="O41" i="33" s="1"/>
  <c r="Q41" i="33" s="1"/>
  <c r="S41" i="33" s="1"/>
  <c r="U41" i="33" s="1"/>
  <c r="W41" i="33" s="1"/>
  <c r="Y41" i="33" s="1"/>
  <c r="AA41" i="33" s="1"/>
  <c r="AC41" i="33" s="1"/>
  <c r="AE41" i="33" s="1"/>
  <c r="A44" i="33" s="1"/>
  <c r="C44" i="33" s="1"/>
  <c r="E44" i="33" s="1"/>
  <c r="G44" i="33" s="1"/>
  <c r="I44" i="33" s="1"/>
  <c r="K44" i="33" s="1"/>
  <c r="M44" i="33" s="1"/>
  <c r="O44" i="33" s="1"/>
  <c r="Q44" i="33" s="1"/>
  <c r="S44" i="33" s="1"/>
  <c r="U44" i="33" s="1"/>
  <c r="W44" i="33" s="1"/>
  <c r="Y44" i="33" s="1"/>
  <c r="AA44" i="33" s="1"/>
  <c r="AC44" i="33" s="1"/>
  <c r="AE44" i="33" s="1"/>
  <c r="L10" i="32"/>
  <c r="L11" i="32"/>
  <c r="O14" i="32"/>
  <c r="R14" i="32"/>
  <c r="L15" i="32"/>
  <c r="X16" i="32"/>
  <c r="I17" i="32"/>
  <c r="L17" i="32" s="1"/>
  <c r="O17" i="32" s="1"/>
  <c r="R17" i="32" s="1"/>
  <c r="U17" i="32" s="1"/>
  <c r="X17" i="32" s="1"/>
  <c r="AA17" i="32" s="1"/>
  <c r="C37" i="32"/>
  <c r="E37" i="32" s="1"/>
  <c r="G37" i="32" s="1"/>
  <c r="I37" i="32" s="1"/>
  <c r="L11" i="34"/>
  <c r="L12" i="34"/>
  <c r="O15" i="34"/>
  <c r="R15" i="34"/>
  <c r="L16" i="34"/>
  <c r="X17" i="34"/>
  <c r="I18" i="34"/>
  <c r="L18" i="34" s="1"/>
  <c r="O18" i="34" s="1"/>
  <c r="R18" i="34" s="1"/>
  <c r="U18" i="34" s="1"/>
  <c r="X18" i="34" s="1"/>
  <c r="AA18" i="34" s="1"/>
  <c r="C38" i="34"/>
  <c r="K8" i="39"/>
  <c r="K9" i="39"/>
  <c r="K12" i="39"/>
  <c r="K13" i="39" s="1"/>
  <c r="Q12" i="39" s="1"/>
  <c r="N12" i="39"/>
  <c r="N13" i="39"/>
  <c r="Q13" i="39"/>
  <c r="C18" i="39"/>
  <c r="K10" i="36"/>
  <c r="K11" i="36"/>
  <c r="N14" i="36"/>
  <c r="Q14" i="36"/>
  <c r="T14" i="36"/>
  <c r="K15" i="36"/>
  <c r="W16" i="36"/>
  <c r="C21" i="36"/>
  <c r="E21" i="36" s="1"/>
  <c r="A34" i="36"/>
  <c r="D37" i="36"/>
  <c r="E37" i="36"/>
  <c r="F37" i="36" s="1"/>
  <c r="G37" i="36" s="1"/>
  <c r="H37" i="36" s="1"/>
  <c r="I37" i="36" s="1"/>
  <c r="J37" i="36" s="1"/>
  <c r="A289" i="36"/>
  <c r="B289" i="36" s="1"/>
  <c r="K8" i="37"/>
  <c r="K9" i="37"/>
  <c r="N12" i="37"/>
  <c r="K13" i="37"/>
  <c r="Q12" i="37" s="1"/>
  <c r="N13" i="37"/>
  <c r="Q13" i="37"/>
  <c r="C18" i="37"/>
  <c r="E18" i="37" s="1"/>
  <c r="K11" i="35"/>
  <c r="Q14" i="35"/>
  <c r="T14" i="35"/>
  <c r="K15" i="35"/>
  <c r="B291" i="35" s="1"/>
  <c r="D291" i="35" s="1"/>
  <c r="W16" i="35"/>
  <c r="C21" i="35"/>
  <c r="E21" i="35" s="1"/>
  <c r="G21" i="35" s="1"/>
  <c r="I21" i="35" s="1"/>
  <c r="K21" i="35" s="1"/>
  <c r="M21" i="35" s="1"/>
  <c r="O21" i="35" s="1"/>
  <c r="Q21" i="35" s="1"/>
  <c r="S21" i="35" s="1"/>
  <c r="U21" i="35" s="1"/>
  <c r="W21" i="35" s="1"/>
  <c r="Y21" i="35" s="1"/>
  <c r="AA21" i="35" s="1"/>
  <c r="AC21" i="35" s="1"/>
  <c r="AE21" i="35" s="1"/>
  <c r="A24" i="35" s="1"/>
  <c r="C24" i="35" s="1"/>
  <c r="E24" i="35" s="1"/>
  <c r="G24" i="35" s="1"/>
  <c r="I24" i="35" s="1"/>
  <c r="K24" i="35" s="1"/>
  <c r="M24" i="35" s="1"/>
  <c r="O24" i="35" s="1"/>
  <c r="Q24" i="35" s="1"/>
  <c r="S24" i="35" s="1"/>
  <c r="U24" i="35" s="1"/>
  <c r="W24" i="35" s="1"/>
  <c r="Y24" i="35" s="1"/>
  <c r="AA24" i="35" s="1"/>
  <c r="AC24" i="35" s="1"/>
  <c r="AE24" i="35" s="1"/>
  <c r="A27" i="35" s="1"/>
  <c r="C27" i="35" s="1"/>
  <c r="E27" i="35" s="1"/>
  <c r="G27" i="35" s="1"/>
  <c r="I27" i="35" s="1"/>
  <c r="K27" i="35" s="1"/>
  <c r="M27" i="35" s="1"/>
  <c r="O27" i="35" s="1"/>
  <c r="Q27" i="35" s="1"/>
  <c r="S27" i="35" s="1"/>
  <c r="U27" i="35" s="1"/>
  <c r="W27" i="35" s="1"/>
  <c r="Y27" i="35" s="1"/>
  <c r="AA27" i="35" s="1"/>
  <c r="AC27" i="35" s="1"/>
  <c r="AE27" i="35" s="1"/>
  <c r="A30" i="35" s="1"/>
  <c r="C30" i="35" s="1"/>
  <c r="E30" i="35" s="1"/>
  <c r="G30" i="35" s="1"/>
  <c r="I30" i="35" s="1"/>
  <c r="K30" i="35" s="1"/>
  <c r="M30" i="35" s="1"/>
  <c r="O30" i="35" s="1"/>
  <c r="Q30" i="35" s="1"/>
  <c r="S30" i="35" s="1"/>
  <c r="U30" i="35" s="1"/>
  <c r="W30" i="35" s="1"/>
  <c r="Y30" i="35" s="1"/>
  <c r="AA30" i="35" s="1"/>
  <c r="AC30" i="35" s="1"/>
  <c r="AE30" i="35" s="1"/>
  <c r="A291" i="35"/>
  <c r="C291" i="35" s="1"/>
  <c r="K8" i="38"/>
  <c r="K9" i="38"/>
  <c r="N12" i="38"/>
  <c r="K13" i="38"/>
  <c r="Q12" i="38" s="1"/>
  <c r="N13" i="38"/>
  <c r="Q13" i="38"/>
  <c r="C18" i="38"/>
  <c r="E18" i="38" s="1"/>
  <c r="G18" i="38" s="1"/>
  <c r="A122" i="38"/>
  <c r="E122" i="38" s="1"/>
  <c r="K10" i="31"/>
  <c r="N14" i="31"/>
  <c r="Q14" i="31"/>
  <c r="T14" i="31"/>
  <c r="K15" i="31"/>
  <c r="C21" i="31"/>
  <c r="E21" i="31" s="1"/>
  <c r="G21" i="31" s="1"/>
  <c r="I21" i="31" s="1"/>
  <c r="K21" i="31" s="1"/>
  <c r="A294" i="31"/>
  <c r="K9" i="45"/>
  <c r="K10" i="45"/>
  <c r="N13" i="45"/>
  <c r="Q13" i="45"/>
  <c r="K14" i="45"/>
  <c r="C20" i="45"/>
  <c r="E20" i="45" s="1"/>
  <c r="G20" i="45" s="1"/>
  <c r="I20" i="45" s="1"/>
  <c r="K20" i="45" s="1"/>
  <c r="M20" i="45" s="1"/>
  <c r="O20" i="45" s="1"/>
  <c r="Q20" i="45" s="1"/>
  <c r="S20" i="45" s="1"/>
  <c r="U20" i="45" s="1"/>
  <c r="A276" i="45"/>
  <c r="K9" i="44"/>
  <c r="K10" i="44"/>
  <c r="N13" i="44"/>
  <c r="Q13" i="44"/>
  <c r="K14" i="44"/>
  <c r="C20" i="44"/>
  <c r="E20" i="44" s="1"/>
  <c r="G20" i="44" s="1"/>
  <c r="I20" i="44" s="1"/>
  <c r="K20" i="44" s="1"/>
  <c r="M20" i="44" s="1"/>
  <c r="O20" i="44" s="1"/>
  <c r="Q20" i="44" s="1"/>
  <c r="S20" i="44" s="1"/>
  <c r="U20" i="44" s="1"/>
  <c r="W20" i="44" s="1"/>
  <c r="Y20" i="44" s="1"/>
  <c r="AA20" i="44" s="1"/>
  <c r="AC20" i="44" s="1"/>
  <c r="AE20" i="44" s="1"/>
  <c r="A23" i="44" s="1"/>
  <c r="C23" i="44" s="1"/>
  <c r="E23" i="44" s="1"/>
  <c r="G23" i="44" s="1"/>
  <c r="I23" i="44" s="1"/>
  <c r="K23" i="44" s="1"/>
  <c r="M23" i="44" s="1"/>
  <c r="O23" i="44" s="1"/>
  <c r="Q23" i="44" s="1"/>
  <c r="S23" i="44" s="1"/>
  <c r="U23" i="44" s="1"/>
  <c r="W23" i="44" s="1"/>
  <c r="Y23" i="44" s="1"/>
  <c r="AA23" i="44" s="1"/>
  <c r="AC23" i="44" s="1"/>
  <c r="AE23" i="44" s="1"/>
  <c r="A26" i="44" s="1"/>
  <c r="C26" i="44" s="1"/>
  <c r="E26" i="44" s="1"/>
  <c r="G26" i="44" s="1"/>
  <c r="I26" i="44" s="1"/>
  <c r="K26" i="44" s="1"/>
  <c r="M26" i="44" s="1"/>
  <c r="O26" i="44" s="1"/>
  <c r="Q26" i="44" s="1"/>
  <c r="S26" i="44" s="1"/>
  <c r="U26" i="44" s="1"/>
  <c r="W26" i="44" s="1"/>
  <c r="Y26" i="44" s="1"/>
  <c r="AA26" i="44" s="1"/>
  <c r="AC26" i="44" s="1"/>
  <c r="AE26" i="44" s="1"/>
  <c r="A29" i="44" s="1"/>
  <c r="C29" i="44" s="1"/>
  <c r="E29" i="44" s="1"/>
  <c r="G29" i="44" s="1"/>
  <c r="I29" i="44" s="1"/>
  <c r="K29" i="44" s="1"/>
  <c r="M29" i="44" s="1"/>
  <c r="O29" i="44" s="1"/>
  <c r="Q29" i="44" s="1"/>
  <c r="S29" i="44" s="1"/>
  <c r="U29" i="44" s="1"/>
  <c r="W29" i="44" s="1"/>
  <c r="Y29" i="44" s="1"/>
  <c r="AA29" i="44" s="1"/>
  <c r="AC29" i="44" s="1"/>
  <c r="AE29" i="44" s="1"/>
  <c r="A32" i="44" s="1"/>
  <c r="C32" i="44" s="1"/>
  <c r="E32" i="44" s="1"/>
  <c r="G32" i="44" s="1"/>
  <c r="I32" i="44" s="1"/>
  <c r="K32" i="44" s="1"/>
  <c r="M32" i="44" s="1"/>
  <c r="O32" i="44" s="1"/>
  <c r="Q32" i="44" s="1"/>
  <c r="S32" i="44" s="1"/>
  <c r="U32" i="44" s="1"/>
  <c r="W32" i="44" s="1"/>
  <c r="Y32" i="44" s="1"/>
  <c r="AA32" i="44" s="1"/>
  <c r="AC32" i="44" s="1"/>
  <c r="AE32" i="44" s="1"/>
  <c r="A36" i="44"/>
  <c r="A280" i="44"/>
  <c r="C280" i="44" s="1"/>
  <c r="E20" i="52"/>
  <c r="G20" i="52" s="1"/>
  <c r="G21" i="48"/>
  <c r="I21" i="48" s="1"/>
  <c r="K21" i="48" s="1"/>
  <c r="M21" i="48" s="1"/>
  <c r="O21" i="48" s="1"/>
  <c r="N15" i="52"/>
  <c r="K37" i="36"/>
  <c r="L37" i="36" s="1"/>
  <c r="M37" i="36" s="1"/>
  <c r="N37" i="36" s="1"/>
  <c r="E38" i="34"/>
  <c r="G38" i="34" s="1"/>
  <c r="I38" i="34" s="1"/>
  <c r="K38" i="34" s="1"/>
  <c r="M38" i="34" s="1"/>
  <c r="C289" i="36"/>
  <c r="D289" i="36" s="1"/>
  <c r="E289" i="36" s="1"/>
  <c r="F289" i="36" s="1"/>
  <c r="G289" i="36" s="1"/>
  <c r="H289" i="36" s="1"/>
  <c r="I289" i="36" s="1"/>
  <c r="J289" i="36" s="1"/>
  <c r="K289" i="36" s="1"/>
  <c r="A290" i="36"/>
  <c r="G21" i="36"/>
  <c r="K37" i="32"/>
  <c r="M37" i="32" s="1"/>
  <c r="O37" i="32" s="1"/>
  <c r="Q37" i="32" s="1"/>
  <c r="S37" i="32" s="1"/>
  <c r="U37" i="32" s="1"/>
  <c r="W37" i="32" s="1"/>
  <c r="Y37" i="32" s="1"/>
  <c r="AA37" i="32" s="1"/>
  <c r="AC37" i="32" s="1"/>
  <c r="AE37" i="32" s="1"/>
  <c r="A40" i="32" s="1"/>
  <c r="C40" i="32" s="1"/>
  <c r="E40" i="32" s="1"/>
  <c r="G40" i="32" s="1"/>
  <c r="I40" i="32" s="1"/>
  <c r="K40" i="32" s="1"/>
  <c r="M40" i="32" s="1"/>
  <c r="O40" i="32" s="1"/>
  <c r="Q40" i="32" s="1"/>
  <c r="S40" i="32" s="1"/>
  <c r="U40" i="32" s="1"/>
  <c r="W40" i="32" s="1"/>
  <c r="Y40" i="32" s="1"/>
  <c r="AA40" i="32" s="1"/>
  <c r="AC40" i="32" s="1"/>
  <c r="AE40" i="32" s="1"/>
  <c r="A43" i="32" s="1"/>
  <c r="C43" i="32" s="1"/>
  <c r="E43" i="32" s="1"/>
  <c r="G43" i="32" s="1"/>
  <c r="I43" i="32" s="1"/>
  <c r="K43" i="32" s="1"/>
  <c r="M43" i="32" s="1"/>
  <c r="O43" i="32" s="1"/>
  <c r="Q43" i="32" s="1"/>
  <c r="S43" i="32" s="1"/>
  <c r="U43" i="32" s="1"/>
  <c r="W43" i="32" s="1"/>
  <c r="Y43" i="32" s="1"/>
  <c r="AA43" i="32" s="1"/>
  <c r="AC43" i="32" s="1"/>
  <c r="AE43" i="32" s="1"/>
  <c r="A46" i="32" s="1"/>
  <c r="C46" i="32" s="1"/>
  <c r="E46" i="32" s="1"/>
  <c r="G46" i="32" s="1"/>
  <c r="I46" i="32" s="1"/>
  <c r="K46" i="32" s="1"/>
  <c r="M46" i="32" s="1"/>
  <c r="O46" i="32" s="1"/>
  <c r="Q46" i="32" s="1"/>
  <c r="S46" i="32" s="1"/>
  <c r="U46" i="32" s="1"/>
  <c r="W46" i="32" s="1"/>
  <c r="Y46" i="32" s="1"/>
  <c r="AA46" i="32" s="1"/>
  <c r="AC46" i="32" s="1"/>
  <c r="AE46" i="32" s="1"/>
  <c r="E18" i="39"/>
  <c r="C122" i="38"/>
  <c r="A123" i="38" s="1"/>
  <c r="B294" i="31"/>
  <c r="D122" i="38"/>
  <c r="I21" i="36"/>
  <c r="F122" i="38"/>
  <c r="G122" i="38" s="1"/>
  <c r="H122" i="38" s="1"/>
  <c r="I122" i="38" s="1"/>
  <c r="J122" i="38" s="1"/>
  <c r="K122" i="38" s="1"/>
  <c r="L122" i="38" s="1"/>
  <c r="M122" i="38" s="1"/>
  <c r="N122" i="38" s="1"/>
  <c r="O122" i="38" s="1"/>
  <c r="P122" i="38" s="1"/>
  <c r="Q122" i="38" s="1"/>
  <c r="R122" i="38" s="1"/>
  <c r="S122" i="38" s="1"/>
  <c r="T122" i="38" s="1"/>
  <c r="U122" i="38" s="1"/>
  <c r="V122" i="38" s="1"/>
  <c r="W122" i="38" s="1"/>
  <c r="X122" i="38" s="1"/>
  <c r="Y122" i="38" s="1"/>
  <c r="Z122" i="38" s="1"/>
  <c r="AA122" i="38" s="1"/>
  <c r="AB122" i="38" s="1"/>
  <c r="K21" i="36"/>
  <c r="M21" i="31"/>
  <c r="O21" i="31" s="1"/>
  <c r="Q21" i="31" s="1"/>
  <c r="S21" i="31" s="1"/>
  <c r="O38" i="34"/>
  <c r="Q38" i="34" s="1"/>
  <c r="S38" i="34" s="1"/>
  <c r="U21" i="31"/>
  <c r="W21" i="31" s="1"/>
  <c r="U38" i="34"/>
  <c r="Y21" i="31"/>
  <c r="AA21" i="31" s="1"/>
  <c r="AC21" i="31" s="1"/>
  <c r="AE21" i="31" s="1"/>
  <c r="A24" i="31" s="1"/>
  <c r="C24" i="31" s="1"/>
  <c r="E24" i="31" s="1"/>
  <c r="G24" i="31" s="1"/>
  <c r="I24" i="31" s="1"/>
  <c r="K24" i="31" s="1"/>
  <c r="M24" i="31" s="1"/>
  <c r="O24" i="31" s="1"/>
  <c r="Q24" i="31" s="1"/>
  <c r="S24" i="31" s="1"/>
  <c r="U24" i="31" s="1"/>
  <c r="W24" i="31" s="1"/>
  <c r="Y24" i="31" s="1"/>
  <c r="AA24" i="31" s="1"/>
  <c r="AC24" i="31" s="1"/>
  <c r="AE24" i="31" s="1"/>
  <c r="A27" i="31" s="1"/>
  <c r="C27" i="31" s="1"/>
  <c r="E27" i="31" s="1"/>
  <c r="G27" i="31" s="1"/>
  <c r="I27" i="31" s="1"/>
  <c r="K27" i="31" s="1"/>
  <c r="M27" i="31" s="1"/>
  <c r="O27" i="31" s="1"/>
  <c r="Q27" i="31" s="1"/>
  <c r="S27" i="31" s="1"/>
  <c r="U27" i="31" s="1"/>
  <c r="W27" i="31" s="1"/>
  <c r="Y27" i="31" s="1"/>
  <c r="AA27" i="31" s="1"/>
  <c r="AC27" i="31" s="1"/>
  <c r="AE27" i="31" s="1"/>
  <c r="A30" i="31" s="1"/>
  <c r="C30" i="31" s="1"/>
  <c r="E30" i="31" s="1"/>
  <c r="G30" i="31" s="1"/>
  <c r="I30" i="31" s="1"/>
  <c r="K30" i="31" s="1"/>
  <c r="M30" i="31" s="1"/>
  <c r="O30" i="31" s="1"/>
  <c r="Q30" i="31" s="1"/>
  <c r="S30" i="31" s="1"/>
  <c r="U30" i="31" s="1"/>
  <c r="W30" i="31" s="1"/>
  <c r="Y30" i="31" s="1"/>
  <c r="AA30" i="31" s="1"/>
  <c r="AC30" i="31" s="1"/>
  <c r="AE30" i="31" s="1"/>
  <c r="W38" i="34"/>
  <c r="Y38" i="34" s="1"/>
  <c r="AA38" i="34" s="1"/>
  <c r="AC38" i="34" s="1"/>
  <c r="AE38" i="34" s="1"/>
  <c r="A41" i="34" s="1"/>
  <c r="C41" i="34" s="1"/>
  <c r="E41" i="34" s="1"/>
  <c r="G41" i="34" s="1"/>
  <c r="N14" i="35" l="1"/>
  <c r="I14" i="35" s="1"/>
  <c r="N16" i="35" s="1"/>
  <c r="C333" i="35"/>
  <c r="A334" i="35"/>
  <c r="B333" i="35"/>
  <c r="D331" i="35"/>
  <c r="E331" i="35"/>
  <c r="F331" i="35" s="1"/>
  <c r="G331" i="35" s="1"/>
  <c r="H331" i="35" s="1"/>
  <c r="I331" i="35" s="1"/>
  <c r="J331" i="35" s="1"/>
  <c r="K331" i="35" s="1"/>
  <c r="L331" i="35" s="1"/>
  <c r="M331" i="35" s="1"/>
  <c r="N331" i="35" s="1"/>
  <c r="O331" i="35" s="1"/>
  <c r="P331" i="35" s="1"/>
  <c r="Q331" i="35" s="1"/>
  <c r="R331" i="35" s="1"/>
  <c r="S331" i="35" s="1"/>
  <c r="T331" i="35" s="1"/>
  <c r="U331" i="35" s="1"/>
  <c r="V331" i="35" s="1"/>
  <c r="W331" i="35" s="1"/>
  <c r="X331" i="35" s="1"/>
  <c r="Y331" i="35" s="1"/>
  <c r="Z331" i="35" s="1"/>
  <c r="AA331" i="35" s="1"/>
  <c r="AB331" i="35" s="1"/>
  <c r="AC331" i="35" s="1"/>
  <c r="AD331" i="35" s="1"/>
  <c r="AE331" i="35" s="1"/>
  <c r="AF331" i="35" s="1"/>
  <c r="AG331" i="35" s="1"/>
  <c r="AH331" i="35" s="1"/>
  <c r="AI331" i="35" s="1"/>
  <c r="AJ331" i="35" s="1"/>
  <c r="AK331" i="35" s="1"/>
  <c r="AL331" i="35" s="1"/>
  <c r="AM331" i="35" s="1"/>
  <c r="AN331" i="35" s="1"/>
  <c r="AO331" i="35" s="1"/>
  <c r="AP331" i="35" s="1"/>
  <c r="AQ331" i="35" s="1"/>
  <c r="AR331" i="35" s="1"/>
  <c r="AS331" i="35" s="1"/>
  <c r="AT331" i="35" s="1"/>
  <c r="AU331" i="35" s="1"/>
  <c r="AV331" i="35" s="1"/>
  <c r="AW331" i="35" s="1"/>
  <c r="AX331" i="35" s="1"/>
  <c r="AY331" i="35" s="1"/>
  <c r="AZ331" i="35" s="1"/>
  <c r="BA331" i="35" s="1"/>
  <c r="BB331" i="35" s="1"/>
  <c r="BC331" i="35" s="1"/>
  <c r="BD331" i="35" s="1"/>
  <c r="BE331" i="35" s="1"/>
  <c r="BF331" i="35" s="1"/>
  <c r="BG331" i="35" s="1"/>
  <c r="BH331" i="35" s="1"/>
  <c r="BI331" i="35" s="1"/>
  <c r="BJ331" i="35" s="1"/>
  <c r="BK331" i="35" s="1"/>
  <c r="BL331" i="35" s="1"/>
  <c r="BM331" i="35" s="1"/>
  <c r="BN331" i="35" s="1"/>
  <c r="D330" i="35"/>
  <c r="E332" i="35"/>
  <c r="F332" i="35" s="1"/>
  <c r="E330" i="35"/>
  <c r="F330" i="35" s="1"/>
  <c r="G330" i="35" s="1"/>
  <c r="H330" i="35" s="1"/>
  <c r="I330" i="35" s="1"/>
  <c r="J330" i="35" s="1"/>
  <c r="K330" i="35" s="1"/>
  <c r="L330" i="35" s="1"/>
  <c r="M330" i="35" s="1"/>
  <c r="N330" i="35" s="1"/>
  <c r="O330" i="35" s="1"/>
  <c r="P330" i="35" s="1"/>
  <c r="Q330" i="35" s="1"/>
  <c r="R330" i="35" s="1"/>
  <c r="S330" i="35" s="1"/>
  <c r="T330" i="35" s="1"/>
  <c r="U330" i="35" s="1"/>
  <c r="V330" i="35" s="1"/>
  <c r="W330" i="35" s="1"/>
  <c r="X330" i="35" s="1"/>
  <c r="Y330" i="35" s="1"/>
  <c r="Z330" i="35" s="1"/>
  <c r="AA330" i="35" s="1"/>
  <c r="AB330" i="35" s="1"/>
  <c r="AC330" i="35" s="1"/>
  <c r="AD330" i="35" s="1"/>
  <c r="AE330" i="35" s="1"/>
  <c r="AF330" i="35" s="1"/>
  <c r="AG330" i="35" s="1"/>
  <c r="AH330" i="35" s="1"/>
  <c r="AI330" i="35" s="1"/>
  <c r="AJ330" i="35" s="1"/>
  <c r="AK330" i="35" s="1"/>
  <c r="AL330" i="35" s="1"/>
  <c r="AM330" i="35" s="1"/>
  <c r="AN330" i="35" s="1"/>
  <c r="AO330" i="35" s="1"/>
  <c r="AP330" i="35" s="1"/>
  <c r="AQ330" i="35" s="1"/>
  <c r="AR330" i="35" s="1"/>
  <c r="AS330" i="35" s="1"/>
  <c r="AT330" i="35" s="1"/>
  <c r="AU330" i="35" s="1"/>
  <c r="AV330" i="35" s="1"/>
  <c r="AW330" i="35" s="1"/>
  <c r="AX330" i="35" s="1"/>
  <c r="AY330" i="35" s="1"/>
  <c r="AZ330" i="35" s="1"/>
  <c r="BA330" i="35" s="1"/>
  <c r="BB330" i="35" s="1"/>
  <c r="BC330" i="35" s="1"/>
  <c r="BD330" i="35" s="1"/>
  <c r="BE330" i="35" s="1"/>
  <c r="BF330" i="35" s="1"/>
  <c r="BG330" i="35" s="1"/>
  <c r="BH330" i="35" s="1"/>
  <c r="BI330" i="35" s="1"/>
  <c r="BJ330" i="35" s="1"/>
  <c r="BK330" i="35" s="1"/>
  <c r="BL330" i="35" s="1"/>
  <c r="BM330" i="35" s="1"/>
  <c r="BN330" i="35" s="1"/>
  <c r="G332" i="35"/>
  <c r="H332" i="35" s="1"/>
  <c r="I332" i="35" s="1"/>
  <c r="J332" i="35" s="1"/>
  <c r="K332" i="35" s="1"/>
  <c r="L332" i="35" s="1"/>
  <c r="M332" i="35" s="1"/>
  <c r="N332" i="35" s="1"/>
  <c r="O332" i="35" s="1"/>
  <c r="P332" i="35" s="1"/>
  <c r="Q332" i="35" s="1"/>
  <c r="R332" i="35" s="1"/>
  <c r="S332" i="35" s="1"/>
  <c r="T332" i="35" s="1"/>
  <c r="U332" i="35" s="1"/>
  <c r="V332" i="35" s="1"/>
  <c r="W332" i="35" s="1"/>
  <c r="X332" i="35" s="1"/>
  <c r="Y332" i="35" s="1"/>
  <c r="Z332" i="35" s="1"/>
  <c r="AA332" i="35" s="1"/>
  <c r="AB332" i="35" s="1"/>
  <c r="AC332" i="35" s="1"/>
  <c r="AD332" i="35" s="1"/>
  <c r="AE332" i="35" s="1"/>
  <c r="AF332" i="35" s="1"/>
  <c r="AG332" i="35" s="1"/>
  <c r="AH332" i="35" s="1"/>
  <c r="AI332" i="35" s="1"/>
  <c r="AJ332" i="35" s="1"/>
  <c r="AK332" i="35" s="1"/>
  <c r="AL332" i="35" s="1"/>
  <c r="AM332" i="35" s="1"/>
  <c r="AN332" i="35" s="1"/>
  <c r="AO332" i="35" s="1"/>
  <c r="AP332" i="35" s="1"/>
  <c r="AQ332" i="35" s="1"/>
  <c r="AR332" i="35" s="1"/>
  <c r="AS332" i="35" s="1"/>
  <c r="AT332" i="35" s="1"/>
  <c r="AU332" i="35" s="1"/>
  <c r="AV332" i="35" s="1"/>
  <c r="AW332" i="35" s="1"/>
  <c r="AX332" i="35" s="1"/>
  <c r="AY332" i="35" s="1"/>
  <c r="AZ332" i="35" s="1"/>
  <c r="BA332" i="35" s="1"/>
  <c r="BB332" i="35" s="1"/>
  <c r="BC332" i="35" s="1"/>
  <c r="BD332" i="35" s="1"/>
  <c r="BE332" i="35" s="1"/>
  <c r="BF332" i="35" s="1"/>
  <c r="BG332" i="35" s="1"/>
  <c r="BH332" i="35" s="1"/>
  <c r="BI332" i="35" s="1"/>
  <c r="BJ332" i="35" s="1"/>
  <c r="BK332" i="35" s="1"/>
  <c r="BL332" i="35" s="1"/>
  <c r="BM332" i="35" s="1"/>
  <c r="BN332" i="35" s="1"/>
  <c r="D293" i="35"/>
  <c r="E293" i="35"/>
  <c r="F293" i="35"/>
  <c r="G293" i="35" s="1"/>
  <c r="H293" i="35" s="1"/>
  <c r="I293" i="35" s="1"/>
  <c r="J293" i="35" s="1"/>
  <c r="K293" i="35" s="1"/>
  <c r="L293" i="35" s="1"/>
  <c r="M293" i="35" s="1"/>
  <c r="N293" i="35" s="1"/>
  <c r="O293" i="35" s="1"/>
  <c r="P293" i="35" s="1"/>
  <c r="Q293" i="35" s="1"/>
  <c r="R293" i="35" s="1"/>
  <c r="S293" i="35" s="1"/>
  <c r="T293" i="35" s="1"/>
  <c r="U293" i="35" s="1"/>
  <c r="V293" i="35" s="1"/>
  <c r="W293" i="35" s="1"/>
  <c r="X293" i="35" s="1"/>
  <c r="Y293" i="35" s="1"/>
  <c r="Z293" i="35" s="1"/>
  <c r="AA293" i="35" s="1"/>
  <c r="AB293" i="35" s="1"/>
  <c r="AC293" i="35" s="1"/>
  <c r="AD293" i="35" s="1"/>
  <c r="AE293" i="35" s="1"/>
  <c r="AF293" i="35" s="1"/>
  <c r="AG293" i="35" s="1"/>
  <c r="AH293" i="35" s="1"/>
  <c r="AI293" i="35" s="1"/>
  <c r="AJ293" i="35" s="1"/>
  <c r="AK293" i="35" s="1"/>
  <c r="AL293" i="35" s="1"/>
  <c r="AM293" i="35" s="1"/>
  <c r="AN293" i="35" s="1"/>
  <c r="AO293" i="35" s="1"/>
  <c r="AP293" i="35" s="1"/>
  <c r="AQ293" i="35" s="1"/>
  <c r="AR293" i="35" s="1"/>
  <c r="AS293" i="35" s="1"/>
  <c r="AT293" i="35" s="1"/>
  <c r="AU293" i="35" s="1"/>
  <c r="AV293" i="35" s="1"/>
  <c r="AW293" i="35" s="1"/>
  <c r="AX293" i="35" s="1"/>
  <c r="AY293" i="35" s="1"/>
  <c r="AZ293" i="35" s="1"/>
  <c r="BA293" i="35" s="1"/>
  <c r="BB293" i="35" s="1"/>
  <c r="BC293" i="35" s="1"/>
  <c r="BD293" i="35" s="1"/>
  <c r="BE293" i="35" s="1"/>
  <c r="BF293" i="35" s="1"/>
  <c r="BG293" i="35" s="1"/>
  <c r="BH293" i="35" s="1"/>
  <c r="BI293" i="35" s="1"/>
  <c r="BJ293" i="35" s="1"/>
  <c r="BK293" i="35" s="1"/>
  <c r="BL293" i="35" s="1"/>
  <c r="BM293" i="35" s="1"/>
  <c r="BN293" i="35" s="1"/>
  <c r="D292" i="35"/>
  <c r="E292" i="35" s="1"/>
  <c r="F292" i="35" s="1"/>
  <c r="G292" i="35" s="1"/>
  <c r="H292" i="35" s="1"/>
  <c r="I292" i="35" s="1"/>
  <c r="J292" i="35" s="1"/>
  <c r="K292" i="35" s="1"/>
  <c r="L292" i="35" s="1"/>
  <c r="M292" i="35" s="1"/>
  <c r="N292" i="35" s="1"/>
  <c r="O292" i="35" s="1"/>
  <c r="P292" i="35" s="1"/>
  <c r="Q292" i="35" s="1"/>
  <c r="R292" i="35" s="1"/>
  <c r="S292" i="35" s="1"/>
  <c r="T292" i="35" s="1"/>
  <c r="U292" i="35" s="1"/>
  <c r="V292" i="35" s="1"/>
  <c r="W292" i="35" s="1"/>
  <c r="X292" i="35" s="1"/>
  <c r="Y292" i="35" s="1"/>
  <c r="Z292" i="35" s="1"/>
  <c r="AA292" i="35" s="1"/>
  <c r="AB292" i="35" s="1"/>
  <c r="AC292" i="35" s="1"/>
  <c r="AD292" i="35" s="1"/>
  <c r="AE292" i="35" s="1"/>
  <c r="AF292" i="35" s="1"/>
  <c r="AG292" i="35" s="1"/>
  <c r="AH292" i="35" s="1"/>
  <c r="AI292" i="35" s="1"/>
  <c r="AJ292" i="35" s="1"/>
  <c r="AK292" i="35" s="1"/>
  <c r="AL292" i="35" s="1"/>
  <c r="AM292" i="35" s="1"/>
  <c r="AN292" i="35" s="1"/>
  <c r="AO292" i="35" s="1"/>
  <c r="AP292" i="35" s="1"/>
  <c r="AQ292" i="35" s="1"/>
  <c r="AR292" i="35" s="1"/>
  <c r="AS292" i="35" s="1"/>
  <c r="AT292" i="35" s="1"/>
  <c r="AU292" i="35" s="1"/>
  <c r="AV292" i="35" s="1"/>
  <c r="AW292" i="35" s="1"/>
  <c r="AX292" i="35" s="1"/>
  <c r="AY292" i="35" s="1"/>
  <c r="AZ292" i="35" s="1"/>
  <c r="BA292" i="35" s="1"/>
  <c r="BB292" i="35" s="1"/>
  <c r="BC292" i="35" s="1"/>
  <c r="BD292" i="35" s="1"/>
  <c r="BE292" i="35" s="1"/>
  <c r="BF292" i="35" s="1"/>
  <c r="BG292" i="35" s="1"/>
  <c r="BH292" i="35" s="1"/>
  <c r="BI292" i="35" s="1"/>
  <c r="BJ292" i="35" s="1"/>
  <c r="BK292" i="35" s="1"/>
  <c r="BL292" i="35" s="1"/>
  <c r="BM292" i="35" s="1"/>
  <c r="BN292" i="35" s="1"/>
  <c r="A294" i="35"/>
  <c r="B287" i="48"/>
  <c r="C287" i="48"/>
  <c r="I15" i="34"/>
  <c r="O16" i="34" s="1"/>
  <c r="I16" i="34" s="1"/>
  <c r="I14" i="48"/>
  <c r="A295" i="31"/>
  <c r="C294" i="31"/>
  <c r="I18" i="38"/>
  <c r="I14" i="36"/>
  <c r="I14" i="52"/>
  <c r="A21" i="52" s="1"/>
  <c r="M21" i="36"/>
  <c r="D294" i="31"/>
  <c r="E294" i="31" s="1"/>
  <c r="F294" i="31" s="1"/>
  <c r="G294" i="31" s="1"/>
  <c r="H294" i="31" s="1"/>
  <c r="I294" i="31" s="1"/>
  <c r="J294" i="31" s="1"/>
  <c r="K294" i="31" s="1"/>
  <c r="L294" i="31" s="1"/>
  <c r="M294" i="31" s="1"/>
  <c r="N294" i="31" s="1"/>
  <c r="O294" i="31" s="1"/>
  <c r="P294" i="31" s="1"/>
  <c r="Q294" i="31" s="1"/>
  <c r="R294" i="31" s="1"/>
  <c r="S294" i="31" s="1"/>
  <c r="T294" i="31" s="1"/>
  <c r="U294" i="31" s="1"/>
  <c r="V294" i="31" s="1"/>
  <c r="W294" i="31" s="1"/>
  <c r="X294" i="31" s="1"/>
  <c r="Y294" i="31" s="1"/>
  <c r="Z294" i="31" s="1"/>
  <c r="AA294" i="31" s="1"/>
  <c r="AB294" i="31" s="1"/>
  <c r="AC294" i="31" s="1"/>
  <c r="AD294" i="31" s="1"/>
  <c r="AE294" i="31" s="1"/>
  <c r="AF294" i="31" s="1"/>
  <c r="AG294" i="31" s="1"/>
  <c r="AH294" i="31" s="1"/>
  <c r="AI294" i="31" s="1"/>
  <c r="AJ294" i="31" s="1"/>
  <c r="AK294" i="31" s="1"/>
  <c r="AL294" i="31" s="1"/>
  <c r="AM294" i="31" s="1"/>
  <c r="AN294" i="31" s="1"/>
  <c r="AO294" i="31" s="1"/>
  <c r="AP294" i="31" s="1"/>
  <c r="AQ294" i="31" s="1"/>
  <c r="AR294" i="31" s="1"/>
  <c r="AS294" i="31" s="1"/>
  <c r="AT294" i="31" s="1"/>
  <c r="AU294" i="31" s="1"/>
  <c r="AV294" i="31" s="1"/>
  <c r="AW294" i="31" s="1"/>
  <c r="AX294" i="31" s="1"/>
  <c r="AY294" i="31" s="1"/>
  <c r="AZ294" i="31" s="1"/>
  <c r="BA294" i="31" s="1"/>
  <c r="BB294" i="31" s="1"/>
  <c r="BC294" i="31" s="1"/>
  <c r="BD294" i="31" s="1"/>
  <c r="BE294" i="31" s="1"/>
  <c r="BF294" i="31" s="1"/>
  <c r="BG294" i="31" s="1"/>
  <c r="BH294" i="31" s="1"/>
  <c r="BI294" i="31" s="1"/>
  <c r="BJ294" i="31" s="1"/>
  <c r="BK294" i="31" s="1"/>
  <c r="BL294" i="31" s="1"/>
  <c r="BM294" i="31" s="1"/>
  <c r="BN294" i="31" s="1"/>
  <c r="L289" i="36"/>
  <c r="M289" i="36" s="1"/>
  <c r="N289" i="36" s="1"/>
  <c r="I20" i="52"/>
  <c r="K20" i="52" s="1"/>
  <c r="B280" i="44"/>
  <c r="A281" i="44"/>
  <c r="I12" i="39"/>
  <c r="B276" i="45"/>
  <c r="I13" i="45"/>
  <c r="N14" i="45" s="1"/>
  <c r="I14" i="45" s="1"/>
  <c r="I12" i="38"/>
  <c r="A19" i="38" s="1"/>
  <c r="I13" i="33"/>
  <c r="I14" i="32"/>
  <c r="O15" i="32" s="1"/>
  <c r="I15" i="32" s="1"/>
  <c r="I41" i="34"/>
  <c r="K41" i="34" s="1"/>
  <c r="M41" i="34" s="1"/>
  <c r="O41" i="34" s="1"/>
  <c r="O21" i="36"/>
  <c r="O37" i="36"/>
  <c r="W20" i="45"/>
  <c r="E291" i="35"/>
  <c r="F291" i="35" s="1"/>
  <c r="G291" i="35" s="1"/>
  <c r="H291" i="35" s="1"/>
  <c r="I291" i="35" s="1"/>
  <c r="J291" i="35" s="1"/>
  <c r="K291" i="35" s="1"/>
  <c r="L291" i="35" s="1"/>
  <c r="M291" i="35" s="1"/>
  <c r="N291" i="35" s="1"/>
  <c r="O291" i="35" s="1"/>
  <c r="P291" i="35" s="1"/>
  <c r="Q291" i="35" s="1"/>
  <c r="R291" i="35" s="1"/>
  <c r="S291" i="35" s="1"/>
  <c r="T291" i="35" s="1"/>
  <c r="U291" i="35" s="1"/>
  <c r="V291" i="35" s="1"/>
  <c r="W291" i="35" s="1"/>
  <c r="X291" i="35" s="1"/>
  <c r="Y291" i="35" s="1"/>
  <c r="Z291" i="35" s="1"/>
  <c r="AA291" i="35" s="1"/>
  <c r="AB291" i="35" s="1"/>
  <c r="AC291" i="35" s="1"/>
  <c r="AD291" i="35" s="1"/>
  <c r="AE291" i="35" s="1"/>
  <c r="AF291" i="35" s="1"/>
  <c r="AG291" i="35" s="1"/>
  <c r="AH291" i="35" s="1"/>
  <c r="AI291" i="35" s="1"/>
  <c r="AJ291" i="35" s="1"/>
  <c r="AK291" i="35" s="1"/>
  <c r="AL291" i="35" s="1"/>
  <c r="AM291" i="35" s="1"/>
  <c r="AN291" i="35" s="1"/>
  <c r="AO291" i="35" s="1"/>
  <c r="AP291" i="35" s="1"/>
  <c r="AQ291" i="35" s="1"/>
  <c r="AR291" i="35" s="1"/>
  <c r="AS291" i="35" s="1"/>
  <c r="AT291" i="35" s="1"/>
  <c r="AU291" i="35" s="1"/>
  <c r="AV291" i="35" s="1"/>
  <c r="AW291" i="35" s="1"/>
  <c r="AX291" i="35" s="1"/>
  <c r="AY291" i="35" s="1"/>
  <c r="AZ291" i="35" s="1"/>
  <c r="BA291" i="35" s="1"/>
  <c r="BB291" i="35" s="1"/>
  <c r="BC291" i="35" s="1"/>
  <c r="BD291" i="35" s="1"/>
  <c r="BE291" i="35" s="1"/>
  <c r="BF291" i="35" s="1"/>
  <c r="BG291" i="35" s="1"/>
  <c r="BH291" i="35" s="1"/>
  <c r="BI291" i="35" s="1"/>
  <c r="BJ291" i="35" s="1"/>
  <c r="BK291" i="35" s="1"/>
  <c r="BL291" i="35" s="1"/>
  <c r="BM291" i="35" s="1"/>
  <c r="BN291" i="35" s="1"/>
  <c r="I15" i="52"/>
  <c r="C21" i="52"/>
  <c r="I21" i="52"/>
  <c r="C19" i="38"/>
  <c r="I13" i="38"/>
  <c r="E19" i="38"/>
  <c r="E21" i="52"/>
  <c r="A277" i="45"/>
  <c r="C276" i="45"/>
  <c r="D276" i="45" s="1"/>
  <c r="E276" i="45" s="1"/>
  <c r="F276" i="45" s="1"/>
  <c r="G276" i="45" s="1"/>
  <c r="H276" i="45" s="1"/>
  <c r="I276" i="45" s="1"/>
  <c r="J276" i="45" s="1"/>
  <c r="K276" i="45" s="1"/>
  <c r="L276" i="45" s="1"/>
  <c r="M276" i="45" s="1"/>
  <c r="N276" i="45" s="1"/>
  <c r="O276" i="45" s="1"/>
  <c r="P276" i="45" s="1"/>
  <c r="Q276" i="45" s="1"/>
  <c r="R276" i="45" s="1"/>
  <c r="S276" i="45" s="1"/>
  <c r="T276" i="45" s="1"/>
  <c r="U276" i="45" s="1"/>
  <c r="V276" i="45" s="1"/>
  <c r="W276" i="45" s="1"/>
  <c r="X276" i="45" s="1"/>
  <c r="Y276" i="45" s="1"/>
  <c r="Z276" i="45" s="1"/>
  <c r="AA276" i="45" s="1"/>
  <c r="AB276" i="45" s="1"/>
  <c r="AC276" i="45" s="1"/>
  <c r="AD276" i="45" s="1"/>
  <c r="AE276" i="45" s="1"/>
  <c r="AF276" i="45" s="1"/>
  <c r="AG276" i="45" s="1"/>
  <c r="AH276" i="45" s="1"/>
  <c r="AI276" i="45" s="1"/>
  <c r="AJ276" i="45" s="1"/>
  <c r="AK276" i="45" s="1"/>
  <c r="AL276" i="45" s="1"/>
  <c r="AM276" i="45" s="1"/>
  <c r="AN276" i="45" s="1"/>
  <c r="AO276" i="45" s="1"/>
  <c r="AP276" i="45" s="1"/>
  <c r="AQ276" i="45" s="1"/>
  <c r="AR276" i="45" s="1"/>
  <c r="AS276" i="45" s="1"/>
  <c r="AT276" i="45" s="1"/>
  <c r="AU276" i="45" s="1"/>
  <c r="AV276" i="45" s="1"/>
  <c r="AW276" i="45" s="1"/>
  <c r="AX276" i="45" s="1"/>
  <c r="AY276" i="45" s="1"/>
  <c r="AZ276" i="45" s="1"/>
  <c r="BA276" i="45" s="1"/>
  <c r="BB276" i="45" s="1"/>
  <c r="BC276" i="45" s="1"/>
  <c r="BD276" i="45" s="1"/>
  <c r="BE276" i="45" s="1"/>
  <c r="BF276" i="45" s="1"/>
  <c r="BG276" i="45" s="1"/>
  <c r="BH276" i="45" s="1"/>
  <c r="BI276" i="45" s="1"/>
  <c r="BJ276" i="45" s="1"/>
  <c r="BK276" i="45" s="1"/>
  <c r="BL276" i="45" s="1"/>
  <c r="BM276" i="45" s="1"/>
  <c r="BN276" i="45" s="1"/>
  <c r="BO276" i="45" s="1"/>
  <c r="BP276" i="45" s="1"/>
  <c r="BQ276" i="45" s="1"/>
  <c r="BR276" i="45" s="1"/>
  <c r="BS276" i="45" s="1"/>
  <c r="BT276" i="45" s="1"/>
  <c r="BU276" i="45" s="1"/>
  <c r="BV276" i="45" s="1"/>
  <c r="BW276" i="45" s="1"/>
  <c r="BX276" i="45" s="1"/>
  <c r="BY276" i="45" s="1"/>
  <c r="BZ276" i="45" s="1"/>
  <c r="CA276" i="45" s="1"/>
  <c r="CB276" i="45" s="1"/>
  <c r="CC276" i="45" s="1"/>
  <c r="CD276" i="45" s="1"/>
  <c r="I14" i="31"/>
  <c r="N16" i="31" s="1"/>
  <c r="I12" i="37"/>
  <c r="I13" i="44"/>
  <c r="N14" i="44" s="1"/>
  <c r="I14" i="44" s="1"/>
  <c r="N15" i="45" l="1"/>
  <c r="I15" i="45" s="1"/>
  <c r="B334" i="35"/>
  <c r="C334" i="35"/>
  <c r="A335" i="35"/>
  <c r="D333" i="35"/>
  <c r="E333" i="35" s="1"/>
  <c r="F333" i="35" s="1"/>
  <c r="G333" i="35" s="1"/>
  <c r="H333" i="35" s="1"/>
  <c r="I333" i="35" s="1"/>
  <c r="J333" i="35" s="1"/>
  <c r="K333" i="35" s="1"/>
  <c r="L333" i="35" s="1"/>
  <c r="M333" i="35" s="1"/>
  <c r="N333" i="35" s="1"/>
  <c r="O333" i="35" s="1"/>
  <c r="P333" i="35" s="1"/>
  <c r="Q333" i="35" s="1"/>
  <c r="R333" i="35" s="1"/>
  <c r="S333" i="35" s="1"/>
  <c r="T333" i="35" s="1"/>
  <c r="U333" i="35" s="1"/>
  <c r="V333" i="35" s="1"/>
  <c r="W333" i="35" s="1"/>
  <c r="X333" i="35" s="1"/>
  <c r="Y333" i="35" s="1"/>
  <c r="Z333" i="35" s="1"/>
  <c r="AA333" i="35" s="1"/>
  <c r="AB333" i="35" s="1"/>
  <c r="AC333" i="35" s="1"/>
  <c r="AD333" i="35" s="1"/>
  <c r="AE333" i="35" s="1"/>
  <c r="AF333" i="35" s="1"/>
  <c r="AG333" i="35" s="1"/>
  <c r="AH333" i="35" s="1"/>
  <c r="AI333" i="35" s="1"/>
  <c r="AJ333" i="35" s="1"/>
  <c r="AK333" i="35" s="1"/>
  <c r="AL333" i="35" s="1"/>
  <c r="AM333" i="35" s="1"/>
  <c r="AN333" i="35" s="1"/>
  <c r="AO333" i="35" s="1"/>
  <c r="AP333" i="35" s="1"/>
  <c r="AQ333" i="35" s="1"/>
  <c r="AR333" i="35" s="1"/>
  <c r="AS333" i="35" s="1"/>
  <c r="AT333" i="35" s="1"/>
  <c r="AU333" i="35" s="1"/>
  <c r="AV333" i="35" s="1"/>
  <c r="AW333" i="35" s="1"/>
  <c r="AX333" i="35" s="1"/>
  <c r="AY333" i="35" s="1"/>
  <c r="AZ333" i="35" s="1"/>
  <c r="BA333" i="35" s="1"/>
  <c r="BB333" i="35" s="1"/>
  <c r="BC333" i="35" s="1"/>
  <c r="BD333" i="35" s="1"/>
  <c r="BE333" i="35" s="1"/>
  <c r="BF333" i="35" s="1"/>
  <c r="BG333" i="35" s="1"/>
  <c r="BH333" i="35" s="1"/>
  <c r="BI333" i="35" s="1"/>
  <c r="BJ333" i="35" s="1"/>
  <c r="BK333" i="35" s="1"/>
  <c r="BL333" i="35" s="1"/>
  <c r="BM333" i="35" s="1"/>
  <c r="BN333" i="35" s="1"/>
  <c r="B294" i="35"/>
  <c r="C294" i="35"/>
  <c r="A295" i="35"/>
  <c r="O17" i="34"/>
  <c r="I17" i="34" s="1"/>
  <c r="A39" i="34" s="1"/>
  <c r="C39" i="34" s="1"/>
  <c r="E39" i="34" s="1"/>
  <c r="E23" i="34"/>
  <c r="A23" i="34"/>
  <c r="AE23" i="34"/>
  <c r="C23" i="34"/>
  <c r="N15" i="35"/>
  <c r="I15" i="35" s="1"/>
  <c r="C25" i="35" s="1"/>
  <c r="K26" i="34"/>
  <c r="N16" i="48"/>
  <c r="N15" i="48"/>
  <c r="I15" i="48" s="1"/>
  <c r="G21" i="52"/>
  <c r="D287" i="48"/>
  <c r="E287" i="48" s="1"/>
  <c r="F287" i="48"/>
  <c r="G287" i="48" s="1"/>
  <c r="H287" i="48" s="1"/>
  <c r="I287" i="48" s="1"/>
  <c r="J287" i="48" s="1"/>
  <c r="K287" i="48" s="1"/>
  <c r="L287" i="48" s="1"/>
  <c r="M287" i="48" s="1"/>
  <c r="N287" i="48" s="1"/>
  <c r="O287" i="48" s="1"/>
  <c r="P287" i="48" s="1"/>
  <c r="Q287" i="48" s="1"/>
  <c r="R287" i="48" s="1"/>
  <c r="S287" i="48" s="1"/>
  <c r="T287" i="48" s="1"/>
  <c r="U287" i="48" s="1"/>
  <c r="V287" i="48" s="1"/>
  <c r="W287" i="48" s="1"/>
  <c r="X287" i="48" s="1"/>
  <c r="Y287" i="48" s="1"/>
  <c r="Z287" i="48" s="1"/>
  <c r="AA287" i="48" s="1"/>
  <c r="AB287" i="48" s="1"/>
  <c r="AC287" i="48" s="1"/>
  <c r="AD287" i="48" s="1"/>
  <c r="AE287" i="48" s="1"/>
  <c r="AF287" i="48" s="1"/>
  <c r="AG287" i="48" s="1"/>
  <c r="AH287" i="48" s="1"/>
  <c r="AI287" i="48" s="1"/>
  <c r="AJ287" i="48" s="1"/>
  <c r="AK287" i="48" s="1"/>
  <c r="AL287" i="48" s="1"/>
  <c r="AM287" i="48" s="1"/>
  <c r="AN287" i="48" s="1"/>
  <c r="AO287" i="48" s="1"/>
  <c r="AP287" i="48" s="1"/>
  <c r="AQ287" i="48" s="1"/>
  <c r="AR287" i="48" s="1"/>
  <c r="AS287" i="48" s="1"/>
  <c r="AT287" i="48" s="1"/>
  <c r="AU287" i="48" s="1"/>
  <c r="AV287" i="48" s="1"/>
  <c r="AW287" i="48" s="1"/>
  <c r="AX287" i="48" s="1"/>
  <c r="AY287" i="48" s="1"/>
  <c r="AZ287" i="48" s="1"/>
  <c r="BA287" i="48" s="1"/>
  <c r="BB287" i="48" s="1"/>
  <c r="BC287" i="48" s="1"/>
  <c r="BD287" i="48" s="1"/>
  <c r="BE287" i="48" s="1"/>
  <c r="BF287" i="48" s="1"/>
  <c r="BG287" i="48" s="1"/>
  <c r="BH287" i="48" s="1"/>
  <c r="BI287" i="48" s="1"/>
  <c r="BJ287" i="48" s="1"/>
  <c r="BK287" i="48" s="1"/>
  <c r="BL287" i="48" s="1"/>
  <c r="BM287" i="48" s="1"/>
  <c r="BN287" i="48" s="1"/>
  <c r="AA23" i="34"/>
  <c r="O23" i="34"/>
  <c r="C26" i="34"/>
  <c r="S23" i="34"/>
  <c r="K23" i="34"/>
  <c r="W23" i="34"/>
  <c r="G26" i="34"/>
  <c r="G23" i="34"/>
  <c r="N15" i="31"/>
  <c r="I15" i="31" s="1"/>
  <c r="C22" i="31" s="1"/>
  <c r="E26" i="34"/>
  <c r="A26" i="34"/>
  <c r="Y23" i="34"/>
  <c r="Q23" i="34"/>
  <c r="M23" i="34"/>
  <c r="U23" i="34"/>
  <c r="AC23" i="34"/>
  <c r="I23" i="34"/>
  <c r="U21" i="45"/>
  <c r="O21" i="45"/>
  <c r="O15" i="33"/>
  <c r="O14" i="33"/>
  <c r="I14" i="33" s="1"/>
  <c r="C19" i="39"/>
  <c r="A19" i="39"/>
  <c r="E19" i="39"/>
  <c r="I13" i="39"/>
  <c r="K18" i="38"/>
  <c r="I19" i="38"/>
  <c r="M26" i="34"/>
  <c r="I26" i="34"/>
  <c r="D280" i="44"/>
  <c r="E280" i="44" s="1"/>
  <c r="F280" i="44" s="1"/>
  <c r="G280" i="44" s="1"/>
  <c r="H280" i="44" s="1"/>
  <c r="I280" i="44" s="1"/>
  <c r="J280" i="44" s="1"/>
  <c r="K280" i="44" s="1"/>
  <c r="L280" i="44" s="1"/>
  <c r="M280" i="44" s="1"/>
  <c r="N280" i="44" s="1"/>
  <c r="O280" i="44" s="1"/>
  <c r="P280" i="44" s="1"/>
  <c r="Q280" i="44" s="1"/>
  <c r="R280" i="44" s="1"/>
  <c r="S280" i="44" s="1"/>
  <c r="T280" i="44" s="1"/>
  <c r="U280" i="44" s="1"/>
  <c r="V280" i="44" s="1"/>
  <c r="W280" i="44" s="1"/>
  <c r="X280" i="44" s="1"/>
  <c r="Y280" i="44" s="1"/>
  <c r="Z280" i="44" s="1"/>
  <c r="AA280" i="44" s="1"/>
  <c r="AB280" i="44" s="1"/>
  <c r="AC280" i="44" s="1"/>
  <c r="AD280" i="44" s="1"/>
  <c r="AE280" i="44" s="1"/>
  <c r="AF280" i="44" s="1"/>
  <c r="AG280" i="44" s="1"/>
  <c r="AH280" i="44" s="1"/>
  <c r="AI280" i="44" s="1"/>
  <c r="AJ280" i="44" s="1"/>
  <c r="AK280" i="44" s="1"/>
  <c r="AL280" i="44" s="1"/>
  <c r="AM280" i="44" s="1"/>
  <c r="AN280" i="44" s="1"/>
  <c r="AO280" i="44" s="1"/>
  <c r="AP280" i="44" s="1"/>
  <c r="AQ280" i="44" s="1"/>
  <c r="AR280" i="44" s="1"/>
  <c r="AS280" i="44" s="1"/>
  <c r="AT280" i="44" s="1"/>
  <c r="AU280" i="44" s="1"/>
  <c r="AV280" i="44" s="1"/>
  <c r="AW280" i="44" s="1"/>
  <c r="AX280" i="44" s="1"/>
  <c r="AY280" i="44" s="1"/>
  <c r="AZ280" i="44" s="1"/>
  <c r="BA280" i="44" s="1"/>
  <c r="BB280" i="44" s="1"/>
  <c r="BC280" i="44" s="1"/>
  <c r="BD280" i="44" s="1"/>
  <c r="BE280" i="44" s="1"/>
  <c r="BF280" i="44" s="1"/>
  <c r="BG280" i="44" s="1"/>
  <c r="BH280" i="44" s="1"/>
  <c r="BI280" i="44" s="1"/>
  <c r="BJ280" i="44" s="1"/>
  <c r="BK280" i="44" s="1"/>
  <c r="BL280" i="44" s="1"/>
  <c r="BM280" i="44" s="1"/>
  <c r="BN280" i="44" s="1"/>
  <c r="BO280" i="44" s="1"/>
  <c r="BP280" i="44" s="1"/>
  <c r="BQ280" i="44" s="1"/>
  <c r="BR280" i="44" s="1"/>
  <c r="BS280" i="44" s="1"/>
  <c r="BT280" i="44" s="1"/>
  <c r="BU280" i="44" s="1"/>
  <c r="BV280" i="44" s="1"/>
  <c r="BW280" i="44" s="1"/>
  <c r="BX280" i="44" s="1"/>
  <c r="BY280" i="44" s="1"/>
  <c r="BZ280" i="44" s="1"/>
  <c r="CA280" i="44" s="1"/>
  <c r="CB280" i="44" s="1"/>
  <c r="CC280" i="44" s="1"/>
  <c r="CD280" i="44" s="1"/>
  <c r="M20" i="52"/>
  <c r="K21" i="52"/>
  <c r="N16" i="36"/>
  <c r="N15" i="36"/>
  <c r="I15" i="36" s="1"/>
  <c r="O22" i="36" s="1"/>
  <c r="G19" i="38"/>
  <c r="O16" i="32"/>
  <c r="I16" i="32" s="1"/>
  <c r="A38" i="32" s="1"/>
  <c r="A23" i="32" s="1"/>
  <c r="I13" i="37"/>
  <c r="E19" i="37"/>
  <c r="A19" i="37"/>
  <c r="C19" i="37"/>
  <c r="C21" i="45"/>
  <c r="A21" i="45"/>
  <c r="E21" i="45"/>
  <c r="I21" i="45"/>
  <c r="S21" i="45"/>
  <c r="G21" i="45"/>
  <c r="Q21" i="45"/>
  <c r="M21" i="45"/>
  <c r="K21" i="45"/>
  <c r="Y20" i="45"/>
  <c r="W21" i="45"/>
  <c r="P37" i="36"/>
  <c r="O289" i="36"/>
  <c r="Q21" i="36"/>
  <c r="Q41" i="34"/>
  <c r="O26" i="34"/>
  <c r="N15" i="44"/>
  <c r="I15" i="44" s="1"/>
  <c r="I21" i="44"/>
  <c r="A24" i="44"/>
  <c r="AC27" i="44"/>
  <c r="S30" i="44"/>
  <c r="O33" i="44"/>
  <c r="A21" i="44"/>
  <c r="O24" i="44"/>
  <c r="E33" i="44"/>
  <c r="A30" i="44"/>
  <c r="AE33" i="44"/>
  <c r="S24" i="44"/>
  <c r="AA21" i="44"/>
  <c r="C27" i="44"/>
  <c r="Q30" i="44"/>
  <c r="U33" i="44"/>
  <c r="M30" i="44"/>
  <c r="AA24" i="44"/>
  <c r="O21" i="44"/>
  <c r="K33" i="44"/>
  <c r="K27" i="44"/>
  <c r="G24" i="44"/>
  <c r="G21" i="44"/>
  <c r="Q21" i="44"/>
  <c r="E24" i="44"/>
  <c r="AE24" i="44"/>
  <c r="S27" i="44"/>
  <c r="I30" i="44"/>
  <c r="Y30" i="44"/>
  <c r="I33" i="44"/>
  <c r="S33" i="44"/>
  <c r="W30" i="44"/>
  <c r="E30" i="44"/>
  <c r="Q27" i="44"/>
  <c r="W24" i="44"/>
  <c r="Y21" i="44"/>
  <c r="K21" i="44"/>
  <c r="Y33" i="44"/>
  <c r="AC30" i="44"/>
  <c r="U27" i="44"/>
  <c r="G27" i="44"/>
  <c r="K24" i="44"/>
  <c r="C21" i="44"/>
  <c r="U21" i="44"/>
  <c r="AC21" i="44"/>
  <c r="M24" i="44"/>
  <c r="U24" i="44"/>
  <c r="A27" i="44"/>
  <c r="O27" i="44"/>
  <c r="Y27" i="44"/>
  <c r="AE27" i="44"/>
  <c r="K30" i="44"/>
  <c r="U30" i="44"/>
  <c r="A33" i="44"/>
  <c r="G33" i="44"/>
  <c r="M33" i="44"/>
  <c r="AC33" i="44"/>
  <c r="Q33" i="44"/>
  <c r="C33" i="44"/>
  <c r="O30" i="44"/>
  <c r="G30" i="44"/>
  <c r="C30" i="44"/>
  <c r="AA27" i="44"/>
  <c r="AC24" i="44"/>
  <c r="Y24" i="44"/>
  <c r="C24" i="44"/>
  <c r="AE21" i="44"/>
  <c r="W21" i="44"/>
  <c r="M21" i="44"/>
  <c r="E21" i="44"/>
  <c r="AA33" i="44"/>
  <c r="W33" i="44"/>
  <c r="AE30" i="44"/>
  <c r="AA30" i="44"/>
  <c r="W27" i="44"/>
  <c r="M27" i="44"/>
  <c r="I27" i="44"/>
  <c r="E27" i="44"/>
  <c r="Q24" i="44"/>
  <c r="I24" i="44"/>
  <c r="S21" i="44"/>
  <c r="G20" i="33"/>
  <c r="M36" i="33"/>
  <c r="Q20" i="33"/>
  <c r="W20" i="33"/>
  <c r="AA20" i="33"/>
  <c r="A39" i="33"/>
  <c r="G23" i="33"/>
  <c r="M23" i="33"/>
  <c r="Q23" i="33"/>
  <c r="U24" i="33"/>
  <c r="AA39" i="33"/>
  <c r="A42" i="33"/>
  <c r="E27" i="33"/>
  <c r="I27" i="33"/>
  <c r="M27" i="33"/>
  <c r="S26" i="33"/>
  <c r="AA26" i="33"/>
  <c r="A45" i="33"/>
  <c r="G29" i="33"/>
  <c r="E20" i="33"/>
  <c r="S21" i="33"/>
  <c r="A24" i="33"/>
  <c r="K23" i="33"/>
  <c r="Y24" i="33"/>
  <c r="G42" i="33"/>
  <c r="S27" i="33"/>
  <c r="Y27" i="33"/>
  <c r="AC27" i="33"/>
  <c r="C30" i="33"/>
  <c r="K30" i="33"/>
  <c r="O45" i="33"/>
  <c r="Q30" i="33"/>
  <c r="U29" i="33"/>
  <c r="Y30" i="33"/>
  <c r="AA30" i="33"/>
  <c r="AC30" i="33"/>
  <c r="A20" i="33"/>
  <c r="M21" i="33"/>
  <c r="W21" i="33"/>
  <c r="AA21" i="33"/>
  <c r="AE20" i="33"/>
  <c r="E39" i="33"/>
  <c r="G24" i="33"/>
  <c r="M39" i="33"/>
  <c r="Q39" i="33"/>
  <c r="Y23" i="33"/>
  <c r="AC39" i="33"/>
  <c r="C42" i="33"/>
  <c r="I42" i="33"/>
  <c r="M26" i="33"/>
  <c r="Q27" i="33"/>
  <c r="W26" i="33"/>
  <c r="AA27" i="33"/>
  <c r="AE26" i="33"/>
  <c r="C29" i="33"/>
  <c r="G30" i="33"/>
  <c r="K45" i="33"/>
  <c r="M45" i="33"/>
  <c r="O30" i="33"/>
  <c r="S29" i="33"/>
  <c r="U30" i="33"/>
  <c r="W30" i="33"/>
  <c r="Y29" i="33"/>
  <c r="AC45" i="33"/>
  <c r="AE30" i="33"/>
  <c r="C22" i="32"/>
  <c r="G22" i="32"/>
  <c r="A22" i="32"/>
  <c r="O22" i="32"/>
  <c r="S22" i="32"/>
  <c r="U22" i="32"/>
  <c r="W22" i="32"/>
  <c r="AE22" i="32"/>
  <c r="C25" i="32"/>
  <c r="I25" i="32"/>
  <c r="O25" i="32"/>
  <c r="Q25" i="32"/>
  <c r="AA25" i="32"/>
  <c r="K28" i="32"/>
  <c r="M28" i="32"/>
  <c r="O28" i="32"/>
  <c r="Q28" i="32"/>
  <c r="S28" i="32"/>
  <c r="Y28" i="32"/>
  <c r="AA28" i="32"/>
  <c r="A31" i="32"/>
  <c r="K31" i="32"/>
  <c r="Q31" i="32"/>
  <c r="I22" i="32"/>
  <c r="Y22" i="32"/>
  <c r="AC22" i="32"/>
  <c r="A25" i="32"/>
  <c r="M25" i="32"/>
  <c r="S25" i="32"/>
  <c r="U25" i="32"/>
  <c r="A28" i="32"/>
  <c r="E28" i="32"/>
  <c r="G28" i="32"/>
  <c r="AC28" i="32"/>
  <c r="AE28" i="32"/>
  <c r="C31" i="32"/>
  <c r="E31" i="32"/>
  <c r="G31" i="32"/>
  <c r="M31" i="32"/>
  <c r="S31" i="32"/>
  <c r="W31" i="32"/>
  <c r="AA31" i="32"/>
  <c r="AC31" i="32"/>
  <c r="AE31" i="32"/>
  <c r="E22" i="32"/>
  <c r="K22" i="32"/>
  <c r="M22" i="32"/>
  <c r="Q22" i="32"/>
  <c r="AA22" i="32"/>
  <c r="E25" i="32"/>
  <c r="G25" i="32"/>
  <c r="K25" i="32"/>
  <c r="W25" i="32"/>
  <c r="Y25" i="32"/>
  <c r="AC25" i="32"/>
  <c r="AE25" i="32"/>
  <c r="C28" i="32"/>
  <c r="I28" i="32"/>
  <c r="W28" i="32"/>
  <c r="Y31" i="32"/>
  <c r="U28" i="32"/>
  <c r="I31" i="32"/>
  <c r="O31" i="32"/>
  <c r="U31" i="32"/>
  <c r="C335" i="35" l="1"/>
  <c r="A336" i="35"/>
  <c r="B335" i="35"/>
  <c r="D334" i="35"/>
  <c r="E334" i="35" s="1"/>
  <c r="F334" i="35" s="1"/>
  <c r="G334" i="35" s="1"/>
  <c r="H334" i="35" s="1"/>
  <c r="I334" i="35" s="1"/>
  <c r="J334" i="35" s="1"/>
  <c r="K334" i="35" s="1"/>
  <c r="L334" i="35" s="1"/>
  <c r="M334" i="35" s="1"/>
  <c r="N334" i="35" s="1"/>
  <c r="O334" i="35" s="1"/>
  <c r="P334" i="35" s="1"/>
  <c r="Q334" i="35" s="1"/>
  <c r="R334" i="35" s="1"/>
  <c r="S334" i="35" s="1"/>
  <c r="T334" i="35" s="1"/>
  <c r="U334" i="35" s="1"/>
  <c r="V334" i="35" s="1"/>
  <c r="W334" i="35" s="1"/>
  <c r="X334" i="35" s="1"/>
  <c r="Y334" i="35" s="1"/>
  <c r="Z334" i="35" s="1"/>
  <c r="AA334" i="35" s="1"/>
  <c r="AB334" i="35" s="1"/>
  <c r="AC334" i="35" s="1"/>
  <c r="AD334" i="35" s="1"/>
  <c r="AE334" i="35" s="1"/>
  <c r="AF334" i="35" s="1"/>
  <c r="AG334" i="35" s="1"/>
  <c r="AH334" i="35" s="1"/>
  <c r="AI334" i="35" s="1"/>
  <c r="AJ334" i="35" s="1"/>
  <c r="AK334" i="35" s="1"/>
  <c r="AL334" i="35" s="1"/>
  <c r="AM334" i="35" s="1"/>
  <c r="AN334" i="35" s="1"/>
  <c r="AO334" i="35" s="1"/>
  <c r="AP334" i="35" s="1"/>
  <c r="AQ334" i="35" s="1"/>
  <c r="AR334" i="35" s="1"/>
  <c r="AS334" i="35" s="1"/>
  <c r="AT334" i="35" s="1"/>
  <c r="AU334" i="35" s="1"/>
  <c r="AV334" i="35" s="1"/>
  <c r="AW334" i="35" s="1"/>
  <c r="AX334" i="35" s="1"/>
  <c r="AY334" i="35" s="1"/>
  <c r="AZ334" i="35" s="1"/>
  <c r="BA334" i="35" s="1"/>
  <c r="BB334" i="35" s="1"/>
  <c r="BC334" i="35" s="1"/>
  <c r="BD334" i="35" s="1"/>
  <c r="BE334" i="35" s="1"/>
  <c r="BF334" i="35" s="1"/>
  <c r="BG334" i="35" s="1"/>
  <c r="BH334" i="35" s="1"/>
  <c r="BI334" i="35" s="1"/>
  <c r="BJ334" i="35" s="1"/>
  <c r="BK334" i="35" s="1"/>
  <c r="BL334" i="35" s="1"/>
  <c r="BM334" i="35" s="1"/>
  <c r="BN334" i="35" s="1"/>
  <c r="C295" i="35"/>
  <c r="A296" i="35"/>
  <c r="B295" i="35"/>
  <c r="D294" i="35"/>
  <c r="E294" i="35" s="1"/>
  <c r="F294" i="35" s="1"/>
  <c r="G294" i="35" s="1"/>
  <c r="H294" i="35" s="1"/>
  <c r="I294" i="35" s="1"/>
  <c r="J294" i="35" s="1"/>
  <c r="K294" i="35" s="1"/>
  <c r="L294" i="35" s="1"/>
  <c r="M294" i="35" s="1"/>
  <c r="N294" i="35" s="1"/>
  <c r="O294" i="35" s="1"/>
  <c r="P294" i="35" s="1"/>
  <c r="Q294" i="35" s="1"/>
  <c r="R294" i="35" s="1"/>
  <c r="S294" i="35" s="1"/>
  <c r="T294" i="35" s="1"/>
  <c r="U294" i="35" s="1"/>
  <c r="V294" i="35" s="1"/>
  <c r="W294" i="35" s="1"/>
  <c r="X294" i="35" s="1"/>
  <c r="Y294" i="35" s="1"/>
  <c r="Z294" i="35" s="1"/>
  <c r="AA294" i="35" s="1"/>
  <c r="AB294" i="35" s="1"/>
  <c r="AC294" i="35" s="1"/>
  <c r="AD294" i="35" s="1"/>
  <c r="AE294" i="35" s="1"/>
  <c r="AF294" i="35" s="1"/>
  <c r="AG294" i="35" s="1"/>
  <c r="AH294" i="35" s="1"/>
  <c r="AI294" i="35" s="1"/>
  <c r="AJ294" i="35" s="1"/>
  <c r="AK294" i="35" s="1"/>
  <c r="AL294" i="35" s="1"/>
  <c r="AM294" i="35" s="1"/>
  <c r="AN294" i="35" s="1"/>
  <c r="AO294" i="35" s="1"/>
  <c r="AP294" i="35" s="1"/>
  <c r="AQ294" i="35" s="1"/>
  <c r="AR294" i="35" s="1"/>
  <c r="AS294" i="35" s="1"/>
  <c r="AT294" i="35" s="1"/>
  <c r="AU294" i="35" s="1"/>
  <c r="AV294" i="35" s="1"/>
  <c r="AW294" i="35" s="1"/>
  <c r="AX294" i="35" s="1"/>
  <c r="AY294" i="35" s="1"/>
  <c r="AZ294" i="35" s="1"/>
  <c r="BA294" i="35" s="1"/>
  <c r="BB294" i="35" s="1"/>
  <c r="BC294" i="35" s="1"/>
  <c r="BD294" i="35" s="1"/>
  <c r="BE294" i="35" s="1"/>
  <c r="BF294" i="35" s="1"/>
  <c r="BG294" i="35" s="1"/>
  <c r="BH294" i="35" s="1"/>
  <c r="BI294" i="35" s="1"/>
  <c r="BJ294" i="35" s="1"/>
  <c r="BK294" i="35" s="1"/>
  <c r="BL294" i="35" s="1"/>
  <c r="BM294" i="35" s="1"/>
  <c r="BN294" i="35" s="1"/>
  <c r="C38" i="32"/>
  <c r="E38" i="32" s="1"/>
  <c r="G38" i="32" s="1"/>
  <c r="E31" i="35"/>
  <c r="AC25" i="35"/>
  <c r="AC22" i="35"/>
  <c r="C22" i="35"/>
  <c r="I31" i="35"/>
  <c r="K28" i="35"/>
  <c r="S25" i="35"/>
  <c r="K22" i="35"/>
  <c r="U31" i="35"/>
  <c r="W28" i="35"/>
  <c r="M25" i="35"/>
  <c r="Q22" i="35"/>
  <c r="AA31" i="35"/>
  <c r="Y28" i="35"/>
  <c r="A28" i="35"/>
  <c r="AE31" i="31"/>
  <c r="A31" i="31"/>
  <c r="C28" i="31"/>
  <c r="M25" i="31"/>
  <c r="AA22" i="31"/>
  <c r="E22" i="31"/>
  <c r="C31" i="31"/>
  <c r="Y25" i="31"/>
  <c r="G22" i="31"/>
  <c r="Q31" i="31"/>
  <c r="M28" i="31"/>
  <c r="AA25" i="31"/>
  <c r="C25" i="31"/>
  <c r="O22" i="31"/>
  <c r="U31" i="31"/>
  <c r="U28" i="31"/>
  <c r="U22" i="31"/>
  <c r="C24" i="34"/>
  <c r="I15" i="33"/>
  <c r="A36" i="33" s="1"/>
  <c r="C36" i="33" s="1"/>
  <c r="A21" i="33"/>
  <c r="K20" i="33"/>
  <c r="O20" i="33"/>
  <c r="Q36" i="33"/>
  <c r="S36" i="33"/>
  <c r="U20" i="33"/>
  <c r="W36" i="33"/>
  <c r="Y36" i="33"/>
  <c r="AA36" i="33"/>
  <c r="AE21" i="33"/>
  <c r="A23" i="33"/>
  <c r="E23" i="33"/>
  <c r="I23" i="33"/>
  <c r="K24" i="33"/>
  <c r="M24" i="33"/>
  <c r="O24" i="33"/>
  <c r="Q24" i="33"/>
  <c r="U23" i="33"/>
  <c r="W23" i="33"/>
  <c r="Y39" i="33"/>
  <c r="AC24" i="33"/>
  <c r="AE24" i="33"/>
  <c r="A26" i="33"/>
  <c r="C27" i="33"/>
  <c r="E26" i="33"/>
  <c r="G27" i="33"/>
  <c r="I26" i="33"/>
  <c r="K42" i="33"/>
  <c r="M42" i="33"/>
  <c r="Q26" i="33"/>
  <c r="U42" i="33"/>
  <c r="Y42" i="33"/>
  <c r="AC42" i="33"/>
  <c r="AE27" i="33"/>
  <c r="C45" i="33"/>
  <c r="E45" i="33"/>
  <c r="G45" i="33"/>
  <c r="K29" i="33"/>
  <c r="M20" i="33"/>
  <c r="Q21" i="33"/>
  <c r="U36" i="33"/>
  <c r="AE36" i="33"/>
  <c r="C39" i="33"/>
  <c r="I39" i="33"/>
  <c r="S23" i="33"/>
  <c r="W39" i="33"/>
  <c r="AA23" i="33"/>
  <c r="A27" i="33"/>
  <c r="O26" i="33"/>
  <c r="S42" i="33"/>
  <c r="U27" i="33"/>
  <c r="I16" i="35"/>
  <c r="U22" i="35"/>
  <c r="A25" i="35"/>
  <c r="E25" i="35"/>
  <c r="Q25" i="35"/>
  <c r="U25" i="35"/>
  <c r="AE25" i="35"/>
  <c r="C28" i="35"/>
  <c r="I28" i="35"/>
  <c r="O28" i="35"/>
  <c r="U28" i="35"/>
  <c r="AA28" i="35"/>
  <c r="G31" i="35"/>
  <c r="M31" i="35"/>
  <c r="Y31" i="35"/>
  <c r="AE31" i="35"/>
  <c r="E22" i="35"/>
  <c r="G22" i="35"/>
  <c r="O22" i="35"/>
  <c r="S22" i="35"/>
  <c r="AA22" i="35"/>
  <c r="AE22" i="35"/>
  <c r="K25" i="35"/>
  <c r="O25" i="35"/>
  <c r="AA25" i="35"/>
  <c r="E28" i="35"/>
  <c r="Q28" i="35"/>
  <c r="AC28" i="35"/>
  <c r="C31" i="35"/>
  <c r="K31" i="35"/>
  <c r="Q31" i="35"/>
  <c r="W31" i="35"/>
  <c r="AE29" i="33"/>
  <c r="AC29" i="33"/>
  <c r="AA29" i="33"/>
  <c r="W29" i="33"/>
  <c r="U45" i="33"/>
  <c r="S45" i="33"/>
  <c r="Q45" i="33"/>
  <c r="O29" i="33"/>
  <c r="M30" i="33"/>
  <c r="I45" i="33"/>
  <c r="E29" i="33"/>
  <c r="A29" i="33"/>
  <c r="AC26" i="33"/>
  <c r="Y26" i="33"/>
  <c r="U26" i="33"/>
  <c r="Q42" i="33"/>
  <c r="K27" i="33"/>
  <c r="E42" i="33"/>
  <c r="AE39" i="33"/>
  <c r="AA24" i="33"/>
  <c r="S24" i="33"/>
  <c r="O23" i="33"/>
  <c r="K39" i="33"/>
  <c r="E24" i="33"/>
  <c r="C24" i="33"/>
  <c r="AC36" i="33"/>
  <c r="Y20" i="33"/>
  <c r="U21" i="33"/>
  <c r="C20" i="33"/>
  <c r="AE45" i="33"/>
  <c r="AA45" i="33"/>
  <c r="Y45" i="33"/>
  <c r="W45" i="33"/>
  <c r="S30" i="33"/>
  <c r="Q29" i="33"/>
  <c r="M29" i="33"/>
  <c r="I30" i="33"/>
  <c r="A30" i="33"/>
  <c r="AA42" i="33"/>
  <c r="W42" i="33"/>
  <c r="O27" i="33"/>
  <c r="AC23" i="33"/>
  <c r="U39" i="33"/>
  <c r="G39" i="33"/>
  <c r="AC20" i="33"/>
  <c r="O36" i="33"/>
  <c r="I29" i="33"/>
  <c r="E30" i="33"/>
  <c r="AE42" i="33"/>
  <c r="W27" i="33"/>
  <c r="O42" i="33"/>
  <c r="K26" i="33"/>
  <c r="G26" i="33"/>
  <c r="C26" i="33"/>
  <c r="AE23" i="33"/>
  <c r="W24" i="33"/>
  <c r="S39" i="33"/>
  <c r="O39" i="33"/>
  <c r="I24" i="33"/>
  <c r="C23" i="33"/>
  <c r="AC21" i="33"/>
  <c r="Y21" i="33"/>
  <c r="S20" i="33"/>
  <c r="O21" i="33"/>
  <c r="I20" i="33"/>
  <c r="AC31" i="35"/>
  <c r="O31" i="35"/>
  <c r="A31" i="35"/>
  <c r="M28" i="35"/>
  <c r="W25" i="35"/>
  <c r="G25" i="35"/>
  <c r="W22" i="35"/>
  <c r="M22" i="35"/>
  <c r="I22" i="35"/>
  <c r="S31" i="35"/>
  <c r="AE28" i="35"/>
  <c r="S28" i="35"/>
  <c r="G28" i="35"/>
  <c r="Y25" i="35"/>
  <c r="I25" i="35"/>
  <c r="Y22" i="35"/>
  <c r="A22" i="35"/>
  <c r="C22" i="48"/>
  <c r="E22" i="48"/>
  <c r="I22" i="48"/>
  <c r="G22" i="48"/>
  <c r="O22" i="48"/>
  <c r="A22" i="48"/>
  <c r="M22" i="48"/>
  <c r="I16" i="48"/>
  <c r="K22" i="48"/>
  <c r="A24" i="34"/>
  <c r="Y31" i="31"/>
  <c r="M31" i="31"/>
  <c r="W28" i="31"/>
  <c r="I28" i="31"/>
  <c r="AE25" i="31"/>
  <c r="Q25" i="31"/>
  <c r="I25" i="31"/>
  <c r="AE22" i="31"/>
  <c r="W22" i="31"/>
  <c r="K22" i="31"/>
  <c r="AA31" i="31"/>
  <c r="I31" i="31"/>
  <c r="AA28" i="31"/>
  <c r="O28" i="31"/>
  <c r="S25" i="31"/>
  <c r="A22" i="31"/>
  <c r="AC31" i="31"/>
  <c r="S31" i="31"/>
  <c r="O31" i="31"/>
  <c r="G31" i="31"/>
  <c r="AC28" i="31"/>
  <c r="S28" i="31"/>
  <c r="K28" i="31"/>
  <c r="E28" i="31"/>
  <c r="A28" i="31"/>
  <c r="AC25" i="31"/>
  <c r="U25" i="31"/>
  <c r="O25" i="31"/>
  <c r="K25" i="31"/>
  <c r="E25" i="31"/>
  <c r="A25" i="31"/>
  <c r="AC22" i="31"/>
  <c r="Y22" i="31"/>
  <c r="Q22" i="31"/>
  <c r="M22" i="31"/>
  <c r="I22" i="31"/>
  <c r="I16" i="31"/>
  <c r="W31" i="31"/>
  <c r="K31" i="31"/>
  <c r="E31" i="31"/>
  <c r="AE28" i="31"/>
  <c r="Y28" i="31"/>
  <c r="Q28" i="31"/>
  <c r="G28" i="31"/>
  <c r="W25" i="31"/>
  <c r="G25" i="31"/>
  <c r="S22" i="31"/>
  <c r="C21" i="33"/>
  <c r="E36" i="33"/>
  <c r="E21" i="33" s="1"/>
  <c r="I16" i="36"/>
  <c r="E22" i="36"/>
  <c r="A22" i="36"/>
  <c r="K22" i="36"/>
  <c r="I22" i="36"/>
  <c r="G22" i="36"/>
  <c r="C22" i="36"/>
  <c r="O20" i="52"/>
  <c r="M21" i="52"/>
  <c r="K19" i="38"/>
  <c r="M18" i="38"/>
  <c r="M22" i="36"/>
  <c r="S21" i="36"/>
  <c r="Q22" i="36"/>
  <c r="P289" i="36"/>
  <c r="Q37" i="36"/>
  <c r="AA20" i="45"/>
  <c r="Y21" i="45"/>
  <c r="S41" i="34"/>
  <c r="Q26" i="34"/>
  <c r="G39" i="34"/>
  <c r="E24" i="34"/>
  <c r="D335" i="35" l="1"/>
  <c r="E335" i="35" s="1"/>
  <c r="F335" i="35" s="1"/>
  <c r="G335" i="35" s="1"/>
  <c r="H335" i="35" s="1"/>
  <c r="I335" i="35" s="1"/>
  <c r="J335" i="35" s="1"/>
  <c r="K335" i="35" s="1"/>
  <c r="L335" i="35" s="1"/>
  <c r="M335" i="35" s="1"/>
  <c r="N335" i="35" s="1"/>
  <c r="O335" i="35" s="1"/>
  <c r="P335" i="35" s="1"/>
  <c r="Q335" i="35" s="1"/>
  <c r="R335" i="35" s="1"/>
  <c r="S335" i="35" s="1"/>
  <c r="T335" i="35" s="1"/>
  <c r="U335" i="35" s="1"/>
  <c r="V335" i="35" s="1"/>
  <c r="W335" i="35" s="1"/>
  <c r="X335" i="35" s="1"/>
  <c r="Y335" i="35" s="1"/>
  <c r="Z335" i="35" s="1"/>
  <c r="AA335" i="35" s="1"/>
  <c r="AB335" i="35" s="1"/>
  <c r="AC335" i="35" s="1"/>
  <c r="AD335" i="35" s="1"/>
  <c r="AE335" i="35" s="1"/>
  <c r="AF335" i="35" s="1"/>
  <c r="AG335" i="35" s="1"/>
  <c r="AH335" i="35" s="1"/>
  <c r="AI335" i="35" s="1"/>
  <c r="AJ335" i="35" s="1"/>
  <c r="AK335" i="35" s="1"/>
  <c r="AL335" i="35" s="1"/>
  <c r="AM335" i="35" s="1"/>
  <c r="AN335" i="35" s="1"/>
  <c r="AO335" i="35" s="1"/>
  <c r="AP335" i="35" s="1"/>
  <c r="AQ335" i="35" s="1"/>
  <c r="AR335" i="35" s="1"/>
  <c r="AS335" i="35" s="1"/>
  <c r="AT335" i="35" s="1"/>
  <c r="AU335" i="35" s="1"/>
  <c r="AV335" i="35" s="1"/>
  <c r="AW335" i="35" s="1"/>
  <c r="AX335" i="35" s="1"/>
  <c r="AY335" i="35" s="1"/>
  <c r="AZ335" i="35" s="1"/>
  <c r="BA335" i="35" s="1"/>
  <c r="BB335" i="35" s="1"/>
  <c r="BC335" i="35" s="1"/>
  <c r="BD335" i="35" s="1"/>
  <c r="BE335" i="35" s="1"/>
  <c r="BF335" i="35" s="1"/>
  <c r="BG335" i="35" s="1"/>
  <c r="BH335" i="35" s="1"/>
  <c r="BI335" i="35" s="1"/>
  <c r="BJ335" i="35" s="1"/>
  <c r="BK335" i="35" s="1"/>
  <c r="BL335" i="35" s="1"/>
  <c r="BM335" i="35" s="1"/>
  <c r="BN335" i="35" s="1"/>
  <c r="B336" i="35"/>
  <c r="A337" i="35"/>
  <c r="C336" i="35"/>
  <c r="D295" i="35"/>
  <c r="E295" i="35"/>
  <c r="F295" i="35"/>
  <c r="G295" i="35" s="1"/>
  <c r="H295" i="35" s="1"/>
  <c r="I295" i="35" s="1"/>
  <c r="J295" i="35" s="1"/>
  <c r="K295" i="35" s="1"/>
  <c r="L295" i="35" s="1"/>
  <c r="M295" i="35" s="1"/>
  <c r="N295" i="35" s="1"/>
  <c r="O295" i="35" s="1"/>
  <c r="P295" i="35" s="1"/>
  <c r="Q295" i="35" s="1"/>
  <c r="R295" i="35" s="1"/>
  <c r="S295" i="35" s="1"/>
  <c r="T295" i="35" s="1"/>
  <c r="U295" i="35" s="1"/>
  <c r="V295" i="35" s="1"/>
  <c r="W295" i="35" s="1"/>
  <c r="X295" i="35" s="1"/>
  <c r="Y295" i="35" s="1"/>
  <c r="Z295" i="35" s="1"/>
  <c r="AA295" i="35" s="1"/>
  <c r="AB295" i="35" s="1"/>
  <c r="AC295" i="35" s="1"/>
  <c r="AD295" i="35" s="1"/>
  <c r="AE295" i="35" s="1"/>
  <c r="AF295" i="35" s="1"/>
  <c r="AG295" i="35" s="1"/>
  <c r="AH295" i="35" s="1"/>
  <c r="AI295" i="35" s="1"/>
  <c r="AJ295" i="35" s="1"/>
  <c r="AK295" i="35" s="1"/>
  <c r="AL295" i="35" s="1"/>
  <c r="AM295" i="35" s="1"/>
  <c r="AN295" i="35" s="1"/>
  <c r="AO295" i="35" s="1"/>
  <c r="AP295" i="35" s="1"/>
  <c r="AQ295" i="35" s="1"/>
  <c r="AR295" i="35" s="1"/>
  <c r="AS295" i="35" s="1"/>
  <c r="AT295" i="35" s="1"/>
  <c r="AU295" i="35" s="1"/>
  <c r="AV295" i="35" s="1"/>
  <c r="AW295" i="35" s="1"/>
  <c r="AX295" i="35" s="1"/>
  <c r="AY295" i="35" s="1"/>
  <c r="AZ295" i="35" s="1"/>
  <c r="BA295" i="35" s="1"/>
  <c r="BB295" i="35" s="1"/>
  <c r="BC295" i="35" s="1"/>
  <c r="BD295" i="35" s="1"/>
  <c r="BE295" i="35" s="1"/>
  <c r="BF295" i="35" s="1"/>
  <c r="BG295" i="35" s="1"/>
  <c r="BH295" i="35" s="1"/>
  <c r="BI295" i="35" s="1"/>
  <c r="BJ295" i="35" s="1"/>
  <c r="BK295" i="35" s="1"/>
  <c r="BL295" i="35" s="1"/>
  <c r="BM295" i="35" s="1"/>
  <c r="BN295" i="35" s="1"/>
  <c r="B296" i="35"/>
  <c r="C296" i="35"/>
  <c r="A297" i="35"/>
  <c r="E23" i="32"/>
  <c r="C23" i="32"/>
  <c r="Q20" i="52"/>
  <c r="O21" i="52"/>
  <c r="G36" i="33"/>
  <c r="O18" i="38"/>
  <c r="M19" i="38"/>
  <c r="Q289" i="36"/>
  <c r="R37" i="36"/>
  <c r="U41" i="34"/>
  <c r="S26" i="34"/>
  <c r="AC20" i="45"/>
  <c r="AA21" i="45"/>
  <c r="U21" i="36"/>
  <c r="S22" i="36"/>
  <c r="G24" i="34"/>
  <c r="I39" i="34"/>
  <c r="G23" i="32"/>
  <c r="I38" i="32"/>
  <c r="D336" i="35" l="1"/>
  <c r="E336" i="35" s="1"/>
  <c r="F336" i="35" s="1"/>
  <c r="G336" i="35" s="1"/>
  <c r="H336" i="35" s="1"/>
  <c r="I336" i="35" s="1"/>
  <c r="J336" i="35" s="1"/>
  <c r="K336" i="35" s="1"/>
  <c r="L336" i="35" s="1"/>
  <c r="M336" i="35" s="1"/>
  <c r="N336" i="35" s="1"/>
  <c r="O336" i="35" s="1"/>
  <c r="P336" i="35" s="1"/>
  <c r="Q336" i="35" s="1"/>
  <c r="R336" i="35" s="1"/>
  <c r="S336" i="35" s="1"/>
  <c r="T336" i="35" s="1"/>
  <c r="U336" i="35" s="1"/>
  <c r="V336" i="35" s="1"/>
  <c r="W336" i="35" s="1"/>
  <c r="X336" i="35" s="1"/>
  <c r="Y336" i="35" s="1"/>
  <c r="Z336" i="35" s="1"/>
  <c r="AA336" i="35" s="1"/>
  <c r="AB336" i="35" s="1"/>
  <c r="AC336" i="35" s="1"/>
  <c r="AD336" i="35" s="1"/>
  <c r="AE336" i="35" s="1"/>
  <c r="AF336" i="35" s="1"/>
  <c r="AG336" i="35" s="1"/>
  <c r="AH336" i="35" s="1"/>
  <c r="AI336" i="35" s="1"/>
  <c r="AJ336" i="35" s="1"/>
  <c r="AK336" i="35" s="1"/>
  <c r="AL336" i="35" s="1"/>
  <c r="AM336" i="35" s="1"/>
  <c r="AN336" i="35" s="1"/>
  <c r="AO336" i="35" s="1"/>
  <c r="AP336" i="35" s="1"/>
  <c r="AQ336" i="35" s="1"/>
  <c r="AR336" i="35" s="1"/>
  <c r="AS336" i="35" s="1"/>
  <c r="AT336" i="35" s="1"/>
  <c r="AU336" i="35" s="1"/>
  <c r="AV336" i="35" s="1"/>
  <c r="AW336" i="35" s="1"/>
  <c r="AX336" i="35" s="1"/>
  <c r="AY336" i="35" s="1"/>
  <c r="AZ336" i="35" s="1"/>
  <c r="BA336" i="35" s="1"/>
  <c r="BB336" i="35" s="1"/>
  <c r="BC336" i="35" s="1"/>
  <c r="BD336" i="35" s="1"/>
  <c r="BE336" i="35" s="1"/>
  <c r="BF336" i="35" s="1"/>
  <c r="BG336" i="35" s="1"/>
  <c r="BH336" i="35" s="1"/>
  <c r="BI336" i="35" s="1"/>
  <c r="BJ336" i="35" s="1"/>
  <c r="BK336" i="35" s="1"/>
  <c r="BL336" i="35" s="1"/>
  <c r="BM336" i="35" s="1"/>
  <c r="BN336" i="35" s="1"/>
  <c r="C337" i="35"/>
  <c r="B337" i="35"/>
  <c r="A338" i="35"/>
  <c r="D296" i="35"/>
  <c r="E296" i="35" s="1"/>
  <c r="F296" i="35" s="1"/>
  <c r="G296" i="35" s="1"/>
  <c r="H296" i="35" s="1"/>
  <c r="I296" i="35" s="1"/>
  <c r="J296" i="35" s="1"/>
  <c r="K296" i="35" s="1"/>
  <c r="L296" i="35" s="1"/>
  <c r="M296" i="35" s="1"/>
  <c r="N296" i="35" s="1"/>
  <c r="O296" i="35" s="1"/>
  <c r="P296" i="35" s="1"/>
  <c r="Q296" i="35" s="1"/>
  <c r="R296" i="35" s="1"/>
  <c r="S296" i="35" s="1"/>
  <c r="T296" i="35" s="1"/>
  <c r="U296" i="35" s="1"/>
  <c r="V296" i="35" s="1"/>
  <c r="W296" i="35" s="1"/>
  <c r="X296" i="35" s="1"/>
  <c r="Y296" i="35" s="1"/>
  <c r="Z296" i="35" s="1"/>
  <c r="AA296" i="35" s="1"/>
  <c r="AB296" i="35" s="1"/>
  <c r="AC296" i="35" s="1"/>
  <c r="AD296" i="35" s="1"/>
  <c r="AE296" i="35" s="1"/>
  <c r="AF296" i="35" s="1"/>
  <c r="AG296" i="35" s="1"/>
  <c r="AH296" i="35" s="1"/>
  <c r="AI296" i="35" s="1"/>
  <c r="AJ296" i="35" s="1"/>
  <c r="AK296" i="35" s="1"/>
  <c r="AL296" i="35" s="1"/>
  <c r="AM296" i="35" s="1"/>
  <c r="AN296" i="35" s="1"/>
  <c r="AO296" i="35" s="1"/>
  <c r="AP296" i="35" s="1"/>
  <c r="AQ296" i="35" s="1"/>
  <c r="AR296" i="35" s="1"/>
  <c r="AS296" i="35" s="1"/>
  <c r="AT296" i="35" s="1"/>
  <c r="AU296" i="35" s="1"/>
  <c r="AV296" i="35" s="1"/>
  <c r="AW296" i="35" s="1"/>
  <c r="AX296" i="35" s="1"/>
  <c r="AY296" i="35" s="1"/>
  <c r="AZ296" i="35" s="1"/>
  <c r="BA296" i="35" s="1"/>
  <c r="BB296" i="35" s="1"/>
  <c r="BC296" i="35" s="1"/>
  <c r="BD296" i="35" s="1"/>
  <c r="BE296" i="35" s="1"/>
  <c r="BF296" i="35" s="1"/>
  <c r="BG296" i="35" s="1"/>
  <c r="BH296" i="35" s="1"/>
  <c r="BI296" i="35" s="1"/>
  <c r="BJ296" i="35" s="1"/>
  <c r="BK296" i="35" s="1"/>
  <c r="BL296" i="35" s="1"/>
  <c r="BM296" i="35" s="1"/>
  <c r="BN296" i="35" s="1"/>
  <c r="C297" i="35"/>
  <c r="B297" i="35"/>
  <c r="A298" i="35"/>
  <c r="O19" i="38"/>
  <c r="Q18" i="38"/>
  <c r="G21" i="33"/>
  <c r="I36" i="33"/>
  <c r="S20" i="52"/>
  <c r="Q21" i="52"/>
  <c r="R289" i="36"/>
  <c r="S37" i="36"/>
  <c r="W21" i="36"/>
  <c r="U22" i="36"/>
  <c r="AC21" i="45"/>
  <c r="AE20" i="45"/>
  <c r="W41" i="34"/>
  <c r="U26" i="34"/>
  <c r="K39" i="34"/>
  <c r="I24" i="34"/>
  <c r="K38" i="32"/>
  <c r="I23" i="32"/>
  <c r="B338" i="35" l="1"/>
  <c r="C338" i="35"/>
  <c r="A339" i="35"/>
  <c r="D337" i="35"/>
  <c r="E337" i="35" s="1"/>
  <c r="F337" i="35" s="1"/>
  <c r="G337" i="35" s="1"/>
  <c r="H337" i="35" s="1"/>
  <c r="I337" i="35" s="1"/>
  <c r="J337" i="35" s="1"/>
  <c r="K337" i="35" s="1"/>
  <c r="L337" i="35" s="1"/>
  <c r="M337" i="35" s="1"/>
  <c r="N337" i="35" s="1"/>
  <c r="O337" i="35" s="1"/>
  <c r="P337" i="35" s="1"/>
  <c r="Q337" i="35" s="1"/>
  <c r="R337" i="35" s="1"/>
  <c r="S337" i="35" s="1"/>
  <c r="T337" i="35" s="1"/>
  <c r="U337" i="35" s="1"/>
  <c r="V337" i="35" s="1"/>
  <c r="W337" i="35" s="1"/>
  <c r="X337" i="35" s="1"/>
  <c r="Y337" i="35" s="1"/>
  <c r="Z337" i="35" s="1"/>
  <c r="AA337" i="35" s="1"/>
  <c r="AB337" i="35" s="1"/>
  <c r="AC337" i="35" s="1"/>
  <c r="AD337" i="35" s="1"/>
  <c r="AE337" i="35" s="1"/>
  <c r="AF337" i="35" s="1"/>
  <c r="AG337" i="35" s="1"/>
  <c r="AH337" i="35" s="1"/>
  <c r="AI337" i="35" s="1"/>
  <c r="AJ337" i="35" s="1"/>
  <c r="AK337" i="35" s="1"/>
  <c r="AL337" i="35" s="1"/>
  <c r="AM337" i="35" s="1"/>
  <c r="AN337" i="35" s="1"/>
  <c r="AO337" i="35" s="1"/>
  <c r="AP337" i="35" s="1"/>
  <c r="AQ337" i="35" s="1"/>
  <c r="AR337" i="35" s="1"/>
  <c r="AS337" i="35" s="1"/>
  <c r="AT337" i="35" s="1"/>
  <c r="AU337" i="35" s="1"/>
  <c r="AV337" i="35" s="1"/>
  <c r="AW337" i="35" s="1"/>
  <c r="AX337" i="35" s="1"/>
  <c r="AY337" i="35" s="1"/>
  <c r="AZ337" i="35" s="1"/>
  <c r="BA337" i="35" s="1"/>
  <c r="BB337" i="35" s="1"/>
  <c r="BC337" i="35" s="1"/>
  <c r="BD337" i="35" s="1"/>
  <c r="BE337" i="35" s="1"/>
  <c r="BF337" i="35" s="1"/>
  <c r="BG337" i="35" s="1"/>
  <c r="BH337" i="35" s="1"/>
  <c r="BI337" i="35" s="1"/>
  <c r="BJ337" i="35" s="1"/>
  <c r="BK337" i="35" s="1"/>
  <c r="BL337" i="35" s="1"/>
  <c r="BM337" i="35" s="1"/>
  <c r="BN337" i="35" s="1"/>
  <c r="C298" i="35"/>
  <c r="A299" i="35"/>
  <c r="B298" i="35"/>
  <c r="D297" i="35"/>
  <c r="E297" i="35"/>
  <c r="F297" i="35" s="1"/>
  <c r="G297" i="35" s="1"/>
  <c r="H297" i="35" s="1"/>
  <c r="I297" i="35" s="1"/>
  <c r="J297" i="35" s="1"/>
  <c r="K297" i="35" s="1"/>
  <c r="L297" i="35" s="1"/>
  <c r="M297" i="35" s="1"/>
  <c r="N297" i="35" s="1"/>
  <c r="O297" i="35" s="1"/>
  <c r="P297" i="35" s="1"/>
  <c r="Q297" i="35" s="1"/>
  <c r="R297" i="35" s="1"/>
  <c r="S297" i="35" s="1"/>
  <c r="T297" i="35" s="1"/>
  <c r="U297" i="35" s="1"/>
  <c r="V297" i="35" s="1"/>
  <c r="W297" i="35" s="1"/>
  <c r="X297" i="35" s="1"/>
  <c r="Y297" i="35" s="1"/>
  <c r="Z297" i="35" s="1"/>
  <c r="AA297" i="35" s="1"/>
  <c r="AB297" i="35" s="1"/>
  <c r="AC297" i="35" s="1"/>
  <c r="AD297" i="35" s="1"/>
  <c r="AE297" i="35" s="1"/>
  <c r="AF297" i="35" s="1"/>
  <c r="AG297" i="35" s="1"/>
  <c r="AH297" i="35" s="1"/>
  <c r="AI297" i="35" s="1"/>
  <c r="AJ297" i="35" s="1"/>
  <c r="AK297" i="35" s="1"/>
  <c r="AL297" i="35" s="1"/>
  <c r="AM297" i="35" s="1"/>
  <c r="AN297" i="35" s="1"/>
  <c r="AO297" i="35" s="1"/>
  <c r="AP297" i="35" s="1"/>
  <c r="AQ297" i="35" s="1"/>
  <c r="AR297" i="35" s="1"/>
  <c r="AS297" i="35" s="1"/>
  <c r="AT297" i="35" s="1"/>
  <c r="AU297" i="35" s="1"/>
  <c r="AV297" i="35" s="1"/>
  <c r="AW297" i="35" s="1"/>
  <c r="AX297" i="35" s="1"/>
  <c r="AY297" i="35" s="1"/>
  <c r="AZ297" i="35" s="1"/>
  <c r="BA297" i="35" s="1"/>
  <c r="BB297" i="35" s="1"/>
  <c r="BC297" i="35" s="1"/>
  <c r="BD297" i="35" s="1"/>
  <c r="BE297" i="35" s="1"/>
  <c r="BF297" i="35" s="1"/>
  <c r="BG297" i="35" s="1"/>
  <c r="BH297" i="35" s="1"/>
  <c r="BI297" i="35" s="1"/>
  <c r="BJ297" i="35" s="1"/>
  <c r="BK297" i="35" s="1"/>
  <c r="BL297" i="35" s="1"/>
  <c r="BM297" i="35" s="1"/>
  <c r="BN297" i="35" s="1"/>
  <c r="K36" i="33"/>
  <c r="K21" i="33" s="1"/>
  <c r="I21" i="33"/>
  <c r="S18" i="38"/>
  <c r="Q19" i="38"/>
  <c r="U20" i="52"/>
  <c r="S21" i="52"/>
  <c r="Y41" i="34"/>
  <c r="W26" i="34"/>
  <c r="AE21" i="45"/>
  <c r="A23" i="45"/>
  <c r="S289" i="36"/>
  <c r="T37" i="36"/>
  <c r="W22" i="36"/>
  <c r="Y21" i="36"/>
  <c r="K24" i="34"/>
  <c r="M39" i="34"/>
  <c r="M38" i="32"/>
  <c r="K23" i="32"/>
  <c r="B339" i="35" l="1"/>
  <c r="C339" i="35"/>
  <c r="F338" i="35"/>
  <c r="G338" i="35"/>
  <c r="H338" i="35" s="1"/>
  <c r="I338" i="35" s="1"/>
  <c r="J338" i="35" s="1"/>
  <c r="K338" i="35" s="1"/>
  <c r="L338" i="35" s="1"/>
  <c r="M338" i="35" s="1"/>
  <c r="N338" i="35" s="1"/>
  <c r="O338" i="35" s="1"/>
  <c r="P338" i="35" s="1"/>
  <c r="Q338" i="35" s="1"/>
  <c r="R338" i="35" s="1"/>
  <c r="S338" i="35" s="1"/>
  <c r="T338" i="35" s="1"/>
  <c r="U338" i="35" s="1"/>
  <c r="V338" i="35" s="1"/>
  <c r="W338" i="35" s="1"/>
  <c r="X338" i="35" s="1"/>
  <c r="Y338" i="35" s="1"/>
  <c r="Z338" i="35" s="1"/>
  <c r="AA338" i="35" s="1"/>
  <c r="AB338" i="35" s="1"/>
  <c r="AC338" i="35" s="1"/>
  <c r="AD338" i="35" s="1"/>
  <c r="AE338" i="35" s="1"/>
  <c r="AF338" i="35" s="1"/>
  <c r="AG338" i="35" s="1"/>
  <c r="AH338" i="35" s="1"/>
  <c r="AI338" i="35" s="1"/>
  <c r="AJ338" i="35" s="1"/>
  <c r="AK338" i="35" s="1"/>
  <c r="AL338" i="35" s="1"/>
  <c r="AM338" i="35" s="1"/>
  <c r="AN338" i="35" s="1"/>
  <c r="AO338" i="35" s="1"/>
  <c r="AP338" i="35" s="1"/>
  <c r="AQ338" i="35" s="1"/>
  <c r="AR338" i="35" s="1"/>
  <c r="AS338" i="35" s="1"/>
  <c r="AT338" i="35" s="1"/>
  <c r="AU338" i="35" s="1"/>
  <c r="AV338" i="35" s="1"/>
  <c r="AW338" i="35" s="1"/>
  <c r="AX338" i="35" s="1"/>
  <c r="AY338" i="35" s="1"/>
  <c r="AZ338" i="35" s="1"/>
  <c r="BA338" i="35" s="1"/>
  <c r="BB338" i="35" s="1"/>
  <c r="BC338" i="35" s="1"/>
  <c r="BD338" i="35" s="1"/>
  <c r="BE338" i="35" s="1"/>
  <c r="BF338" i="35" s="1"/>
  <c r="BG338" i="35" s="1"/>
  <c r="BH338" i="35" s="1"/>
  <c r="BI338" i="35" s="1"/>
  <c r="BJ338" i="35" s="1"/>
  <c r="BK338" i="35" s="1"/>
  <c r="BL338" i="35" s="1"/>
  <c r="BM338" i="35" s="1"/>
  <c r="BN338" i="35" s="1"/>
  <c r="D338" i="35"/>
  <c r="E338" i="35"/>
  <c r="D298" i="35"/>
  <c r="E298" i="35"/>
  <c r="F298" i="35"/>
  <c r="G298" i="35" s="1"/>
  <c r="H298" i="35" s="1"/>
  <c r="I298" i="35" s="1"/>
  <c r="J298" i="35" s="1"/>
  <c r="K298" i="35" s="1"/>
  <c r="L298" i="35" s="1"/>
  <c r="M298" i="35" s="1"/>
  <c r="N298" i="35" s="1"/>
  <c r="O298" i="35" s="1"/>
  <c r="P298" i="35" s="1"/>
  <c r="Q298" i="35" s="1"/>
  <c r="R298" i="35" s="1"/>
  <c r="S298" i="35" s="1"/>
  <c r="T298" i="35" s="1"/>
  <c r="U298" i="35" s="1"/>
  <c r="V298" i="35" s="1"/>
  <c r="W298" i="35" s="1"/>
  <c r="X298" i="35" s="1"/>
  <c r="Y298" i="35" s="1"/>
  <c r="Z298" i="35" s="1"/>
  <c r="AA298" i="35" s="1"/>
  <c r="AB298" i="35" s="1"/>
  <c r="AC298" i="35" s="1"/>
  <c r="AD298" i="35" s="1"/>
  <c r="AE298" i="35" s="1"/>
  <c r="AF298" i="35" s="1"/>
  <c r="AG298" i="35" s="1"/>
  <c r="AH298" i="35" s="1"/>
  <c r="AI298" i="35" s="1"/>
  <c r="AJ298" i="35" s="1"/>
  <c r="AK298" i="35" s="1"/>
  <c r="AL298" i="35" s="1"/>
  <c r="AM298" i="35" s="1"/>
  <c r="AN298" i="35" s="1"/>
  <c r="AO298" i="35" s="1"/>
  <c r="AP298" i="35" s="1"/>
  <c r="AQ298" i="35" s="1"/>
  <c r="AR298" i="35" s="1"/>
  <c r="AS298" i="35" s="1"/>
  <c r="AT298" i="35" s="1"/>
  <c r="AU298" i="35" s="1"/>
  <c r="AV298" i="35" s="1"/>
  <c r="AW298" i="35" s="1"/>
  <c r="AX298" i="35" s="1"/>
  <c r="AY298" i="35" s="1"/>
  <c r="AZ298" i="35" s="1"/>
  <c r="BA298" i="35" s="1"/>
  <c r="BB298" i="35" s="1"/>
  <c r="BC298" i="35" s="1"/>
  <c r="BD298" i="35" s="1"/>
  <c r="BE298" i="35" s="1"/>
  <c r="BF298" i="35" s="1"/>
  <c r="BG298" i="35" s="1"/>
  <c r="BH298" i="35" s="1"/>
  <c r="BI298" i="35" s="1"/>
  <c r="BJ298" i="35" s="1"/>
  <c r="BK298" i="35" s="1"/>
  <c r="BL298" i="35" s="1"/>
  <c r="BM298" i="35" s="1"/>
  <c r="BN298" i="35" s="1"/>
  <c r="B299" i="35"/>
  <c r="C299" i="35"/>
  <c r="A300" i="35"/>
  <c r="W20" i="52"/>
  <c r="U21" i="52"/>
  <c r="S19" i="38"/>
  <c r="U18" i="38"/>
  <c r="Y22" i="36"/>
  <c r="AA21" i="36"/>
  <c r="T289" i="36"/>
  <c r="U37" i="36"/>
  <c r="A24" i="45"/>
  <c r="C23" i="45"/>
  <c r="AA41" i="34"/>
  <c r="Y26" i="34"/>
  <c r="O39" i="34"/>
  <c r="M24" i="34"/>
  <c r="M23" i="32"/>
  <c r="O38" i="32"/>
  <c r="D339" i="35" l="1"/>
  <c r="E339" i="35"/>
  <c r="F339" i="35"/>
  <c r="G339" i="35"/>
  <c r="H339" i="35" s="1"/>
  <c r="I339" i="35" s="1"/>
  <c r="J339" i="35" s="1"/>
  <c r="K339" i="35" s="1"/>
  <c r="L339" i="35" s="1"/>
  <c r="M339" i="35" s="1"/>
  <c r="N339" i="35" s="1"/>
  <c r="O339" i="35" s="1"/>
  <c r="P339" i="35" s="1"/>
  <c r="Q339" i="35" s="1"/>
  <c r="R339" i="35" s="1"/>
  <c r="S339" i="35" s="1"/>
  <c r="T339" i="35" s="1"/>
  <c r="U339" i="35" s="1"/>
  <c r="V339" i="35" s="1"/>
  <c r="W339" i="35" s="1"/>
  <c r="X339" i="35" s="1"/>
  <c r="Y339" i="35" s="1"/>
  <c r="Z339" i="35" s="1"/>
  <c r="AA339" i="35" s="1"/>
  <c r="AB339" i="35" s="1"/>
  <c r="AC339" i="35" s="1"/>
  <c r="AD339" i="35" s="1"/>
  <c r="AE339" i="35" s="1"/>
  <c r="AF339" i="35" s="1"/>
  <c r="AG339" i="35" s="1"/>
  <c r="AH339" i="35" s="1"/>
  <c r="AI339" i="35" s="1"/>
  <c r="AJ339" i="35" s="1"/>
  <c r="AK339" i="35" s="1"/>
  <c r="AL339" i="35" s="1"/>
  <c r="AM339" i="35" s="1"/>
  <c r="AN339" i="35" s="1"/>
  <c r="AO339" i="35" s="1"/>
  <c r="AP339" i="35" s="1"/>
  <c r="AQ339" i="35" s="1"/>
  <c r="AR339" i="35" s="1"/>
  <c r="AS339" i="35" s="1"/>
  <c r="AT339" i="35" s="1"/>
  <c r="AU339" i="35" s="1"/>
  <c r="AV339" i="35" s="1"/>
  <c r="AW339" i="35" s="1"/>
  <c r="AX339" i="35" s="1"/>
  <c r="AY339" i="35" s="1"/>
  <c r="AZ339" i="35" s="1"/>
  <c r="BA339" i="35" s="1"/>
  <c r="BB339" i="35" s="1"/>
  <c r="BC339" i="35" s="1"/>
  <c r="BD339" i="35" s="1"/>
  <c r="BE339" i="35" s="1"/>
  <c r="BF339" i="35" s="1"/>
  <c r="BG339" i="35" s="1"/>
  <c r="BH339" i="35" s="1"/>
  <c r="BI339" i="35" s="1"/>
  <c r="BJ339" i="35" s="1"/>
  <c r="BK339" i="35" s="1"/>
  <c r="BL339" i="35" s="1"/>
  <c r="BM339" i="35" s="1"/>
  <c r="BN339" i="35" s="1"/>
  <c r="C300" i="35"/>
  <c r="A301" i="35"/>
  <c r="B300" i="35"/>
  <c r="D299" i="35"/>
  <c r="E299" i="35" s="1"/>
  <c r="F299" i="35" s="1"/>
  <c r="G299" i="35" s="1"/>
  <c r="H299" i="35" s="1"/>
  <c r="I299" i="35" s="1"/>
  <c r="J299" i="35" s="1"/>
  <c r="K299" i="35" s="1"/>
  <c r="L299" i="35" s="1"/>
  <c r="M299" i="35" s="1"/>
  <c r="N299" i="35" s="1"/>
  <c r="O299" i="35" s="1"/>
  <c r="P299" i="35" s="1"/>
  <c r="Q299" i="35" s="1"/>
  <c r="R299" i="35" s="1"/>
  <c r="S299" i="35" s="1"/>
  <c r="T299" i="35" s="1"/>
  <c r="U299" i="35" s="1"/>
  <c r="V299" i="35" s="1"/>
  <c r="W299" i="35" s="1"/>
  <c r="X299" i="35" s="1"/>
  <c r="Y299" i="35" s="1"/>
  <c r="Z299" i="35" s="1"/>
  <c r="AA299" i="35" s="1"/>
  <c r="AB299" i="35" s="1"/>
  <c r="AC299" i="35" s="1"/>
  <c r="AD299" i="35" s="1"/>
  <c r="AE299" i="35" s="1"/>
  <c r="AF299" i="35" s="1"/>
  <c r="AG299" i="35" s="1"/>
  <c r="AH299" i="35" s="1"/>
  <c r="AI299" i="35" s="1"/>
  <c r="AJ299" i="35" s="1"/>
  <c r="AK299" i="35" s="1"/>
  <c r="AL299" i="35" s="1"/>
  <c r="AM299" i="35" s="1"/>
  <c r="AN299" i="35" s="1"/>
  <c r="AO299" i="35" s="1"/>
  <c r="AP299" i="35" s="1"/>
  <c r="AQ299" i="35" s="1"/>
  <c r="AR299" i="35" s="1"/>
  <c r="AS299" i="35" s="1"/>
  <c r="AT299" i="35" s="1"/>
  <c r="AU299" i="35" s="1"/>
  <c r="AV299" i="35" s="1"/>
  <c r="AW299" i="35" s="1"/>
  <c r="AX299" i="35" s="1"/>
  <c r="AY299" i="35" s="1"/>
  <c r="AZ299" i="35" s="1"/>
  <c r="BA299" i="35" s="1"/>
  <c r="BB299" i="35" s="1"/>
  <c r="BC299" i="35" s="1"/>
  <c r="BD299" i="35" s="1"/>
  <c r="BE299" i="35" s="1"/>
  <c r="BF299" i="35" s="1"/>
  <c r="BG299" i="35" s="1"/>
  <c r="BH299" i="35" s="1"/>
  <c r="BI299" i="35" s="1"/>
  <c r="BJ299" i="35" s="1"/>
  <c r="BK299" i="35" s="1"/>
  <c r="BL299" i="35" s="1"/>
  <c r="BM299" i="35" s="1"/>
  <c r="BN299" i="35" s="1"/>
  <c r="W18" i="38"/>
  <c r="U19" i="38"/>
  <c r="W21" i="52"/>
  <c r="Y20" i="52"/>
  <c r="AC41" i="34"/>
  <c r="AA26" i="34"/>
  <c r="C24" i="45"/>
  <c r="E23" i="45"/>
  <c r="V37" i="36"/>
  <c r="U289" i="36"/>
  <c r="AA22" i="36"/>
  <c r="AC21" i="36"/>
  <c r="O24" i="34"/>
  <c r="Q39" i="34"/>
  <c r="Q38" i="32"/>
  <c r="O23" i="32"/>
  <c r="D300" i="35" l="1"/>
  <c r="E300" i="35"/>
  <c r="F300" i="35"/>
  <c r="G300" i="35" s="1"/>
  <c r="H300" i="35" s="1"/>
  <c r="I300" i="35" s="1"/>
  <c r="J300" i="35" s="1"/>
  <c r="K300" i="35" s="1"/>
  <c r="L300" i="35" s="1"/>
  <c r="M300" i="35" s="1"/>
  <c r="N300" i="35" s="1"/>
  <c r="O300" i="35" s="1"/>
  <c r="P300" i="35" s="1"/>
  <c r="Q300" i="35" s="1"/>
  <c r="R300" i="35" s="1"/>
  <c r="S300" i="35" s="1"/>
  <c r="T300" i="35" s="1"/>
  <c r="U300" i="35" s="1"/>
  <c r="V300" i="35" s="1"/>
  <c r="W300" i="35" s="1"/>
  <c r="X300" i="35" s="1"/>
  <c r="Y300" i="35" s="1"/>
  <c r="Z300" i="35" s="1"/>
  <c r="AA300" i="35" s="1"/>
  <c r="AB300" i="35" s="1"/>
  <c r="AC300" i="35" s="1"/>
  <c r="AD300" i="35" s="1"/>
  <c r="AE300" i="35" s="1"/>
  <c r="AF300" i="35" s="1"/>
  <c r="AG300" i="35" s="1"/>
  <c r="AH300" i="35" s="1"/>
  <c r="AI300" i="35" s="1"/>
  <c r="AJ300" i="35" s="1"/>
  <c r="AK300" i="35" s="1"/>
  <c r="AL300" i="35" s="1"/>
  <c r="AM300" i="35" s="1"/>
  <c r="AN300" i="35" s="1"/>
  <c r="AO300" i="35" s="1"/>
  <c r="AP300" i="35" s="1"/>
  <c r="AQ300" i="35" s="1"/>
  <c r="AR300" i="35" s="1"/>
  <c r="AS300" i="35" s="1"/>
  <c r="AT300" i="35" s="1"/>
  <c r="AU300" i="35" s="1"/>
  <c r="AV300" i="35" s="1"/>
  <c r="AW300" i="35" s="1"/>
  <c r="AX300" i="35" s="1"/>
  <c r="AY300" i="35" s="1"/>
  <c r="AZ300" i="35" s="1"/>
  <c r="BA300" i="35" s="1"/>
  <c r="BB300" i="35" s="1"/>
  <c r="BC300" i="35" s="1"/>
  <c r="BD300" i="35" s="1"/>
  <c r="BE300" i="35" s="1"/>
  <c r="BF300" i="35" s="1"/>
  <c r="BG300" i="35" s="1"/>
  <c r="BH300" i="35" s="1"/>
  <c r="BI300" i="35" s="1"/>
  <c r="BJ300" i="35" s="1"/>
  <c r="BK300" i="35" s="1"/>
  <c r="BL300" i="35" s="1"/>
  <c r="BM300" i="35" s="1"/>
  <c r="BN300" i="35" s="1"/>
  <c r="B301" i="35"/>
  <c r="C301" i="35"/>
  <c r="A302" i="35"/>
  <c r="Y21" i="52"/>
  <c r="AA20" i="52"/>
  <c r="A21" i="38"/>
  <c r="W19" i="38"/>
  <c r="AE21" i="36"/>
  <c r="AC22" i="36"/>
  <c r="E24" i="45"/>
  <c r="G23" i="45"/>
  <c r="V289" i="36"/>
  <c r="W37" i="36"/>
  <c r="AE41" i="34"/>
  <c r="AC26" i="34"/>
  <c r="S39" i="34"/>
  <c r="Q24" i="34"/>
  <c r="S38" i="32"/>
  <c r="Q23" i="32"/>
  <c r="B302" i="35" l="1"/>
  <c r="C302" i="35"/>
  <c r="A303" i="35"/>
  <c r="D301" i="35"/>
  <c r="E301" i="35" s="1"/>
  <c r="F301" i="35" s="1"/>
  <c r="G301" i="35" s="1"/>
  <c r="H301" i="35" s="1"/>
  <c r="I301" i="35" s="1"/>
  <c r="J301" i="35" s="1"/>
  <c r="K301" i="35" s="1"/>
  <c r="L301" i="35" s="1"/>
  <c r="M301" i="35" s="1"/>
  <c r="N301" i="35" s="1"/>
  <c r="O301" i="35" s="1"/>
  <c r="P301" i="35" s="1"/>
  <c r="Q301" i="35" s="1"/>
  <c r="R301" i="35" s="1"/>
  <c r="S301" i="35" s="1"/>
  <c r="T301" i="35" s="1"/>
  <c r="U301" i="35" s="1"/>
  <c r="V301" i="35" s="1"/>
  <c r="W301" i="35" s="1"/>
  <c r="X301" i="35" s="1"/>
  <c r="Y301" i="35" s="1"/>
  <c r="Z301" i="35" s="1"/>
  <c r="AA301" i="35" s="1"/>
  <c r="AB301" i="35" s="1"/>
  <c r="AC301" i="35" s="1"/>
  <c r="AD301" i="35" s="1"/>
  <c r="AE301" i="35" s="1"/>
  <c r="AF301" i="35" s="1"/>
  <c r="AG301" i="35" s="1"/>
  <c r="AH301" i="35" s="1"/>
  <c r="AI301" i="35" s="1"/>
  <c r="AJ301" i="35" s="1"/>
  <c r="AK301" i="35" s="1"/>
  <c r="AL301" i="35" s="1"/>
  <c r="AM301" i="35" s="1"/>
  <c r="AN301" i="35" s="1"/>
  <c r="AO301" i="35" s="1"/>
  <c r="AP301" i="35" s="1"/>
  <c r="AQ301" i="35" s="1"/>
  <c r="AR301" i="35" s="1"/>
  <c r="AS301" i="35" s="1"/>
  <c r="AT301" i="35" s="1"/>
  <c r="AU301" i="35" s="1"/>
  <c r="AV301" i="35" s="1"/>
  <c r="AW301" i="35" s="1"/>
  <c r="AX301" i="35" s="1"/>
  <c r="AY301" i="35" s="1"/>
  <c r="AZ301" i="35" s="1"/>
  <c r="BA301" i="35" s="1"/>
  <c r="BB301" i="35" s="1"/>
  <c r="BC301" i="35" s="1"/>
  <c r="BD301" i="35" s="1"/>
  <c r="BE301" i="35" s="1"/>
  <c r="BF301" i="35" s="1"/>
  <c r="BG301" i="35" s="1"/>
  <c r="BH301" i="35" s="1"/>
  <c r="BI301" i="35" s="1"/>
  <c r="BJ301" i="35" s="1"/>
  <c r="BK301" i="35" s="1"/>
  <c r="BL301" i="35" s="1"/>
  <c r="BM301" i="35" s="1"/>
  <c r="BN301" i="35" s="1"/>
  <c r="AA21" i="52"/>
  <c r="AC20" i="52"/>
  <c r="A22" i="38"/>
  <c r="C21" i="38"/>
  <c r="W289" i="36"/>
  <c r="X37" i="36"/>
  <c r="I23" i="45"/>
  <c r="G24" i="45"/>
  <c r="A44" i="34"/>
  <c r="AE26" i="34"/>
  <c r="AE22" i="36"/>
  <c r="A24" i="36"/>
  <c r="S24" i="34"/>
  <c r="U39" i="34"/>
  <c r="S23" i="32"/>
  <c r="U38" i="32"/>
  <c r="B303" i="35" l="1"/>
  <c r="C303" i="35"/>
  <c r="A304" i="35"/>
  <c r="D302" i="35"/>
  <c r="E302" i="35"/>
  <c r="F302" i="35"/>
  <c r="G302" i="35" s="1"/>
  <c r="H302" i="35" s="1"/>
  <c r="I302" i="35" s="1"/>
  <c r="J302" i="35" s="1"/>
  <c r="K302" i="35" s="1"/>
  <c r="L302" i="35" s="1"/>
  <c r="M302" i="35" s="1"/>
  <c r="N302" i="35" s="1"/>
  <c r="O302" i="35" s="1"/>
  <c r="P302" i="35" s="1"/>
  <c r="Q302" i="35" s="1"/>
  <c r="R302" i="35" s="1"/>
  <c r="S302" i="35" s="1"/>
  <c r="T302" i="35" s="1"/>
  <c r="U302" i="35" s="1"/>
  <c r="V302" i="35" s="1"/>
  <c r="W302" i="35" s="1"/>
  <c r="X302" i="35" s="1"/>
  <c r="Y302" i="35" s="1"/>
  <c r="Z302" i="35" s="1"/>
  <c r="AA302" i="35" s="1"/>
  <c r="AB302" i="35" s="1"/>
  <c r="AC302" i="35" s="1"/>
  <c r="AD302" i="35" s="1"/>
  <c r="AE302" i="35" s="1"/>
  <c r="AF302" i="35" s="1"/>
  <c r="AG302" i="35" s="1"/>
  <c r="AH302" i="35" s="1"/>
  <c r="AI302" i="35" s="1"/>
  <c r="AJ302" i="35" s="1"/>
  <c r="AK302" i="35" s="1"/>
  <c r="AL302" i="35" s="1"/>
  <c r="AM302" i="35" s="1"/>
  <c r="AN302" i="35" s="1"/>
  <c r="AO302" i="35" s="1"/>
  <c r="AP302" i="35" s="1"/>
  <c r="AQ302" i="35" s="1"/>
  <c r="AR302" i="35" s="1"/>
  <c r="AS302" i="35" s="1"/>
  <c r="AT302" i="35" s="1"/>
  <c r="AU302" i="35" s="1"/>
  <c r="AV302" i="35" s="1"/>
  <c r="AW302" i="35" s="1"/>
  <c r="AX302" i="35" s="1"/>
  <c r="AY302" i="35" s="1"/>
  <c r="AZ302" i="35" s="1"/>
  <c r="BA302" i="35" s="1"/>
  <c r="BB302" i="35" s="1"/>
  <c r="BC302" i="35" s="1"/>
  <c r="BD302" i="35" s="1"/>
  <c r="BE302" i="35" s="1"/>
  <c r="BF302" i="35" s="1"/>
  <c r="BG302" i="35" s="1"/>
  <c r="BH302" i="35" s="1"/>
  <c r="BI302" i="35" s="1"/>
  <c r="BJ302" i="35" s="1"/>
  <c r="BK302" i="35" s="1"/>
  <c r="BL302" i="35" s="1"/>
  <c r="BM302" i="35" s="1"/>
  <c r="BN302" i="35" s="1"/>
  <c r="E21" i="38"/>
  <c r="C22" i="38"/>
  <c r="AE20" i="52"/>
  <c r="AC21" i="52"/>
  <c r="A25" i="36"/>
  <c r="C24" i="36"/>
  <c r="Y37" i="36"/>
  <c r="X289" i="36"/>
  <c r="C44" i="34"/>
  <c r="A29" i="34"/>
  <c r="K23" i="45"/>
  <c r="I24" i="45"/>
  <c r="W39" i="34"/>
  <c r="U24" i="34"/>
  <c r="U23" i="32"/>
  <c r="W38" i="32"/>
  <c r="B304" i="35" l="1"/>
  <c r="A305" i="35"/>
  <c r="C304" i="35"/>
  <c r="D303" i="35"/>
  <c r="E303" i="35" s="1"/>
  <c r="F303" i="35" s="1"/>
  <c r="G303" i="35" s="1"/>
  <c r="H303" i="35" s="1"/>
  <c r="I303" i="35" s="1"/>
  <c r="J303" i="35" s="1"/>
  <c r="K303" i="35" s="1"/>
  <c r="L303" i="35" s="1"/>
  <c r="M303" i="35" s="1"/>
  <c r="N303" i="35" s="1"/>
  <c r="O303" i="35" s="1"/>
  <c r="P303" i="35" s="1"/>
  <c r="Q303" i="35" s="1"/>
  <c r="R303" i="35" s="1"/>
  <c r="S303" i="35" s="1"/>
  <c r="T303" i="35" s="1"/>
  <c r="U303" i="35" s="1"/>
  <c r="V303" i="35" s="1"/>
  <c r="W303" i="35" s="1"/>
  <c r="X303" i="35" s="1"/>
  <c r="Y303" i="35" s="1"/>
  <c r="Z303" i="35" s="1"/>
  <c r="AA303" i="35" s="1"/>
  <c r="AB303" i="35" s="1"/>
  <c r="AC303" i="35" s="1"/>
  <c r="AD303" i="35" s="1"/>
  <c r="AE303" i="35" s="1"/>
  <c r="AF303" i="35" s="1"/>
  <c r="AG303" i="35" s="1"/>
  <c r="AH303" i="35" s="1"/>
  <c r="AI303" i="35" s="1"/>
  <c r="AJ303" i="35" s="1"/>
  <c r="AK303" i="35" s="1"/>
  <c r="AL303" i="35" s="1"/>
  <c r="AM303" i="35" s="1"/>
  <c r="AN303" i="35" s="1"/>
  <c r="AO303" i="35" s="1"/>
  <c r="AP303" i="35" s="1"/>
  <c r="AQ303" i="35" s="1"/>
  <c r="AR303" i="35" s="1"/>
  <c r="AS303" i="35" s="1"/>
  <c r="AT303" i="35" s="1"/>
  <c r="AU303" i="35" s="1"/>
  <c r="AV303" i="35" s="1"/>
  <c r="AW303" i="35" s="1"/>
  <c r="AX303" i="35" s="1"/>
  <c r="AY303" i="35" s="1"/>
  <c r="AZ303" i="35" s="1"/>
  <c r="BA303" i="35" s="1"/>
  <c r="BB303" i="35" s="1"/>
  <c r="BC303" i="35" s="1"/>
  <c r="BD303" i="35" s="1"/>
  <c r="BE303" i="35" s="1"/>
  <c r="BF303" i="35" s="1"/>
  <c r="BG303" i="35" s="1"/>
  <c r="BH303" i="35" s="1"/>
  <c r="BI303" i="35" s="1"/>
  <c r="BJ303" i="35" s="1"/>
  <c r="BK303" i="35" s="1"/>
  <c r="BL303" i="35" s="1"/>
  <c r="BM303" i="35" s="1"/>
  <c r="BN303" i="35" s="1"/>
  <c r="A23" i="52"/>
  <c r="AE21" i="52"/>
  <c r="E22" i="38"/>
  <c r="G21" i="38"/>
  <c r="E24" i="36"/>
  <c r="C25" i="36"/>
  <c r="M23" i="45"/>
  <c r="K24" i="45"/>
  <c r="E44" i="34"/>
  <c r="C29" i="34"/>
  <c r="Y289" i="36"/>
  <c r="Z37" i="36"/>
  <c r="W24" i="34"/>
  <c r="Y39" i="34"/>
  <c r="W23" i="32"/>
  <c r="Y38" i="32"/>
  <c r="B305" i="35" l="1"/>
  <c r="C305" i="35"/>
  <c r="A306" i="35"/>
  <c r="D304" i="35"/>
  <c r="E304" i="35"/>
  <c r="F304" i="35"/>
  <c r="G304" i="35" s="1"/>
  <c r="H304" i="35" s="1"/>
  <c r="I304" i="35" s="1"/>
  <c r="J304" i="35" s="1"/>
  <c r="K304" i="35" s="1"/>
  <c r="L304" i="35" s="1"/>
  <c r="M304" i="35" s="1"/>
  <c r="N304" i="35" s="1"/>
  <c r="O304" i="35" s="1"/>
  <c r="P304" i="35" s="1"/>
  <c r="Q304" i="35" s="1"/>
  <c r="R304" i="35" s="1"/>
  <c r="S304" i="35" s="1"/>
  <c r="T304" i="35" s="1"/>
  <c r="U304" i="35" s="1"/>
  <c r="V304" i="35" s="1"/>
  <c r="W304" i="35" s="1"/>
  <c r="X304" i="35" s="1"/>
  <c r="Y304" i="35" s="1"/>
  <c r="Z304" i="35" s="1"/>
  <c r="AA304" i="35" s="1"/>
  <c r="AB304" i="35" s="1"/>
  <c r="AC304" i="35" s="1"/>
  <c r="AD304" i="35" s="1"/>
  <c r="AE304" i="35" s="1"/>
  <c r="AF304" i="35" s="1"/>
  <c r="AG304" i="35" s="1"/>
  <c r="AH304" i="35" s="1"/>
  <c r="AI304" i="35" s="1"/>
  <c r="AJ304" i="35" s="1"/>
  <c r="AK304" i="35" s="1"/>
  <c r="AL304" i="35" s="1"/>
  <c r="AM304" i="35" s="1"/>
  <c r="AN304" i="35" s="1"/>
  <c r="AO304" i="35" s="1"/>
  <c r="AP304" i="35" s="1"/>
  <c r="AQ304" i="35" s="1"/>
  <c r="AR304" i="35" s="1"/>
  <c r="AS304" i="35" s="1"/>
  <c r="AT304" i="35" s="1"/>
  <c r="AU304" i="35" s="1"/>
  <c r="AV304" i="35" s="1"/>
  <c r="AW304" i="35" s="1"/>
  <c r="AX304" i="35" s="1"/>
  <c r="AY304" i="35" s="1"/>
  <c r="AZ304" i="35" s="1"/>
  <c r="BA304" i="35" s="1"/>
  <c r="BB304" i="35" s="1"/>
  <c r="BC304" i="35" s="1"/>
  <c r="BD304" i="35" s="1"/>
  <c r="BE304" i="35" s="1"/>
  <c r="BF304" i="35" s="1"/>
  <c r="BG304" i="35" s="1"/>
  <c r="BH304" i="35" s="1"/>
  <c r="BI304" i="35" s="1"/>
  <c r="BJ304" i="35" s="1"/>
  <c r="BK304" i="35" s="1"/>
  <c r="BL304" i="35" s="1"/>
  <c r="BM304" i="35" s="1"/>
  <c r="BN304" i="35" s="1"/>
  <c r="I21" i="38"/>
  <c r="G22" i="38"/>
  <c r="A24" i="52"/>
  <c r="C23" i="52"/>
  <c r="E29" i="34"/>
  <c r="G44" i="34"/>
  <c r="O23" i="45"/>
  <c r="M24" i="45"/>
  <c r="G24" i="36"/>
  <c r="E25" i="36"/>
  <c r="AA37" i="36"/>
  <c r="Z289" i="36"/>
  <c r="AA39" i="34"/>
  <c r="Y24" i="34"/>
  <c r="AA38" i="32"/>
  <c r="Y23" i="32"/>
  <c r="B306" i="35" l="1"/>
  <c r="C306" i="35"/>
  <c r="A307" i="35"/>
  <c r="D305" i="35"/>
  <c r="E305" i="35"/>
  <c r="F305" i="35"/>
  <c r="G305" i="35"/>
  <c r="H305" i="35" s="1"/>
  <c r="I305" i="35" s="1"/>
  <c r="J305" i="35" s="1"/>
  <c r="K305" i="35" s="1"/>
  <c r="L305" i="35" s="1"/>
  <c r="M305" i="35" s="1"/>
  <c r="N305" i="35" s="1"/>
  <c r="O305" i="35" s="1"/>
  <c r="P305" i="35" s="1"/>
  <c r="Q305" i="35" s="1"/>
  <c r="R305" i="35" s="1"/>
  <c r="S305" i="35" s="1"/>
  <c r="T305" i="35" s="1"/>
  <c r="U305" i="35" s="1"/>
  <c r="V305" i="35" s="1"/>
  <c r="W305" i="35" s="1"/>
  <c r="X305" i="35" s="1"/>
  <c r="Y305" i="35" s="1"/>
  <c r="Z305" i="35" s="1"/>
  <c r="AA305" i="35" s="1"/>
  <c r="AB305" i="35" s="1"/>
  <c r="AC305" i="35" s="1"/>
  <c r="AD305" i="35" s="1"/>
  <c r="AE305" i="35" s="1"/>
  <c r="AF305" i="35" s="1"/>
  <c r="AG305" i="35" s="1"/>
  <c r="AH305" i="35" s="1"/>
  <c r="AI305" i="35" s="1"/>
  <c r="AJ305" i="35" s="1"/>
  <c r="AK305" i="35" s="1"/>
  <c r="AL305" i="35" s="1"/>
  <c r="AM305" i="35" s="1"/>
  <c r="AN305" i="35" s="1"/>
  <c r="AO305" i="35" s="1"/>
  <c r="AP305" i="35" s="1"/>
  <c r="AQ305" i="35" s="1"/>
  <c r="AR305" i="35" s="1"/>
  <c r="AS305" i="35" s="1"/>
  <c r="AT305" i="35" s="1"/>
  <c r="AU305" i="35" s="1"/>
  <c r="AV305" i="35" s="1"/>
  <c r="AW305" i="35" s="1"/>
  <c r="AX305" i="35" s="1"/>
  <c r="AY305" i="35" s="1"/>
  <c r="AZ305" i="35" s="1"/>
  <c r="BA305" i="35" s="1"/>
  <c r="BB305" i="35" s="1"/>
  <c r="BC305" i="35" s="1"/>
  <c r="BD305" i="35" s="1"/>
  <c r="BE305" i="35" s="1"/>
  <c r="BF305" i="35" s="1"/>
  <c r="BG305" i="35" s="1"/>
  <c r="BH305" i="35" s="1"/>
  <c r="BI305" i="35" s="1"/>
  <c r="BJ305" i="35" s="1"/>
  <c r="BK305" i="35" s="1"/>
  <c r="BL305" i="35" s="1"/>
  <c r="BM305" i="35" s="1"/>
  <c r="BN305" i="35" s="1"/>
  <c r="C24" i="52"/>
  <c r="E23" i="52"/>
  <c r="I22" i="38"/>
  <c r="K21" i="38"/>
  <c r="AA289" i="36"/>
  <c r="AB37" i="36"/>
  <c r="G25" i="36"/>
  <c r="I24" i="36"/>
  <c r="O24" i="45"/>
  <c r="Q23" i="45"/>
  <c r="I44" i="34"/>
  <c r="G29" i="34"/>
  <c r="AA24" i="34"/>
  <c r="AC39" i="34"/>
  <c r="AC38" i="32"/>
  <c r="AA23" i="32"/>
  <c r="B307" i="35" l="1"/>
  <c r="C307" i="35"/>
  <c r="A308" i="35"/>
  <c r="D306" i="35"/>
  <c r="E306" i="35"/>
  <c r="F306" i="35" s="1"/>
  <c r="G306" i="35" s="1"/>
  <c r="H306" i="35" s="1"/>
  <c r="I306" i="35" s="1"/>
  <c r="J306" i="35" s="1"/>
  <c r="K306" i="35" s="1"/>
  <c r="L306" i="35" s="1"/>
  <c r="M306" i="35" s="1"/>
  <c r="N306" i="35" s="1"/>
  <c r="O306" i="35" s="1"/>
  <c r="P306" i="35" s="1"/>
  <c r="Q306" i="35" s="1"/>
  <c r="R306" i="35" s="1"/>
  <c r="S306" i="35" s="1"/>
  <c r="T306" i="35" s="1"/>
  <c r="U306" i="35" s="1"/>
  <c r="V306" i="35" s="1"/>
  <c r="W306" i="35" s="1"/>
  <c r="X306" i="35" s="1"/>
  <c r="Y306" i="35" s="1"/>
  <c r="Z306" i="35" s="1"/>
  <c r="AA306" i="35" s="1"/>
  <c r="AB306" i="35" s="1"/>
  <c r="AC306" i="35" s="1"/>
  <c r="AD306" i="35" s="1"/>
  <c r="AE306" i="35" s="1"/>
  <c r="AF306" i="35" s="1"/>
  <c r="AG306" i="35" s="1"/>
  <c r="AH306" i="35" s="1"/>
  <c r="AI306" i="35" s="1"/>
  <c r="AJ306" i="35" s="1"/>
  <c r="AK306" i="35" s="1"/>
  <c r="AL306" i="35" s="1"/>
  <c r="AM306" i="35" s="1"/>
  <c r="AN306" i="35" s="1"/>
  <c r="AO306" i="35" s="1"/>
  <c r="AP306" i="35" s="1"/>
  <c r="AQ306" i="35" s="1"/>
  <c r="AR306" i="35" s="1"/>
  <c r="AS306" i="35" s="1"/>
  <c r="AT306" i="35" s="1"/>
  <c r="AU306" i="35" s="1"/>
  <c r="AV306" i="35" s="1"/>
  <c r="AW306" i="35" s="1"/>
  <c r="AX306" i="35" s="1"/>
  <c r="AY306" i="35" s="1"/>
  <c r="AZ306" i="35" s="1"/>
  <c r="BA306" i="35" s="1"/>
  <c r="BB306" i="35" s="1"/>
  <c r="BC306" i="35" s="1"/>
  <c r="BD306" i="35" s="1"/>
  <c r="BE306" i="35" s="1"/>
  <c r="BF306" i="35" s="1"/>
  <c r="BG306" i="35" s="1"/>
  <c r="BH306" i="35" s="1"/>
  <c r="BI306" i="35" s="1"/>
  <c r="BJ306" i="35" s="1"/>
  <c r="BK306" i="35" s="1"/>
  <c r="BL306" i="35" s="1"/>
  <c r="BM306" i="35" s="1"/>
  <c r="BN306" i="35" s="1"/>
  <c r="K22" i="38"/>
  <c r="M21" i="38"/>
  <c r="G23" i="52"/>
  <c r="E24" i="52"/>
  <c r="K44" i="34"/>
  <c r="I29" i="34"/>
  <c r="Q24" i="45"/>
  <c r="S23" i="45"/>
  <c r="K24" i="36"/>
  <c r="I25" i="36"/>
  <c r="AB289" i="36"/>
  <c r="AC37" i="36"/>
  <c r="AE39" i="34"/>
  <c r="AC24" i="34"/>
  <c r="AC23" i="32"/>
  <c r="AE38" i="32"/>
  <c r="B308" i="35" l="1"/>
  <c r="C308" i="35"/>
  <c r="A309" i="35"/>
  <c r="D307" i="35"/>
  <c r="E307" i="35"/>
  <c r="F307" i="35"/>
  <c r="G307" i="35"/>
  <c r="H307" i="35" s="1"/>
  <c r="I307" i="35" s="1"/>
  <c r="J307" i="35" s="1"/>
  <c r="K307" i="35" s="1"/>
  <c r="L307" i="35" s="1"/>
  <c r="M307" i="35" s="1"/>
  <c r="N307" i="35" s="1"/>
  <c r="O307" i="35" s="1"/>
  <c r="P307" i="35" s="1"/>
  <c r="Q307" i="35" s="1"/>
  <c r="R307" i="35" s="1"/>
  <c r="S307" i="35" s="1"/>
  <c r="T307" i="35" s="1"/>
  <c r="U307" i="35" s="1"/>
  <c r="V307" i="35" s="1"/>
  <c r="W307" i="35" s="1"/>
  <c r="X307" i="35" s="1"/>
  <c r="Y307" i="35" s="1"/>
  <c r="Z307" i="35" s="1"/>
  <c r="AA307" i="35" s="1"/>
  <c r="AB307" i="35" s="1"/>
  <c r="AC307" i="35" s="1"/>
  <c r="AD307" i="35" s="1"/>
  <c r="AE307" i="35" s="1"/>
  <c r="AF307" i="35" s="1"/>
  <c r="AG307" i="35" s="1"/>
  <c r="AH307" i="35" s="1"/>
  <c r="AI307" i="35" s="1"/>
  <c r="AJ307" i="35" s="1"/>
  <c r="AK307" i="35" s="1"/>
  <c r="AL307" i="35" s="1"/>
  <c r="AM307" i="35" s="1"/>
  <c r="AN307" i="35" s="1"/>
  <c r="AO307" i="35" s="1"/>
  <c r="AP307" i="35" s="1"/>
  <c r="AQ307" i="35" s="1"/>
  <c r="AR307" i="35" s="1"/>
  <c r="AS307" i="35" s="1"/>
  <c r="AT307" i="35" s="1"/>
  <c r="AU307" i="35" s="1"/>
  <c r="AV307" i="35" s="1"/>
  <c r="AW307" i="35" s="1"/>
  <c r="AX307" i="35" s="1"/>
  <c r="AY307" i="35" s="1"/>
  <c r="AZ307" i="35" s="1"/>
  <c r="BA307" i="35" s="1"/>
  <c r="BB307" i="35" s="1"/>
  <c r="BC307" i="35" s="1"/>
  <c r="BD307" i="35" s="1"/>
  <c r="BE307" i="35" s="1"/>
  <c r="BF307" i="35" s="1"/>
  <c r="BG307" i="35" s="1"/>
  <c r="BH307" i="35" s="1"/>
  <c r="BI307" i="35" s="1"/>
  <c r="BJ307" i="35" s="1"/>
  <c r="BK307" i="35" s="1"/>
  <c r="BL307" i="35" s="1"/>
  <c r="BM307" i="35" s="1"/>
  <c r="BN307" i="35" s="1"/>
  <c r="O21" i="38"/>
  <c r="M22" i="38"/>
  <c r="I23" i="52"/>
  <c r="G24" i="52"/>
  <c r="AD37" i="36"/>
  <c r="AC289" i="36"/>
  <c r="U23" i="45"/>
  <c r="S24" i="45"/>
  <c r="K29" i="34"/>
  <c r="M44" i="34"/>
  <c r="M24" i="36"/>
  <c r="K25" i="36"/>
  <c r="A42" i="34"/>
  <c r="AE24" i="34"/>
  <c r="AE23" i="32"/>
  <c r="A41" i="32"/>
  <c r="B309" i="35" l="1"/>
  <c r="C309" i="35"/>
  <c r="A310" i="35"/>
  <c r="D308" i="35"/>
  <c r="E308" i="35"/>
  <c r="F308" i="35" s="1"/>
  <c r="G308" i="35" s="1"/>
  <c r="H308" i="35" s="1"/>
  <c r="I308" i="35" s="1"/>
  <c r="J308" i="35" s="1"/>
  <c r="K308" i="35" s="1"/>
  <c r="L308" i="35" s="1"/>
  <c r="M308" i="35" s="1"/>
  <c r="N308" i="35" s="1"/>
  <c r="O308" i="35" s="1"/>
  <c r="P308" i="35" s="1"/>
  <c r="Q308" i="35" s="1"/>
  <c r="R308" i="35" s="1"/>
  <c r="S308" i="35" s="1"/>
  <c r="T308" i="35" s="1"/>
  <c r="U308" i="35" s="1"/>
  <c r="V308" i="35" s="1"/>
  <c r="W308" i="35" s="1"/>
  <c r="X308" i="35" s="1"/>
  <c r="Y308" i="35" s="1"/>
  <c r="Z308" i="35" s="1"/>
  <c r="AA308" i="35" s="1"/>
  <c r="AB308" i="35" s="1"/>
  <c r="AC308" i="35" s="1"/>
  <c r="AD308" i="35" s="1"/>
  <c r="AE308" i="35" s="1"/>
  <c r="AF308" i="35" s="1"/>
  <c r="AG308" i="35" s="1"/>
  <c r="AH308" i="35" s="1"/>
  <c r="AI308" i="35" s="1"/>
  <c r="AJ308" i="35" s="1"/>
  <c r="AK308" i="35" s="1"/>
  <c r="AL308" i="35" s="1"/>
  <c r="AM308" i="35" s="1"/>
  <c r="AN308" i="35" s="1"/>
  <c r="AO308" i="35" s="1"/>
  <c r="AP308" i="35" s="1"/>
  <c r="AQ308" i="35" s="1"/>
  <c r="AR308" i="35" s="1"/>
  <c r="AS308" i="35" s="1"/>
  <c r="AT308" i="35" s="1"/>
  <c r="AU308" i="35" s="1"/>
  <c r="AV308" i="35" s="1"/>
  <c r="AW308" i="35" s="1"/>
  <c r="AX308" i="35" s="1"/>
  <c r="AY308" i="35" s="1"/>
  <c r="AZ308" i="35" s="1"/>
  <c r="BA308" i="35" s="1"/>
  <c r="BB308" i="35" s="1"/>
  <c r="BC308" i="35" s="1"/>
  <c r="BD308" i="35" s="1"/>
  <c r="BE308" i="35" s="1"/>
  <c r="BF308" i="35" s="1"/>
  <c r="BG308" i="35" s="1"/>
  <c r="BH308" i="35" s="1"/>
  <c r="BI308" i="35" s="1"/>
  <c r="BJ308" i="35" s="1"/>
  <c r="BK308" i="35" s="1"/>
  <c r="BL308" i="35" s="1"/>
  <c r="BM308" i="35" s="1"/>
  <c r="BN308" i="35" s="1"/>
  <c r="K23" i="52"/>
  <c r="I24" i="52"/>
  <c r="Q21" i="38"/>
  <c r="O22" i="38"/>
  <c r="M25" i="36"/>
  <c r="O24" i="36"/>
  <c r="U24" i="45"/>
  <c r="W23" i="45"/>
  <c r="AD289" i="36"/>
  <c r="AE37" i="36"/>
  <c r="O44" i="34"/>
  <c r="M29" i="34"/>
  <c r="A27" i="34"/>
  <c r="C42" i="34"/>
  <c r="A26" i="32"/>
  <c r="C41" i="32"/>
  <c r="B310" i="35" l="1"/>
  <c r="C310" i="35"/>
  <c r="A311" i="35"/>
  <c r="D309" i="35"/>
  <c r="E309" i="35"/>
  <c r="F309" i="35"/>
  <c r="G309" i="35"/>
  <c r="H309" i="35" s="1"/>
  <c r="I309" i="35" s="1"/>
  <c r="J309" i="35" s="1"/>
  <c r="K309" i="35" s="1"/>
  <c r="L309" i="35" s="1"/>
  <c r="M309" i="35" s="1"/>
  <c r="N309" i="35" s="1"/>
  <c r="O309" i="35" s="1"/>
  <c r="P309" i="35" s="1"/>
  <c r="Q309" i="35" s="1"/>
  <c r="R309" i="35" s="1"/>
  <c r="S309" i="35" s="1"/>
  <c r="T309" i="35" s="1"/>
  <c r="U309" i="35" s="1"/>
  <c r="V309" i="35" s="1"/>
  <c r="W309" i="35" s="1"/>
  <c r="X309" i="35" s="1"/>
  <c r="Y309" i="35" s="1"/>
  <c r="Z309" i="35" s="1"/>
  <c r="AA309" i="35" s="1"/>
  <c r="AB309" i="35" s="1"/>
  <c r="AC309" i="35" s="1"/>
  <c r="AD309" i="35" s="1"/>
  <c r="AE309" i="35" s="1"/>
  <c r="AF309" i="35" s="1"/>
  <c r="AG309" i="35" s="1"/>
  <c r="AH309" i="35" s="1"/>
  <c r="AI309" i="35" s="1"/>
  <c r="AJ309" i="35" s="1"/>
  <c r="AK309" i="35" s="1"/>
  <c r="AL309" i="35" s="1"/>
  <c r="AM309" i="35" s="1"/>
  <c r="AN309" i="35" s="1"/>
  <c r="AO309" i="35" s="1"/>
  <c r="AP309" i="35" s="1"/>
  <c r="AQ309" i="35" s="1"/>
  <c r="AR309" i="35" s="1"/>
  <c r="AS309" i="35" s="1"/>
  <c r="AT309" i="35" s="1"/>
  <c r="AU309" i="35" s="1"/>
  <c r="AV309" i="35" s="1"/>
  <c r="AW309" i="35" s="1"/>
  <c r="AX309" i="35" s="1"/>
  <c r="AY309" i="35" s="1"/>
  <c r="AZ309" i="35" s="1"/>
  <c r="BA309" i="35" s="1"/>
  <c r="BB309" i="35" s="1"/>
  <c r="BC309" i="35" s="1"/>
  <c r="BD309" i="35" s="1"/>
  <c r="BE309" i="35" s="1"/>
  <c r="BF309" i="35" s="1"/>
  <c r="BG309" i="35" s="1"/>
  <c r="BH309" i="35" s="1"/>
  <c r="BI309" i="35" s="1"/>
  <c r="BJ309" i="35" s="1"/>
  <c r="BK309" i="35" s="1"/>
  <c r="BL309" i="35" s="1"/>
  <c r="BM309" i="35" s="1"/>
  <c r="BN309" i="35" s="1"/>
  <c r="Q22" i="38"/>
  <c r="S21" i="38"/>
  <c r="K24" i="52"/>
  <c r="M23" i="52"/>
  <c r="O29" i="34"/>
  <c r="Q44" i="34"/>
  <c r="AF37" i="36"/>
  <c r="AE289" i="36"/>
  <c r="W24" i="45"/>
  <c r="Y23" i="45"/>
  <c r="Q24" i="36"/>
  <c r="O25" i="36"/>
  <c r="E42" i="34"/>
  <c r="C27" i="34"/>
  <c r="E41" i="32"/>
  <c r="C26" i="32"/>
  <c r="B311" i="35" l="1"/>
  <c r="A312" i="35"/>
  <c r="C311" i="35"/>
  <c r="D310" i="35"/>
  <c r="E310" i="35"/>
  <c r="F310" i="35" s="1"/>
  <c r="G310" i="35" s="1"/>
  <c r="H310" i="35" s="1"/>
  <c r="I310" i="35" s="1"/>
  <c r="J310" i="35" s="1"/>
  <c r="K310" i="35" s="1"/>
  <c r="L310" i="35" s="1"/>
  <c r="M310" i="35" s="1"/>
  <c r="N310" i="35" s="1"/>
  <c r="O310" i="35" s="1"/>
  <c r="P310" i="35" s="1"/>
  <c r="Q310" i="35" s="1"/>
  <c r="R310" i="35" s="1"/>
  <c r="S310" i="35" s="1"/>
  <c r="T310" i="35" s="1"/>
  <c r="U310" i="35" s="1"/>
  <c r="V310" i="35" s="1"/>
  <c r="W310" i="35" s="1"/>
  <c r="X310" i="35" s="1"/>
  <c r="Y310" i="35" s="1"/>
  <c r="Z310" i="35" s="1"/>
  <c r="AA310" i="35" s="1"/>
  <c r="AB310" i="35" s="1"/>
  <c r="AC310" i="35" s="1"/>
  <c r="AD310" i="35" s="1"/>
  <c r="AE310" i="35" s="1"/>
  <c r="AF310" i="35" s="1"/>
  <c r="AG310" i="35" s="1"/>
  <c r="AH310" i="35" s="1"/>
  <c r="AI310" i="35" s="1"/>
  <c r="AJ310" i="35" s="1"/>
  <c r="AK310" i="35" s="1"/>
  <c r="AL310" i="35" s="1"/>
  <c r="AM310" i="35" s="1"/>
  <c r="AN310" i="35" s="1"/>
  <c r="AO310" i="35" s="1"/>
  <c r="AP310" i="35" s="1"/>
  <c r="AQ310" i="35" s="1"/>
  <c r="AR310" i="35" s="1"/>
  <c r="AS310" i="35" s="1"/>
  <c r="AT310" i="35" s="1"/>
  <c r="AU310" i="35" s="1"/>
  <c r="AV310" i="35" s="1"/>
  <c r="AW310" i="35" s="1"/>
  <c r="AX310" i="35" s="1"/>
  <c r="AY310" i="35" s="1"/>
  <c r="AZ310" i="35" s="1"/>
  <c r="BA310" i="35" s="1"/>
  <c r="BB310" i="35" s="1"/>
  <c r="BC310" i="35" s="1"/>
  <c r="BD310" i="35" s="1"/>
  <c r="BE310" i="35" s="1"/>
  <c r="BF310" i="35" s="1"/>
  <c r="BG310" i="35" s="1"/>
  <c r="BH310" i="35" s="1"/>
  <c r="BI310" i="35" s="1"/>
  <c r="BJ310" i="35" s="1"/>
  <c r="BK310" i="35" s="1"/>
  <c r="BL310" i="35" s="1"/>
  <c r="BM310" i="35" s="1"/>
  <c r="BN310" i="35" s="1"/>
  <c r="M24" i="52"/>
  <c r="O23" i="52"/>
  <c r="S22" i="38"/>
  <c r="U21" i="38"/>
  <c r="Q25" i="36"/>
  <c r="S24" i="36"/>
  <c r="AF289" i="36"/>
  <c r="AG37" i="36"/>
  <c r="AA23" i="45"/>
  <c r="Y24" i="45"/>
  <c r="S44" i="34"/>
  <c r="Q29" i="34"/>
  <c r="E27" i="34"/>
  <c r="G42" i="34"/>
  <c r="E26" i="32"/>
  <c r="G41" i="32"/>
  <c r="C312" i="35" l="1"/>
  <c r="A313" i="35"/>
  <c r="B312" i="35"/>
  <c r="D311" i="35"/>
  <c r="E311" i="35"/>
  <c r="F311" i="35"/>
  <c r="G311" i="35" s="1"/>
  <c r="H311" i="35" s="1"/>
  <c r="I311" i="35" s="1"/>
  <c r="J311" i="35" s="1"/>
  <c r="K311" i="35" s="1"/>
  <c r="L311" i="35" s="1"/>
  <c r="M311" i="35" s="1"/>
  <c r="N311" i="35" s="1"/>
  <c r="O311" i="35" s="1"/>
  <c r="P311" i="35" s="1"/>
  <c r="Q311" i="35" s="1"/>
  <c r="R311" i="35" s="1"/>
  <c r="S311" i="35" s="1"/>
  <c r="T311" i="35" s="1"/>
  <c r="U311" i="35" s="1"/>
  <c r="V311" i="35" s="1"/>
  <c r="W311" i="35" s="1"/>
  <c r="X311" i="35" s="1"/>
  <c r="Y311" i="35" s="1"/>
  <c r="Z311" i="35" s="1"/>
  <c r="AA311" i="35" s="1"/>
  <c r="AB311" i="35" s="1"/>
  <c r="AC311" i="35" s="1"/>
  <c r="AD311" i="35" s="1"/>
  <c r="AE311" i="35" s="1"/>
  <c r="AF311" i="35" s="1"/>
  <c r="AG311" i="35" s="1"/>
  <c r="AH311" i="35" s="1"/>
  <c r="AI311" i="35" s="1"/>
  <c r="AJ311" i="35" s="1"/>
  <c r="AK311" i="35" s="1"/>
  <c r="AL311" i="35" s="1"/>
  <c r="AM311" i="35" s="1"/>
  <c r="AN311" i="35" s="1"/>
  <c r="AO311" i="35" s="1"/>
  <c r="AP311" i="35" s="1"/>
  <c r="AQ311" i="35" s="1"/>
  <c r="AR311" i="35" s="1"/>
  <c r="AS311" i="35" s="1"/>
  <c r="AT311" i="35" s="1"/>
  <c r="AU311" i="35" s="1"/>
  <c r="AV311" i="35" s="1"/>
  <c r="AW311" i="35" s="1"/>
  <c r="AX311" i="35" s="1"/>
  <c r="AY311" i="35" s="1"/>
  <c r="AZ311" i="35" s="1"/>
  <c r="BA311" i="35" s="1"/>
  <c r="BB311" i="35" s="1"/>
  <c r="BC311" i="35" s="1"/>
  <c r="BD311" i="35" s="1"/>
  <c r="BE311" i="35" s="1"/>
  <c r="BF311" i="35" s="1"/>
  <c r="BG311" i="35" s="1"/>
  <c r="BH311" i="35" s="1"/>
  <c r="BI311" i="35" s="1"/>
  <c r="BJ311" i="35" s="1"/>
  <c r="BK311" i="35" s="1"/>
  <c r="BL311" i="35" s="1"/>
  <c r="BM311" i="35" s="1"/>
  <c r="BN311" i="35" s="1"/>
  <c r="U22" i="38"/>
  <c r="W21" i="38"/>
  <c r="W22" i="38" s="1"/>
  <c r="Q23" i="52"/>
  <c r="O24" i="52"/>
  <c r="AH37" i="36"/>
  <c r="AG289" i="36"/>
  <c r="U24" i="36"/>
  <c r="S25" i="36"/>
  <c r="U44" i="34"/>
  <c r="S29" i="34"/>
  <c r="AC23" i="45"/>
  <c r="AA24" i="45"/>
  <c r="I42" i="34"/>
  <c r="G27" i="34"/>
  <c r="G26" i="32"/>
  <c r="I41" i="32"/>
  <c r="D312" i="35" l="1"/>
  <c r="E312" i="35"/>
  <c r="F312" i="35"/>
  <c r="G312" i="35" s="1"/>
  <c r="H312" i="35" s="1"/>
  <c r="I312" i="35" s="1"/>
  <c r="J312" i="35" s="1"/>
  <c r="K312" i="35" s="1"/>
  <c r="L312" i="35" s="1"/>
  <c r="M312" i="35" s="1"/>
  <c r="N312" i="35" s="1"/>
  <c r="O312" i="35" s="1"/>
  <c r="P312" i="35" s="1"/>
  <c r="Q312" i="35" s="1"/>
  <c r="R312" i="35" s="1"/>
  <c r="S312" i="35" s="1"/>
  <c r="T312" i="35" s="1"/>
  <c r="U312" i="35" s="1"/>
  <c r="V312" i="35" s="1"/>
  <c r="W312" i="35" s="1"/>
  <c r="X312" i="35" s="1"/>
  <c r="Y312" i="35" s="1"/>
  <c r="Z312" i="35" s="1"/>
  <c r="AA312" i="35" s="1"/>
  <c r="AB312" i="35" s="1"/>
  <c r="AC312" i="35" s="1"/>
  <c r="AD312" i="35" s="1"/>
  <c r="AE312" i="35" s="1"/>
  <c r="AF312" i="35" s="1"/>
  <c r="AG312" i="35" s="1"/>
  <c r="AH312" i="35" s="1"/>
  <c r="AI312" i="35" s="1"/>
  <c r="AJ312" i="35" s="1"/>
  <c r="AK312" i="35" s="1"/>
  <c r="AL312" i="35" s="1"/>
  <c r="AM312" i="35" s="1"/>
  <c r="AN312" i="35" s="1"/>
  <c r="AO312" i="35" s="1"/>
  <c r="AP312" i="35" s="1"/>
  <c r="AQ312" i="35" s="1"/>
  <c r="AR312" i="35" s="1"/>
  <c r="AS312" i="35" s="1"/>
  <c r="AT312" i="35" s="1"/>
  <c r="AU312" i="35" s="1"/>
  <c r="AV312" i="35" s="1"/>
  <c r="AW312" i="35" s="1"/>
  <c r="AX312" i="35" s="1"/>
  <c r="AY312" i="35" s="1"/>
  <c r="AZ312" i="35" s="1"/>
  <c r="BA312" i="35" s="1"/>
  <c r="BB312" i="35" s="1"/>
  <c r="BC312" i="35" s="1"/>
  <c r="BD312" i="35" s="1"/>
  <c r="BE312" i="35" s="1"/>
  <c r="BF312" i="35" s="1"/>
  <c r="BG312" i="35" s="1"/>
  <c r="BH312" i="35" s="1"/>
  <c r="BI312" i="35" s="1"/>
  <c r="BJ312" i="35" s="1"/>
  <c r="BK312" i="35" s="1"/>
  <c r="BL312" i="35" s="1"/>
  <c r="BM312" i="35" s="1"/>
  <c r="BN312" i="35" s="1"/>
  <c r="B313" i="35"/>
  <c r="A314" i="35"/>
  <c r="C313" i="35"/>
  <c r="Q24" i="52"/>
  <c r="S23" i="52"/>
  <c r="AC24" i="45"/>
  <c r="AE23" i="45"/>
  <c r="W44" i="34"/>
  <c r="U29" i="34"/>
  <c r="W24" i="36"/>
  <c r="U25" i="36"/>
  <c r="AI37" i="36"/>
  <c r="AH289" i="36"/>
  <c r="I27" i="34"/>
  <c r="K42" i="34"/>
  <c r="I26" i="32"/>
  <c r="K41" i="32"/>
  <c r="D313" i="35" l="1"/>
  <c r="E313" i="35" s="1"/>
  <c r="F313" i="35" s="1"/>
  <c r="G313" i="35" s="1"/>
  <c r="H313" i="35" s="1"/>
  <c r="I313" i="35" s="1"/>
  <c r="J313" i="35" s="1"/>
  <c r="K313" i="35" s="1"/>
  <c r="L313" i="35" s="1"/>
  <c r="M313" i="35" s="1"/>
  <c r="N313" i="35" s="1"/>
  <c r="O313" i="35" s="1"/>
  <c r="P313" i="35" s="1"/>
  <c r="Q313" i="35" s="1"/>
  <c r="R313" i="35" s="1"/>
  <c r="S313" i="35" s="1"/>
  <c r="T313" i="35" s="1"/>
  <c r="U313" i="35" s="1"/>
  <c r="V313" i="35" s="1"/>
  <c r="W313" i="35" s="1"/>
  <c r="X313" i="35" s="1"/>
  <c r="Y313" i="35" s="1"/>
  <c r="Z313" i="35" s="1"/>
  <c r="AA313" i="35" s="1"/>
  <c r="AB313" i="35" s="1"/>
  <c r="AC313" i="35" s="1"/>
  <c r="AD313" i="35" s="1"/>
  <c r="AE313" i="35" s="1"/>
  <c r="AF313" i="35" s="1"/>
  <c r="AG313" i="35" s="1"/>
  <c r="AH313" i="35" s="1"/>
  <c r="AI313" i="35" s="1"/>
  <c r="AJ313" i="35" s="1"/>
  <c r="AK313" i="35" s="1"/>
  <c r="AL313" i="35" s="1"/>
  <c r="AM313" i="35" s="1"/>
  <c r="AN313" i="35" s="1"/>
  <c r="AO313" i="35" s="1"/>
  <c r="AP313" i="35" s="1"/>
  <c r="AQ313" i="35" s="1"/>
  <c r="AR313" i="35" s="1"/>
  <c r="AS313" i="35" s="1"/>
  <c r="AT313" i="35" s="1"/>
  <c r="AU313" i="35" s="1"/>
  <c r="AV313" i="35" s="1"/>
  <c r="AW313" i="35" s="1"/>
  <c r="AX313" i="35" s="1"/>
  <c r="AY313" i="35" s="1"/>
  <c r="AZ313" i="35" s="1"/>
  <c r="BA313" i="35" s="1"/>
  <c r="BB313" i="35" s="1"/>
  <c r="BC313" i="35" s="1"/>
  <c r="BD313" i="35" s="1"/>
  <c r="BE313" i="35" s="1"/>
  <c r="BF313" i="35" s="1"/>
  <c r="BG313" i="35" s="1"/>
  <c r="BH313" i="35" s="1"/>
  <c r="BI313" i="35" s="1"/>
  <c r="BJ313" i="35" s="1"/>
  <c r="BK313" i="35" s="1"/>
  <c r="BL313" i="35" s="1"/>
  <c r="BM313" i="35" s="1"/>
  <c r="BN313" i="35" s="1"/>
  <c r="B314" i="35"/>
  <c r="C314" i="35"/>
  <c r="A315" i="35"/>
  <c r="S24" i="52"/>
  <c r="U23" i="52"/>
  <c r="AE24" i="45"/>
  <c r="A26" i="45"/>
  <c r="AJ37" i="36"/>
  <c r="AI289" i="36"/>
  <c r="Y24" i="36"/>
  <c r="W25" i="36"/>
  <c r="Y44" i="34"/>
  <c r="W29" i="34"/>
  <c r="M42" i="34"/>
  <c r="K27" i="34"/>
  <c r="M41" i="32"/>
  <c r="K26" i="32"/>
  <c r="M27" i="34" l="1"/>
  <c r="O42" i="34"/>
  <c r="D314" i="35"/>
  <c r="E314" i="35" s="1"/>
  <c r="F314" i="35" s="1"/>
  <c r="G314" i="35" s="1"/>
  <c r="H314" i="35" s="1"/>
  <c r="I314" i="35" s="1"/>
  <c r="J314" i="35" s="1"/>
  <c r="K314" i="35" s="1"/>
  <c r="L314" i="35" s="1"/>
  <c r="M314" i="35" s="1"/>
  <c r="N314" i="35" s="1"/>
  <c r="O314" i="35" s="1"/>
  <c r="P314" i="35" s="1"/>
  <c r="Q314" i="35" s="1"/>
  <c r="R314" i="35" s="1"/>
  <c r="S314" i="35" s="1"/>
  <c r="T314" i="35" s="1"/>
  <c r="U314" i="35" s="1"/>
  <c r="V314" i="35" s="1"/>
  <c r="W314" i="35" s="1"/>
  <c r="X314" i="35" s="1"/>
  <c r="Y314" i="35" s="1"/>
  <c r="Z314" i="35" s="1"/>
  <c r="AA314" i="35" s="1"/>
  <c r="AB314" i="35" s="1"/>
  <c r="AC314" i="35" s="1"/>
  <c r="AD314" i="35" s="1"/>
  <c r="AE314" i="35" s="1"/>
  <c r="AF314" i="35" s="1"/>
  <c r="AG314" i="35" s="1"/>
  <c r="AH314" i="35" s="1"/>
  <c r="AI314" i="35" s="1"/>
  <c r="AJ314" i="35" s="1"/>
  <c r="AK314" i="35" s="1"/>
  <c r="AL314" i="35" s="1"/>
  <c r="AM314" i="35" s="1"/>
  <c r="AN314" i="35" s="1"/>
  <c r="AO314" i="35" s="1"/>
  <c r="AP314" i="35" s="1"/>
  <c r="AQ314" i="35" s="1"/>
  <c r="AR314" i="35" s="1"/>
  <c r="AS314" i="35" s="1"/>
  <c r="AT314" i="35" s="1"/>
  <c r="AU314" i="35" s="1"/>
  <c r="AV314" i="35" s="1"/>
  <c r="AW314" i="35" s="1"/>
  <c r="AX314" i="35" s="1"/>
  <c r="AY314" i="35" s="1"/>
  <c r="AZ314" i="35" s="1"/>
  <c r="BA314" i="35" s="1"/>
  <c r="BB314" i="35" s="1"/>
  <c r="BC314" i="35" s="1"/>
  <c r="BD314" i="35" s="1"/>
  <c r="BE314" i="35" s="1"/>
  <c r="BF314" i="35" s="1"/>
  <c r="BG314" i="35" s="1"/>
  <c r="BH314" i="35" s="1"/>
  <c r="BI314" i="35" s="1"/>
  <c r="BJ314" i="35" s="1"/>
  <c r="BK314" i="35" s="1"/>
  <c r="BL314" i="35" s="1"/>
  <c r="BM314" i="35" s="1"/>
  <c r="BN314" i="35" s="1"/>
  <c r="C315" i="35"/>
  <c r="A316" i="35"/>
  <c r="B315" i="35"/>
  <c r="W23" i="52"/>
  <c r="U24" i="52"/>
  <c r="A27" i="45"/>
  <c r="C26" i="45"/>
  <c r="AA44" i="34"/>
  <c r="Y29" i="34"/>
  <c r="AA24" i="36"/>
  <c r="Y25" i="36"/>
  <c r="AJ289" i="36"/>
  <c r="AK37" i="36"/>
  <c r="M26" i="32"/>
  <c r="O41" i="32"/>
  <c r="O27" i="34" l="1"/>
  <c r="Q42" i="34"/>
  <c r="D315" i="35"/>
  <c r="E315" i="35"/>
  <c r="F315" i="35"/>
  <c r="G315" i="35" s="1"/>
  <c r="H315" i="35" s="1"/>
  <c r="I315" i="35" s="1"/>
  <c r="J315" i="35" s="1"/>
  <c r="K315" i="35" s="1"/>
  <c r="L315" i="35" s="1"/>
  <c r="M315" i="35" s="1"/>
  <c r="N315" i="35" s="1"/>
  <c r="O315" i="35" s="1"/>
  <c r="P315" i="35" s="1"/>
  <c r="Q315" i="35" s="1"/>
  <c r="R315" i="35" s="1"/>
  <c r="S315" i="35" s="1"/>
  <c r="T315" i="35" s="1"/>
  <c r="U315" i="35" s="1"/>
  <c r="V315" i="35" s="1"/>
  <c r="W315" i="35" s="1"/>
  <c r="X315" i="35" s="1"/>
  <c r="Y315" i="35" s="1"/>
  <c r="Z315" i="35" s="1"/>
  <c r="AA315" i="35" s="1"/>
  <c r="AB315" i="35" s="1"/>
  <c r="AC315" i="35" s="1"/>
  <c r="AD315" i="35" s="1"/>
  <c r="AE315" i="35" s="1"/>
  <c r="AF315" i="35" s="1"/>
  <c r="AG315" i="35" s="1"/>
  <c r="AH315" i="35" s="1"/>
  <c r="AI315" i="35" s="1"/>
  <c r="AJ315" i="35" s="1"/>
  <c r="AK315" i="35" s="1"/>
  <c r="AL315" i="35" s="1"/>
  <c r="AM315" i="35" s="1"/>
  <c r="AN315" i="35" s="1"/>
  <c r="AO315" i="35" s="1"/>
  <c r="AP315" i="35" s="1"/>
  <c r="AQ315" i="35" s="1"/>
  <c r="AR315" i="35" s="1"/>
  <c r="AS315" i="35" s="1"/>
  <c r="AT315" i="35" s="1"/>
  <c r="AU315" i="35" s="1"/>
  <c r="AV315" i="35" s="1"/>
  <c r="AW315" i="35" s="1"/>
  <c r="AX315" i="35" s="1"/>
  <c r="AY315" i="35" s="1"/>
  <c r="AZ315" i="35" s="1"/>
  <c r="BA315" i="35" s="1"/>
  <c r="BB315" i="35" s="1"/>
  <c r="BC315" i="35" s="1"/>
  <c r="BD315" i="35" s="1"/>
  <c r="BE315" i="35" s="1"/>
  <c r="BF315" i="35" s="1"/>
  <c r="BG315" i="35" s="1"/>
  <c r="BH315" i="35" s="1"/>
  <c r="BI315" i="35" s="1"/>
  <c r="BJ315" i="35" s="1"/>
  <c r="BK315" i="35" s="1"/>
  <c r="BL315" i="35" s="1"/>
  <c r="BM315" i="35" s="1"/>
  <c r="BN315" i="35" s="1"/>
  <c r="B316" i="35"/>
  <c r="C316" i="35"/>
  <c r="A317" i="35"/>
  <c r="W24" i="52"/>
  <c r="Y23" i="52"/>
  <c r="AK289" i="36"/>
  <c r="AL37" i="36"/>
  <c r="AC44" i="34"/>
  <c r="AA29" i="34"/>
  <c r="C27" i="45"/>
  <c r="E26" i="45"/>
  <c r="AC24" i="36"/>
  <c r="AA25" i="36"/>
  <c r="Q41" i="32"/>
  <c r="O26" i="32"/>
  <c r="Q27" i="34" l="1"/>
  <c r="S42" i="34"/>
  <c r="D316" i="35"/>
  <c r="E316" i="35" s="1"/>
  <c r="F316" i="35" s="1"/>
  <c r="G316" i="35" s="1"/>
  <c r="H316" i="35" s="1"/>
  <c r="I316" i="35" s="1"/>
  <c r="J316" i="35" s="1"/>
  <c r="K316" i="35" s="1"/>
  <c r="L316" i="35" s="1"/>
  <c r="M316" i="35" s="1"/>
  <c r="N316" i="35" s="1"/>
  <c r="O316" i="35" s="1"/>
  <c r="P316" i="35" s="1"/>
  <c r="Q316" i="35" s="1"/>
  <c r="R316" i="35" s="1"/>
  <c r="S316" i="35" s="1"/>
  <c r="T316" i="35" s="1"/>
  <c r="U316" i="35" s="1"/>
  <c r="V316" i="35" s="1"/>
  <c r="W316" i="35" s="1"/>
  <c r="X316" i="35" s="1"/>
  <c r="Y316" i="35" s="1"/>
  <c r="Z316" i="35" s="1"/>
  <c r="AA316" i="35" s="1"/>
  <c r="AB316" i="35" s="1"/>
  <c r="AC316" i="35" s="1"/>
  <c r="AD316" i="35" s="1"/>
  <c r="AE316" i="35" s="1"/>
  <c r="AF316" i="35" s="1"/>
  <c r="AG316" i="35" s="1"/>
  <c r="AH316" i="35" s="1"/>
  <c r="AI316" i="35" s="1"/>
  <c r="AJ316" i="35" s="1"/>
  <c r="AK316" i="35" s="1"/>
  <c r="AL316" i="35" s="1"/>
  <c r="AM316" i="35" s="1"/>
  <c r="AN316" i="35" s="1"/>
  <c r="AO316" i="35" s="1"/>
  <c r="AP316" i="35" s="1"/>
  <c r="AQ316" i="35" s="1"/>
  <c r="AR316" i="35" s="1"/>
  <c r="AS316" i="35" s="1"/>
  <c r="AT316" i="35" s="1"/>
  <c r="AU316" i="35" s="1"/>
  <c r="AV316" i="35" s="1"/>
  <c r="AW316" i="35" s="1"/>
  <c r="AX316" i="35" s="1"/>
  <c r="AY316" i="35" s="1"/>
  <c r="AZ316" i="35" s="1"/>
  <c r="BA316" i="35" s="1"/>
  <c r="BB316" i="35" s="1"/>
  <c r="BC316" i="35" s="1"/>
  <c r="BD316" i="35" s="1"/>
  <c r="BE316" i="35" s="1"/>
  <c r="BF316" i="35" s="1"/>
  <c r="BG316" i="35" s="1"/>
  <c r="BH316" i="35" s="1"/>
  <c r="BI316" i="35" s="1"/>
  <c r="BJ316" i="35" s="1"/>
  <c r="BK316" i="35" s="1"/>
  <c r="BL316" i="35" s="1"/>
  <c r="BM316" i="35" s="1"/>
  <c r="BN316" i="35" s="1"/>
  <c r="C317" i="35"/>
  <c r="A318" i="35"/>
  <c r="B317" i="35"/>
  <c r="AA23" i="52"/>
  <c r="Y24" i="52"/>
  <c r="E27" i="45"/>
  <c r="G26" i="45"/>
  <c r="AM37" i="36"/>
  <c r="AL289" i="36"/>
  <c r="AC25" i="36"/>
  <c r="AE24" i="36"/>
  <c r="AE44" i="34"/>
  <c r="AC29" i="34"/>
  <c r="Q26" i="32"/>
  <c r="S41" i="32"/>
  <c r="S27" i="34" l="1"/>
  <c r="U42" i="34"/>
  <c r="D317" i="35"/>
  <c r="E317" i="35"/>
  <c r="F317" i="35"/>
  <c r="G317" i="35" s="1"/>
  <c r="H317" i="35" s="1"/>
  <c r="I317" i="35" s="1"/>
  <c r="J317" i="35" s="1"/>
  <c r="K317" i="35" s="1"/>
  <c r="L317" i="35" s="1"/>
  <c r="M317" i="35" s="1"/>
  <c r="N317" i="35" s="1"/>
  <c r="O317" i="35" s="1"/>
  <c r="P317" i="35" s="1"/>
  <c r="Q317" i="35" s="1"/>
  <c r="R317" i="35" s="1"/>
  <c r="S317" i="35" s="1"/>
  <c r="T317" i="35" s="1"/>
  <c r="U317" i="35" s="1"/>
  <c r="V317" i="35" s="1"/>
  <c r="W317" i="35" s="1"/>
  <c r="X317" i="35" s="1"/>
  <c r="Y317" i="35" s="1"/>
  <c r="Z317" i="35" s="1"/>
  <c r="AA317" i="35" s="1"/>
  <c r="AB317" i="35" s="1"/>
  <c r="AC317" i="35" s="1"/>
  <c r="AD317" i="35" s="1"/>
  <c r="AE317" i="35" s="1"/>
  <c r="AF317" i="35" s="1"/>
  <c r="AG317" i="35" s="1"/>
  <c r="AH317" i="35" s="1"/>
  <c r="AI317" i="35" s="1"/>
  <c r="AJ317" i="35" s="1"/>
  <c r="AK317" i="35" s="1"/>
  <c r="AL317" i="35" s="1"/>
  <c r="AM317" i="35" s="1"/>
  <c r="AN317" i="35" s="1"/>
  <c r="AO317" i="35" s="1"/>
  <c r="AP317" i="35" s="1"/>
  <c r="AQ317" i="35" s="1"/>
  <c r="AR317" i="35" s="1"/>
  <c r="AS317" i="35" s="1"/>
  <c r="AT317" i="35" s="1"/>
  <c r="AU317" i="35" s="1"/>
  <c r="AV317" i="35" s="1"/>
  <c r="AW317" i="35" s="1"/>
  <c r="AX317" i="35" s="1"/>
  <c r="AY317" i="35" s="1"/>
  <c r="AZ317" i="35" s="1"/>
  <c r="BA317" i="35" s="1"/>
  <c r="BB317" i="35" s="1"/>
  <c r="BC317" i="35" s="1"/>
  <c r="BD317" i="35" s="1"/>
  <c r="BE317" i="35" s="1"/>
  <c r="BF317" i="35" s="1"/>
  <c r="BG317" i="35" s="1"/>
  <c r="BH317" i="35" s="1"/>
  <c r="BI317" i="35" s="1"/>
  <c r="BJ317" i="35" s="1"/>
  <c r="BK317" i="35" s="1"/>
  <c r="BL317" i="35" s="1"/>
  <c r="BM317" i="35" s="1"/>
  <c r="BN317" i="35" s="1"/>
  <c r="B318" i="35"/>
  <c r="C318" i="35"/>
  <c r="A319" i="35"/>
  <c r="AC23" i="52"/>
  <c r="AA24" i="52"/>
  <c r="AE25" i="36"/>
  <c r="A27" i="36"/>
  <c r="G27" i="45"/>
  <c r="I26" i="45"/>
  <c r="A47" i="34"/>
  <c r="AE29" i="34"/>
  <c r="AM289" i="36"/>
  <c r="AN37" i="36"/>
  <c r="S26" i="32"/>
  <c r="U41" i="32"/>
  <c r="U27" i="34" l="1"/>
  <c r="W42" i="34"/>
  <c r="D318" i="35"/>
  <c r="E318" i="35" s="1"/>
  <c r="F318" i="35" s="1"/>
  <c r="G318" i="35" s="1"/>
  <c r="H318" i="35" s="1"/>
  <c r="I318" i="35" s="1"/>
  <c r="J318" i="35" s="1"/>
  <c r="K318" i="35" s="1"/>
  <c r="L318" i="35" s="1"/>
  <c r="M318" i="35" s="1"/>
  <c r="N318" i="35" s="1"/>
  <c r="O318" i="35" s="1"/>
  <c r="P318" i="35" s="1"/>
  <c r="Q318" i="35" s="1"/>
  <c r="R318" i="35" s="1"/>
  <c r="S318" i="35" s="1"/>
  <c r="T318" i="35" s="1"/>
  <c r="U318" i="35" s="1"/>
  <c r="V318" i="35" s="1"/>
  <c r="W318" i="35" s="1"/>
  <c r="X318" i="35" s="1"/>
  <c r="Y318" i="35" s="1"/>
  <c r="Z318" i="35" s="1"/>
  <c r="AA318" i="35" s="1"/>
  <c r="AB318" i="35" s="1"/>
  <c r="AC318" i="35" s="1"/>
  <c r="AD318" i="35" s="1"/>
  <c r="AE318" i="35" s="1"/>
  <c r="AF318" i="35" s="1"/>
  <c r="AG318" i="35" s="1"/>
  <c r="AH318" i="35" s="1"/>
  <c r="AI318" i="35" s="1"/>
  <c r="AJ318" i="35" s="1"/>
  <c r="AK318" i="35" s="1"/>
  <c r="AL318" i="35" s="1"/>
  <c r="AM318" i="35" s="1"/>
  <c r="AN318" i="35" s="1"/>
  <c r="AO318" i="35" s="1"/>
  <c r="AP318" i="35" s="1"/>
  <c r="AQ318" i="35" s="1"/>
  <c r="AR318" i="35" s="1"/>
  <c r="AS318" i="35" s="1"/>
  <c r="AT318" i="35" s="1"/>
  <c r="AU318" i="35" s="1"/>
  <c r="AV318" i="35" s="1"/>
  <c r="AW318" i="35" s="1"/>
  <c r="AX318" i="35" s="1"/>
  <c r="AY318" i="35" s="1"/>
  <c r="AZ318" i="35" s="1"/>
  <c r="BA318" i="35" s="1"/>
  <c r="BB318" i="35" s="1"/>
  <c r="BC318" i="35" s="1"/>
  <c r="BD318" i="35" s="1"/>
  <c r="BE318" i="35" s="1"/>
  <c r="BF318" i="35" s="1"/>
  <c r="BG318" i="35" s="1"/>
  <c r="BH318" i="35" s="1"/>
  <c r="BI318" i="35" s="1"/>
  <c r="BJ318" i="35" s="1"/>
  <c r="BK318" i="35" s="1"/>
  <c r="BL318" i="35" s="1"/>
  <c r="BM318" i="35" s="1"/>
  <c r="BN318" i="35" s="1"/>
  <c r="C319" i="35"/>
  <c r="A320" i="35"/>
  <c r="B319" i="35"/>
  <c r="AC24" i="52"/>
  <c r="AE23" i="52"/>
  <c r="AN289" i="36"/>
  <c r="AO37" i="36"/>
  <c r="K26" i="45"/>
  <c r="I27" i="45"/>
  <c r="A28" i="36"/>
  <c r="C27" i="36"/>
  <c r="C47" i="34"/>
  <c r="A32" i="34"/>
  <c r="W41" i="32"/>
  <c r="U26" i="32"/>
  <c r="W27" i="34" l="1"/>
  <c r="Y42" i="34"/>
  <c r="D319" i="35"/>
  <c r="E319" i="35"/>
  <c r="F319" i="35"/>
  <c r="G319" i="35" s="1"/>
  <c r="H319" i="35" s="1"/>
  <c r="I319" i="35" s="1"/>
  <c r="J319" i="35" s="1"/>
  <c r="K319" i="35" s="1"/>
  <c r="L319" i="35" s="1"/>
  <c r="M319" i="35" s="1"/>
  <c r="N319" i="35" s="1"/>
  <c r="O319" i="35" s="1"/>
  <c r="P319" i="35" s="1"/>
  <c r="Q319" i="35" s="1"/>
  <c r="R319" i="35" s="1"/>
  <c r="S319" i="35" s="1"/>
  <c r="T319" i="35" s="1"/>
  <c r="U319" i="35" s="1"/>
  <c r="V319" i="35" s="1"/>
  <c r="W319" i="35" s="1"/>
  <c r="X319" i="35" s="1"/>
  <c r="Y319" i="35" s="1"/>
  <c r="Z319" i="35" s="1"/>
  <c r="AA319" i="35" s="1"/>
  <c r="AB319" i="35" s="1"/>
  <c r="AC319" i="35" s="1"/>
  <c r="AD319" i="35" s="1"/>
  <c r="AE319" i="35" s="1"/>
  <c r="AF319" i="35" s="1"/>
  <c r="AG319" i="35" s="1"/>
  <c r="AH319" i="35" s="1"/>
  <c r="AI319" i="35" s="1"/>
  <c r="AJ319" i="35" s="1"/>
  <c r="AK319" i="35" s="1"/>
  <c r="AL319" i="35" s="1"/>
  <c r="AM319" i="35" s="1"/>
  <c r="AN319" i="35" s="1"/>
  <c r="AO319" i="35" s="1"/>
  <c r="AP319" i="35" s="1"/>
  <c r="AQ319" i="35" s="1"/>
  <c r="AR319" i="35" s="1"/>
  <c r="AS319" i="35" s="1"/>
  <c r="AT319" i="35" s="1"/>
  <c r="AU319" i="35" s="1"/>
  <c r="AV319" i="35" s="1"/>
  <c r="AW319" i="35" s="1"/>
  <c r="AX319" i="35" s="1"/>
  <c r="AY319" i="35" s="1"/>
  <c r="AZ319" i="35" s="1"/>
  <c r="BA319" i="35" s="1"/>
  <c r="BB319" i="35" s="1"/>
  <c r="BC319" i="35" s="1"/>
  <c r="BD319" i="35" s="1"/>
  <c r="BE319" i="35" s="1"/>
  <c r="BF319" i="35" s="1"/>
  <c r="BG319" i="35" s="1"/>
  <c r="BH319" i="35" s="1"/>
  <c r="BI319" i="35" s="1"/>
  <c r="BJ319" i="35" s="1"/>
  <c r="BK319" i="35" s="1"/>
  <c r="BL319" i="35" s="1"/>
  <c r="BM319" i="35" s="1"/>
  <c r="BN319" i="35" s="1"/>
  <c r="B320" i="35"/>
  <c r="C320" i="35"/>
  <c r="A321" i="35"/>
  <c r="A26" i="52"/>
  <c r="AE24" i="52"/>
  <c r="C28" i="36"/>
  <c r="E27" i="36"/>
  <c r="AO289" i="36"/>
  <c r="AP37" i="36"/>
  <c r="E47" i="34"/>
  <c r="C32" i="34"/>
  <c r="M26" i="45"/>
  <c r="K27" i="45"/>
  <c r="Y41" i="32"/>
  <c r="W26" i="32"/>
  <c r="Y27" i="34" l="1"/>
  <c r="AA42" i="34"/>
  <c r="D320" i="35"/>
  <c r="E320" i="35" s="1"/>
  <c r="F320" i="35" s="1"/>
  <c r="G320" i="35" s="1"/>
  <c r="H320" i="35" s="1"/>
  <c r="I320" i="35" s="1"/>
  <c r="J320" i="35" s="1"/>
  <c r="K320" i="35" s="1"/>
  <c r="L320" i="35" s="1"/>
  <c r="M320" i="35" s="1"/>
  <c r="N320" i="35" s="1"/>
  <c r="O320" i="35" s="1"/>
  <c r="P320" i="35" s="1"/>
  <c r="Q320" i="35" s="1"/>
  <c r="R320" i="35" s="1"/>
  <c r="S320" i="35" s="1"/>
  <c r="T320" i="35" s="1"/>
  <c r="U320" i="35" s="1"/>
  <c r="V320" i="35" s="1"/>
  <c r="W320" i="35" s="1"/>
  <c r="X320" i="35" s="1"/>
  <c r="Y320" i="35" s="1"/>
  <c r="Z320" i="35" s="1"/>
  <c r="AA320" i="35" s="1"/>
  <c r="AB320" i="35" s="1"/>
  <c r="AC320" i="35" s="1"/>
  <c r="AD320" i="35" s="1"/>
  <c r="AE320" i="35" s="1"/>
  <c r="AF320" i="35" s="1"/>
  <c r="AG320" i="35" s="1"/>
  <c r="AH320" i="35" s="1"/>
  <c r="AI320" i="35" s="1"/>
  <c r="AJ320" i="35" s="1"/>
  <c r="AK320" i="35" s="1"/>
  <c r="AL320" i="35" s="1"/>
  <c r="AM320" i="35" s="1"/>
  <c r="AN320" i="35" s="1"/>
  <c r="AO320" i="35" s="1"/>
  <c r="AP320" i="35" s="1"/>
  <c r="AQ320" i="35" s="1"/>
  <c r="AR320" i="35" s="1"/>
  <c r="AS320" i="35" s="1"/>
  <c r="AT320" i="35" s="1"/>
  <c r="AU320" i="35" s="1"/>
  <c r="AV320" i="35" s="1"/>
  <c r="AW320" i="35" s="1"/>
  <c r="AX320" i="35" s="1"/>
  <c r="AY320" i="35" s="1"/>
  <c r="AZ320" i="35" s="1"/>
  <c r="BA320" i="35" s="1"/>
  <c r="BB320" i="35" s="1"/>
  <c r="BC320" i="35" s="1"/>
  <c r="BD320" i="35" s="1"/>
  <c r="BE320" i="35" s="1"/>
  <c r="BF320" i="35" s="1"/>
  <c r="BG320" i="35" s="1"/>
  <c r="BH320" i="35" s="1"/>
  <c r="BI320" i="35" s="1"/>
  <c r="BJ320" i="35" s="1"/>
  <c r="BK320" i="35" s="1"/>
  <c r="BL320" i="35" s="1"/>
  <c r="BM320" i="35" s="1"/>
  <c r="BN320" i="35" s="1"/>
  <c r="B321" i="35"/>
  <c r="C321" i="35"/>
  <c r="A322" i="35"/>
  <c r="C26" i="52"/>
  <c r="A27" i="52"/>
  <c r="AQ37" i="36"/>
  <c r="AP289" i="36"/>
  <c r="G27" i="36"/>
  <c r="E28" i="36"/>
  <c r="O26" i="45"/>
  <c r="M27" i="45"/>
  <c r="G47" i="34"/>
  <c r="E32" i="34"/>
  <c r="Y26" i="32"/>
  <c r="AA41" i="32"/>
  <c r="AA27" i="34" l="1"/>
  <c r="AC42" i="34"/>
  <c r="D321" i="35"/>
  <c r="E321" i="35"/>
  <c r="F321" i="35"/>
  <c r="G321" i="35"/>
  <c r="H321" i="35" s="1"/>
  <c r="I321" i="35" s="1"/>
  <c r="J321" i="35" s="1"/>
  <c r="K321" i="35" s="1"/>
  <c r="L321" i="35" s="1"/>
  <c r="M321" i="35" s="1"/>
  <c r="N321" i="35" s="1"/>
  <c r="O321" i="35" s="1"/>
  <c r="P321" i="35" s="1"/>
  <c r="Q321" i="35" s="1"/>
  <c r="R321" i="35" s="1"/>
  <c r="S321" i="35" s="1"/>
  <c r="T321" i="35" s="1"/>
  <c r="U321" i="35" s="1"/>
  <c r="V321" i="35" s="1"/>
  <c r="W321" i="35" s="1"/>
  <c r="X321" i="35" s="1"/>
  <c r="Y321" i="35" s="1"/>
  <c r="Z321" i="35" s="1"/>
  <c r="AA321" i="35" s="1"/>
  <c r="AB321" i="35" s="1"/>
  <c r="AC321" i="35" s="1"/>
  <c r="AD321" i="35" s="1"/>
  <c r="AE321" i="35" s="1"/>
  <c r="AF321" i="35" s="1"/>
  <c r="AG321" i="35" s="1"/>
  <c r="AH321" i="35" s="1"/>
  <c r="AI321" i="35" s="1"/>
  <c r="AJ321" i="35" s="1"/>
  <c r="AK321" i="35" s="1"/>
  <c r="AL321" i="35" s="1"/>
  <c r="AM321" i="35" s="1"/>
  <c r="AN321" i="35" s="1"/>
  <c r="AO321" i="35" s="1"/>
  <c r="AP321" i="35" s="1"/>
  <c r="AQ321" i="35" s="1"/>
  <c r="AR321" i="35" s="1"/>
  <c r="AS321" i="35" s="1"/>
  <c r="AT321" i="35" s="1"/>
  <c r="AU321" i="35" s="1"/>
  <c r="AV321" i="35" s="1"/>
  <c r="AW321" i="35" s="1"/>
  <c r="AX321" i="35" s="1"/>
  <c r="AY321" i="35" s="1"/>
  <c r="AZ321" i="35" s="1"/>
  <c r="BA321" i="35" s="1"/>
  <c r="BB321" i="35" s="1"/>
  <c r="BC321" i="35" s="1"/>
  <c r="BD321" i="35" s="1"/>
  <c r="BE321" i="35" s="1"/>
  <c r="BF321" i="35" s="1"/>
  <c r="BG321" i="35" s="1"/>
  <c r="BH321" i="35" s="1"/>
  <c r="BI321" i="35" s="1"/>
  <c r="BJ321" i="35" s="1"/>
  <c r="BK321" i="35" s="1"/>
  <c r="BL321" i="35" s="1"/>
  <c r="BM321" i="35" s="1"/>
  <c r="BN321" i="35" s="1"/>
  <c r="B322" i="35"/>
  <c r="C322" i="35"/>
  <c r="A323" i="35"/>
  <c r="E26" i="52"/>
  <c r="C27" i="52"/>
  <c r="I47" i="34"/>
  <c r="G32" i="34"/>
  <c r="O27" i="45"/>
  <c r="Q26" i="45"/>
  <c r="I27" i="36"/>
  <c r="G28" i="36"/>
  <c r="AQ289" i="36"/>
  <c r="AR37" i="36"/>
  <c r="AC41" i="32"/>
  <c r="AA26" i="32"/>
  <c r="AC27" i="34" l="1"/>
  <c r="AE42" i="34"/>
  <c r="D322" i="35"/>
  <c r="E322" i="35"/>
  <c r="F322" i="35" s="1"/>
  <c r="G322" i="35" s="1"/>
  <c r="H322" i="35" s="1"/>
  <c r="I322" i="35" s="1"/>
  <c r="J322" i="35" s="1"/>
  <c r="K322" i="35" s="1"/>
  <c r="L322" i="35" s="1"/>
  <c r="M322" i="35" s="1"/>
  <c r="N322" i="35" s="1"/>
  <c r="O322" i="35" s="1"/>
  <c r="P322" i="35" s="1"/>
  <c r="Q322" i="35" s="1"/>
  <c r="R322" i="35" s="1"/>
  <c r="S322" i="35" s="1"/>
  <c r="T322" i="35" s="1"/>
  <c r="U322" i="35" s="1"/>
  <c r="V322" i="35" s="1"/>
  <c r="W322" i="35" s="1"/>
  <c r="X322" i="35" s="1"/>
  <c r="Y322" i="35" s="1"/>
  <c r="Z322" i="35" s="1"/>
  <c r="AA322" i="35" s="1"/>
  <c r="AB322" i="35" s="1"/>
  <c r="AC322" i="35" s="1"/>
  <c r="AD322" i="35" s="1"/>
  <c r="AE322" i="35" s="1"/>
  <c r="AF322" i="35" s="1"/>
  <c r="AG322" i="35" s="1"/>
  <c r="AH322" i="35" s="1"/>
  <c r="AI322" i="35" s="1"/>
  <c r="AJ322" i="35" s="1"/>
  <c r="AK322" i="35" s="1"/>
  <c r="AL322" i="35" s="1"/>
  <c r="AM322" i="35" s="1"/>
  <c r="AN322" i="35" s="1"/>
  <c r="AO322" i="35" s="1"/>
  <c r="AP322" i="35" s="1"/>
  <c r="AQ322" i="35" s="1"/>
  <c r="AR322" i="35" s="1"/>
  <c r="AS322" i="35" s="1"/>
  <c r="AT322" i="35" s="1"/>
  <c r="AU322" i="35" s="1"/>
  <c r="AV322" i="35" s="1"/>
  <c r="AW322" i="35" s="1"/>
  <c r="AX322" i="35" s="1"/>
  <c r="AY322" i="35" s="1"/>
  <c r="AZ322" i="35" s="1"/>
  <c r="BA322" i="35" s="1"/>
  <c r="BB322" i="35" s="1"/>
  <c r="BC322" i="35" s="1"/>
  <c r="BD322" i="35" s="1"/>
  <c r="BE322" i="35" s="1"/>
  <c r="BF322" i="35" s="1"/>
  <c r="BG322" i="35" s="1"/>
  <c r="BH322" i="35" s="1"/>
  <c r="BI322" i="35" s="1"/>
  <c r="BJ322" i="35" s="1"/>
  <c r="BK322" i="35" s="1"/>
  <c r="BL322" i="35" s="1"/>
  <c r="BM322" i="35" s="1"/>
  <c r="BN322" i="35" s="1"/>
  <c r="B323" i="35"/>
  <c r="C323" i="35"/>
  <c r="A324" i="35"/>
  <c r="AC26" i="32"/>
  <c r="AE41" i="32"/>
  <c r="E27" i="52"/>
  <c r="G26" i="52"/>
  <c r="AS37" i="36"/>
  <c r="AR289" i="36"/>
  <c r="S26" i="45"/>
  <c r="Q27" i="45"/>
  <c r="K27" i="36"/>
  <c r="I28" i="36"/>
  <c r="K47" i="34"/>
  <c r="I32" i="34"/>
  <c r="AE27" i="34" l="1"/>
  <c r="A45" i="34"/>
  <c r="D323" i="35"/>
  <c r="E323" i="35"/>
  <c r="F323" i="35"/>
  <c r="G323" i="35"/>
  <c r="H323" i="35" s="1"/>
  <c r="I323" i="35" s="1"/>
  <c r="J323" i="35" s="1"/>
  <c r="K323" i="35" s="1"/>
  <c r="L323" i="35" s="1"/>
  <c r="M323" i="35" s="1"/>
  <c r="N323" i="35" s="1"/>
  <c r="O323" i="35" s="1"/>
  <c r="P323" i="35" s="1"/>
  <c r="Q323" i="35" s="1"/>
  <c r="R323" i="35" s="1"/>
  <c r="S323" i="35" s="1"/>
  <c r="T323" i="35" s="1"/>
  <c r="U323" i="35" s="1"/>
  <c r="V323" i="35" s="1"/>
  <c r="W323" i="35" s="1"/>
  <c r="X323" i="35" s="1"/>
  <c r="Y323" i="35" s="1"/>
  <c r="Z323" i="35" s="1"/>
  <c r="AA323" i="35" s="1"/>
  <c r="AB323" i="35" s="1"/>
  <c r="AC323" i="35" s="1"/>
  <c r="AD323" i="35" s="1"/>
  <c r="AE323" i="35" s="1"/>
  <c r="AF323" i="35" s="1"/>
  <c r="AG323" i="35" s="1"/>
  <c r="AH323" i="35" s="1"/>
  <c r="AI323" i="35" s="1"/>
  <c r="AJ323" i="35" s="1"/>
  <c r="AK323" i="35" s="1"/>
  <c r="AL323" i="35" s="1"/>
  <c r="AM323" i="35" s="1"/>
  <c r="AN323" i="35" s="1"/>
  <c r="AO323" i="35" s="1"/>
  <c r="AP323" i="35" s="1"/>
  <c r="AQ323" i="35" s="1"/>
  <c r="AR323" i="35" s="1"/>
  <c r="AS323" i="35" s="1"/>
  <c r="AT323" i="35" s="1"/>
  <c r="AU323" i="35" s="1"/>
  <c r="AV323" i="35" s="1"/>
  <c r="AW323" i="35" s="1"/>
  <c r="AX323" i="35" s="1"/>
  <c r="AY323" i="35" s="1"/>
  <c r="AZ323" i="35" s="1"/>
  <c r="BA323" i="35" s="1"/>
  <c r="BB323" i="35" s="1"/>
  <c r="BC323" i="35" s="1"/>
  <c r="BD323" i="35" s="1"/>
  <c r="BE323" i="35" s="1"/>
  <c r="BF323" i="35" s="1"/>
  <c r="BG323" i="35" s="1"/>
  <c r="BH323" i="35" s="1"/>
  <c r="BI323" i="35" s="1"/>
  <c r="BJ323" i="35" s="1"/>
  <c r="BK323" i="35" s="1"/>
  <c r="BL323" i="35" s="1"/>
  <c r="BM323" i="35" s="1"/>
  <c r="BN323" i="35" s="1"/>
  <c r="B324" i="35"/>
  <c r="C324" i="35"/>
  <c r="A325" i="35"/>
  <c r="A44" i="32"/>
  <c r="AE26" i="32"/>
  <c r="G27" i="52"/>
  <c r="I26" i="52"/>
  <c r="M47" i="34"/>
  <c r="K32" i="34"/>
  <c r="K28" i="36"/>
  <c r="M27" i="36"/>
  <c r="S27" i="45"/>
  <c r="U26" i="45"/>
  <c r="AS289" i="36"/>
  <c r="AT37" i="36"/>
  <c r="A30" i="34" l="1"/>
  <c r="C45" i="34"/>
  <c r="D324" i="35"/>
  <c r="E324" i="35"/>
  <c r="F324" i="35" s="1"/>
  <c r="G324" i="35" s="1"/>
  <c r="H324" i="35" s="1"/>
  <c r="I324" i="35" s="1"/>
  <c r="J324" i="35" s="1"/>
  <c r="K324" i="35" s="1"/>
  <c r="L324" i="35" s="1"/>
  <c r="M324" i="35" s="1"/>
  <c r="N324" i="35" s="1"/>
  <c r="O324" i="35" s="1"/>
  <c r="P324" i="35" s="1"/>
  <c r="Q324" i="35" s="1"/>
  <c r="R324" i="35" s="1"/>
  <c r="S324" i="35" s="1"/>
  <c r="T324" i="35" s="1"/>
  <c r="U324" i="35" s="1"/>
  <c r="V324" i="35" s="1"/>
  <c r="W324" i="35" s="1"/>
  <c r="X324" i="35" s="1"/>
  <c r="Y324" i="35" s="1"/>
  <c r="Z324" i="35" s="1"/>
  <c r="AA324" i="35" s="1"/>
  <c r="AB324" i="35" s="1"/>
  <c r="AC324" i="35" s="1"/>
  <c r="AD324" i="35" s="1"/>
  <c r="AE324" i="35" s="1"/>
  <c r="AF324" i="35" s="1"/>
  <c r="AG324" i="35" s="1"/>
  <c r="AH324" i="35" s="1"/>
  <c r="AI324" i="35" s="1"/>
  <c r="AJ324" i="35" s="1"/>
  <c r="AK324" i="35" s="1"/>
  <c r="AL324" i="35" s="1"/>
  <c r="AM324" i="35" s="1"/>
  <c r="AN324" i="35" s="1"/>
  <c r="AO324" i="35" s="1"/>
  <c r="AP324" i="35" s="1"/>
  <c r="AQ324" i="35" s="1"/>
  <c r="AR324" i="35" s="1"/>
  <c r="AS324" i="35" s="1"/>
  <c r="AT324" i="35" s="1"/>
  <c r="AU324" i="35" s="1"/>
  <c r="AV324" i="35" s="1"/>
  <c r="AW324" i="35" s="1"/>
  <c r="AX324" i="35" s="1"/>
  <c r="AY324" i="35" s="1"/>
  <c r="AZ324" i="35" s="1"/>
  <c r="BA324" i="35" s="1"/>
  <c r="BB324" i="35" s="1"/>
  <c r="BC324" i="35" s="1"/>
  <c r="BD324" i="35" s="1"/>
  <c r="BE324" i="35" s="1"/>
  <c r="BF324" i="35" s="1"/>
  <c r="BG324" i="35" s="1"/>
  <c r="BH324" i="35" s="1"/>
  <c r="BI324" i="35" s="1"/>
  <c r="BJ324" i="35" s="1"/>
  <c r="BK324" i="35" s="1"/>
  <c r="BL324" i="35" s="1"/>
  <c r="BM324" i="35" s="1"/>
  <c r="BN324" i="35" s="1"/>
  <c r="B325" i="35"/>
  <c r="C325" i="35"/>
  <c r="A326" i="35"/>
  <c r="C44" i="32"/>
  <c r="A29" i="32"/>
  <c r="K26" i="52"/>
  <c r="I27" i="52"/>
  <c r="AT289" i="36"/>
  <c r="AU37" i="36"/>
  <c r="W26" i="45"/>
  <c r="U27" i="45"/>
  <c r="M28" i="36"/>
  <c r="O27" i="36"/>
  <c r="M32" i="34"/>
  <c r="O47" i="34"/>
  <c r="C30" i="34" l="1"/>
  <c r="E45" i="34"/>
  <c r="D325" i="35"/>
  <c r="E325" i="35"/>
  <c r="F325" i="35"/>
  <c r="G325" i="35"/>
  <c r="H325" i="35" s="1"/>
  <c r="I325" i="35" s="1"/>
  <c r="J325" i="35" s="1"/>
  <c r="K325" i="35" s="1"/>
  <c r="L325" i="35" s="1"/>
  <c r="M325" i="35" s="1"/>
  <c r="N325" i="35" s="1"/>
  <c r="O325" i="35" s="1"/>
  <c r="P325" i="35" s="1"/>
  <c r="Q325" i="35" s="1"/>
  <c r="R325" i="35" s="1"/>
  <c r="S325" i="35" s="1"/>
  <c r="T325" i="35" s="1"/>
  <c r="U325" i="35" s="1"/>
  <c r="V325" i="35" s="1"/>
  <c r="W325" i="35" s="1"/>
  <c r="X325" i="35" s="1"/>
  <c r="Y325" i="35" s="1"/>
  <c r="Z325" i="35" s="1"/>
  <c r="AA325" i="35" s="1"/>
  <c r="AB325" i="35" s="1"/>
  <c r="AC325" i="35" s="1"/>
  <c r="AD325" i="35" s="1"/>
  <c r="AE325" i="35" s="1"/>
  <c r="AF325" i="35" s="1"/>
  <c r="AG325" i="35" s="1"/>
  <c r="AH325" i="35" s="1"/>
  <c r="AI325" i="35" s="1"/>
  <c r="AJ325" i="35" s="1"/>
  <c r="AK325" i="35" s="1"/>
  <c r="AL325" i="35" s="1"/>
  <c r="AM325" i="35" s="1"/>
  <c r="AN325" i="35" s="1"/>
  <c r="AO325" i="35" s="1"/>
  <c r="AP325" i="35" s="1"/>
  <c r="AQ325" i="35" s="1"/>
  <c r="AR325" i="35" s="1"/>
  <c r="AS325" i="35" s="1"/>
  <c r="AT325" i="35" s="1"/>
  <c r="AU325" i="35" s="1"/>
  <c r="AV325" i="35" s="1"/>
  <c r="AW325" i="35" s="1"/>
  <c r="AX325" i="35" s="1"/>
  <c r="AY325" i="35" s="1"/>
  <c r="AZ325" i="35" s="1"/>
  <c r="BA325" i="35" s="1"/>
  <c r="BB325" i="35" s="1"/>
  <c r="BC325" i="35" s="1"/>
  <c r="BD325" i="35" s="1"/>
  <c r="BE325" i="35" s="1"/>
  <c r="BF325" i="35" s="1"/>
  <c r="BG325" i="35" s="1"/>
  <c r="BH325" i="35" s="1"/>
  <c r="BI325" i="35" s="1"/>
  <c r="BJ325" i="35" s="1"/>
  <c r="BK325" i="35" s="1"/>
  <c r="BL325" i="35" s="1"/>
  <c r="BM325" i="35" s="1"/>
  <c r="BN325" i="35" s="1"/>
  <c r="B326" i="35"/>
  <c r="C326" i="35"/>
  <c r="A327" i="35"/>
  <c r="C29" i="32"/>
  <c r="E44" i="32"/>
  <c r="M26" i="52"/>
  <c r="K27" i="52"/>
  <c r="Q47" i="34"/>
  <c r="O32" i="34"/>
  <c r="Q27" i="36"/>
  <c r="O28" i="36"/>
  <c r="AV37" i="36"/>
  <c r="AU289" i="36"/>
  <c r="Y26" i="45"/>
  <c r="W27" i="45"/>
  <c r="E30" i="34" l="1"/>
  <c r="G45" i="34"/>
  <c r="D326" i="35"/>
  <c r="E326" i="35"/>
  <c r="F326" i="35" s="1"/>
  <c r="G326" i="35" s="1"/>
  <c r="H326" i="35" s="1"/>
  <c r="I326" i="35" s="1"/>
  <c r="J326" i="35" s="1"/>
  <c r="K326" i="35" s="1"/>
  <c r="L326" i="35" s="1"/>
  <c r="M326" i="35" s="1"/>
  <c r="N326" i="35" s="1"/>
  <c r="O326" i="35" s="1"/>
  <c r="P326" i="35" s="1"/>
  <c r="Q326" i="35" s="1"/>
  <c r="R326" i="35" s="1"/>
  <c r="S326" i="35" s="1"/>
  <c r="T326" i="35" s="1"/>
  <c r="U326" i="35" s="1"/>
  <c r="V326" i="35" s="1"/>
  <c r="W326" i="35" s="1"/>
  <c r="X326" i="35" s="1"/>
  <c r="Y326" i="35" s="1"/>
  <c r="Z326" i="35" s="1"/>
  <c r="AA326" i="35" s="1"/>
  <c r="AB326" i="35" s="1"/>
  <c r="AC326" i="35" s="1"/>
  <c r="AD326" i="35" s="1"/>
  <c r="AE326" i="35" s="1"/>
  <c r="AF326" i="35" s="1"/>
  <c r="AG326" i="35" s="1"/>
  <c r="AH326" i="35" s="1"/>
  <c r="AI326" i="35" s="1"/>
  <c r="AJ326" i="35" s="1"/>
  <c r="AK326" i="35" s="1"/>
  <c r="AL326" i="35" s="1"/>
  <c r="AM326" i="35" s="1"/>
  <c r="AN326" i="35" s="1"/>
  <c r="AO326" i="35" s="1"/>
  <c r="AP326" i="35" s="1"/>
  <c r="AQ326" i="35" s="1"/>
  <c r="AR326" i="35" s="1"/>
  <c r="AS326" i="35" s="1"/>
  <c r="AT326" i="35" s="1"/>
  <c r="AU326" i="35" s="1"/>
  <c r="AV326" i="35" s="1"/>
  <c r="AW326" i="35" s="1"/>
  <c r="AX326" i="35" s="1"/>
  <c r="AY326" i="35" s="1"/>
  <c r="AZ326" i="35" s="1"/>
  <c r="BA326" i="35" s="1"/>
  <c r="BB326" i="35" s="1"/>
  <c r="BC326" i="35" s="1"/>
  <c r="BD326" i="35" s="1"/>
  <c r="BE326" i="35" s="1"/>
  <c r="BF326" i="35" s="1"/>
  <c r="BG326" i="35" s="1"/>
  <c r="BH326" i="35" s="1"/>
  <c r="BI326" i="35" s="1"/>
  <c r="BJ326" i="35" s="1"/>
  <c r="BK326" i="35" s="1"/>
  <c r="BL326" i="35" s="1"/>
  <c r="BM326" i="35" s="1"/>
  <c r="BN326" i="35" s="1"/>
  <c r="B327" i="35"/>
  <c r="C327" i="35"/>
  <c r="A328" i="35"/>
  <c r="E29" i="32"/>
  <c r="G44" i="32"/>
  <c r="O26" i="52"/>
  <c r="M27" i="52"/>
  <c r="S47" i="34"/>
  <c r="Q32" i="34"/>
  <c r="Y27" i="45"/>
  <c r="AA26" i="45"/>
  <c r="AW37" i="36"/>
  <c r="AV289" i="36"/>
  <c r="Q28" i="36"/>
  <c r="S27" i="36"/>
  <c r="G30" i="34" l="1"/>
  <c r="I45" i="34"/>
  <c r="D327" i="35"/>
  <c r="E327" i="35"/>
  <c r="F327" i="35"/>
  <c r="G327" i="35"/>
  <c r="H327" i="35" s="1"/>
  <c r="I327" i="35" s="1"/>
  <c r="J327" i="35" s="1"/>
  <c r="K327" i="35" s="1"/>
  <c r="L327" i="35" s="1"/>
  <c r="M327" i="35" s="1"/>
  <c r="N327" i="35" s="1"/>
  <c r="O327" i="35" s="1"/>
  <c r="P327" i="35" s="1"/>
  <c r="Q327" i="35" s="1"/>
  <c r="R327" i="35" s="1"/>
  <c r="S327" i="35" s="1"/>
  <c r="T327" i="35" s="1"/>
  <c r="U327" i="35" s="1"/>
  <c r="V327" i="35" s="1"/>
  <c r="W327" i="35" s="1"/>
  <c r="X327" i="35" s="1"/>
  <c r="Y327" i="35" s="1"/>
  <c r="Z327" i="35" s="1"/>
  <c r="AA327" i="35" s="1"/>
  <c r="AB327" i="35" s="1"/>
  <c r="AC327" i="35" s="1"/>
  <c r="AD327" i="35" s="1"/>
  <c r="AE327" i="35" s="1"/>
  <c r="AF327" i="35" s="1"/>
  <c r="AG327" i="35" s="1"/>
  <c r="AH327" i="35" s="1"/>
  <c r="AI327" i="35" s="1"/>
  <c r="AJ327" i="35" s="1"/>
  <c r="AK327" i="35" s="1"/>
  <c r="AL327" i="35" s="1"/>
  <c r="AM327" i="35" s="1"/>
  <c r="AN327" i="35" s="1"/>
  <c r="AO327" i="35" s="1"/>
  <c r="AP327" i="35" s="1"/>
  <c r="AQ327" i="35" s="1"/>
  <c r="AR327" i="35" s="1"/>
  <c r="AS327" i="35" s="1"/>
  <c r="AT327" i="35" s="1"/>
  <c r="AU327" i="35" s="1"/>
  <c r="AV327" i="35" s="1"/>
  <c r="AW327" i="35" s="1"/>
  <c r="AX327" i="35" s="1"/>
  <c r="AY327" i="35" s="1"/>
  <c r="AZ327" i="35" s="1"/>
  <c r="BA327" i="35" s="1"/>
  <c r="BB327" i="35" s="1"/>
  <c r="BC327" i="35" s="1"/>
  <c r="BD327" i="35" s="1"/>
  <c r="BE327" i="35" s="1"/>
  <c r="BF327" i="35" s="1"/>
  <c r="BG327" i="35" s="1"/>
  <c r="BH327" i="35" s="1"/>
  <c r="BI327" i="35" s="1"/>
  <c r="BJ327" i="35" s="1"/>
  <c r="BK327" i="35" s="1"/>
  <c r="BL327" i="35" s="1"/>
  <c r="BM327" i="35" s="1"/>
  <c r="BN327" i="35" s="1"/>
  <c r="B328" i="35"/>
  <c r="C328" i="35"/>
  <c r="A329" i="35"/>
  <c r="G29" i="32"/>
  <c r="I44" i="32"/>
  <c r="O27" i="52"/>
  <c r="Q26" i="52"/>
  <c r="S28" i="36"/>
  <c r="U27" i="36"/>
  <c r="AC26" i="45"/>
  <c r="AA27" i="45"/>
  <c r="AX37" i="36"/>
  <c r="AW289" i="36"/>
  <c r="U47" i="34"/>
  <c r="S32" i="34"/>
  <c r="I30" i="34" l="1"/>
  <c r="K45" i="34"/>
  <c r="D328" i="35"/>
  <c r="E328" i="35"/>
  <c r="F328" i="35" s="1"/>
  <c r="G328" i="35" s="1"/>
  <c r="H328" i="35" s="1"/>
  <c r="I328" i="35" s="1"/>
  <c r="J328" i="35" s="1"/>
  <c r="K328" i="35" s="1"/>
  <c r="L328" i="35" s="1"/>
  <c r="M328" i="35" s="1"/>
  <c r="N328" i="35" s="1"/>
  <c r="O328" i="35" s="1"/>
  <c r="P328" i="35" s="1"/>
  <c r="Q328" i="35" s="1"/>
  <c r="R328" i="35" s="1"/>
  <c r="S328" i="35" s="1"/>
  <c r="T328" i="35" s="1"/>
  <c r="U328" i="35" s="1"/>
  <c r="V328" i="35" s="1"/>
  <c r="W328" i="35" s="1"/>
  <c r="X328" i="35" s="1"/>
  <c r="Y328" i="35" s="1"/>
  <c r="Z328" i="35" s="1"/>
  <c r="AA328" i="35" s="1"/>
  <c r="AB328" i="35" s="1"/>
  <c r="AC328" i="35" s="1"/>
  <c r="AD328" i="35" s="1"/>
  <c r="AE328" i="35" s="1"/>
  <c r="AF328" i="35" s="1"/>
  <c r="AG328" i="35" s="1"/>
  <c r="AH328" i="35" s="1"/>
  <c r="AI328" i="35" s="1"/>
  <c r="AJ328" i="35" s="1"/>
  <c r="AK328" i="35" s="1"/>
  <c r="AL328" i="35" s="1"/>
  <c r="AM328" i="35" s="1"/>
  <c r="AN328" i="35" s="1"/>
  <c r="AO328" i="35" s="1"/>
  <c r="AP328" i="35" s="1"/>
  <c r="AQ328" i="35" s="1"/>
  <c r="AR328" i="35" s="1"/>
  <c r="AS328" i="35" s="1"/>
  <c r="AT328" i="35" s="1"/>
  <c r="AU328" i="35" s="1"/>
  <c r="AV328" i="35" s="1"/>
  <c r="AW328" i="35" s="1"/>
  <c r="AX328" i="35" s="1"/>
  <c r="AY328" i="35" s="1"/>
  <c r="AZ328" i="35" s="1"/>
  <c r="BA328" i="35" s="1"/>
  <c r="BB328" i="35" s="1"/>
  <c r="BC328" i="35" s="1"/>
  <c r="BD328" i="35" s="1"/>
  <c r="BE328" i="35" s="1"/>
  <c r="BF328" i="35" s="1"/>
  <c r="BG328" i="35" s="1"/>
  <c r="BH328" i="35" s="1"/>
  <c r="BI328" i="35" s="1"/>
  <c r="BJ328" i="35" s="1"/>
  <c r="BK328" i="35" s="1"/>
  <c r="BL328" i="35" s="1"/>
  <c r="BM328" i="35" s="1"/>
  <c r="BN328" i="35" s="1"/>
  <c r="B329" i="35"/>
  <c r="C329" i="35"/>
  <c r="K44" i="32"/>
  <c r="I29" i="32"/>
  <c r="S26" i="52"/>
  <c r="Q27" i="52"/>
  <c r="W47" i="34"/>
  <c r="U32" i="34"/>
  <c r="U28" i="36"/>
  <c r="W27" i="36"/>
  <c r="AX289" i="36"/>
  <c r="AY37" i="36"/>
  <c r="AE26" i="45"/>
  <c r="AC27" i="45"/>
  <c r="K30" i="34" l="1"/>
  <c r="M45" i="34"/>
  <c r="D329" i="35"/>
  <c r="E329" i="35"/>
  <c r="F329" i="35" s="1"/>
  <c r="G329" i="35" s="1"/>
  <c r="H329" i="35" s="1"/>
  <c r="I329" i="35" s="1"/>
  <c r="J329" i="35" s="1"/>
  <c r="K329" i="35" s="1"/>
  <c r="L329" i="35" s="1"/>
  <c r="M329" i="35" s="1"/>
  <c r="N329" i="35" s="1"/>
  <c r="O329" i="35" s="1"/>
  <c r="P329" i="35" s="1"/>
  <c r="Q329" i="35" s="1"/>
  <c r="R329" i="35" s="1"/>
  <c r="S329" i="35" s="1"/>
  <c r="T329" i="35" s="1"/>
  <c r="U329" i="35" s="1"/>
  <c r="V329" i="35" s="1"/>
  <c r="W329" i="35" s="1"/>
  <c r="X329" i="35" s="1"/>
  <c r="Y329" i="35" s="1"/>
  <c r="Z329" i="35" s="1"/>
  <c r="AA329" i="35" s="1"/>
  <c r="AB329" i="35" s="1"/>
  <c r="AC329" i="35" s="1"/>
  <c r="AD329" i="35" s="1"/>
  <c r="AE329" i="35" s="1"/>
  <c r="AF329" i="35" s="1"/>
  <c r="AG329" i="35" s="1"/>
  <c r="AH329" i="35" s="1"/>
  <c r="AI329" i="35" s="1"/>
  <c r="AJ329" i="35" s="1"/>
  <c r="AK329" i="35" s="1"/>
  <c r="AL329" i="35" s="1"/>
  <c r="AM329" i="35" s="1"/>
  <c r="AN329" i="35" s="1"/>
  <c r="AO329" i="35" s="1"/>
  <c r="AP329" i="35" s="1"/>
  <c r="AQ329" i="35" s="1"/>
  <c r="AR329" i="35" s="1"/>
  <c r="AS329" i="35" s="1"/>
  <c r="AT329" i="35" s="1"/>
  <c r="AU329" i="35" s="1"/>
  <c r="AV329" i="35" s="1"/>
  <c r="AW329" i="35" s="1"/>
  <c r="AX329" i="35" s="1"/>
  <c r="AY329" i="35" s="1"/>
  <c r="AZ329" i="35" s="1"/>
  <c r="BA329" i="35" s="1"/>
  <c r="BB329" i="35" s="1"/>
  <c r="BC329" i="35" s="1"/>
  <c r="BD329" i="35" s="1"/>
  <c r="BE329" i="35" s="1"/>
  <c r="BF329" i="35" s="1"/>
  <c r="BG329" i="35" s="1"/>
  <c r="BH329" i="35" s="1"/>
  <c r="BI329" i="35" s="1"/>
  <c r="BJ329" i="35" s="1"/>
  <c r="BK329" i="35" s="1"/>
  <c r="BL329" i="35" s="1"/>
  <c r="BM329" i="35" s="1"/>
  <c r="BN329" i="35" s="1"/>
  <c r="K29" i="32"/>
  <c r="M44" i="32"/>
  <c r="S27" i="52"/>
  <c r="U26" i="52"/>
  <c r="AY289" i="36"/>
  <c r="AZ37" i="36"/>
  <c r="AE27" i="45"/>
  <c r="A29" i="45"/>
  <c r="Y47" i="34"/>
  <c r="W32" i="34"/>
  <c r="Y27" i="36"/>
  <c r="W28" i="36"/>
  <c r="M30" i="34" l="1"/>
  <c r="O45" i="34"/>
  <c r="O44" i="32"/>
  <c r="M29" i="32"/>
  <c r="U27" i="52"/>
  <c r="W26" i="52"/>
  <c r="AA27" i="36"/>
  <c r="Y28" i="36"/>
  <c r="AA47" i="34"/>
  <c r="Y32" i="34"/>
  <c r="A30" i="45"/>
  <c r="C29" i="45"/>
  <c r="AZ289" i="36"/>
  <c r="BA37" i="36"/>
  <c r="O30" i="34" l="1"/>
  <c r="Q45" i="34"/>
  <c r="Q44" i="32"/>
  <c r="O29" i="32"/>
  <c r="W27" i="52"/>
  <c r="Y26" i="52"/>
  <c r="BA289" i="36"/>
  <c r="BB37" i="36"/>
  <c r="AC47" i="34"/>
  <c r="AA32" i="34"/>
  <c r="AC27" i="36"/>
  <c r="AA28" i="36"/>
  <c r="C30" i="45"/>
  <c r="E29" i="45"/>
  <c r="Q30" i="34" l="1"/>
  <c r="S45" i="34"/>
  <c r="Q29" i="32"/>
  <c r="S44" i="32"/>
  <c r="Y27" i="52"/>
  <c r="AA26" i="52"/>
  <c r="AC28" i="36"/>
  <c r="AE27" i="36"/>
  <c r="AE47" i="34"/>
  <c r="AC32" i="34"/>
  <c r="E30" i="45"/>
  <c r="G29" i="45"/>
  <c r="BC37" i="36"/>
  <c r="BB289" i="36"/>
  <c r="S30" i="34" l="1"/>
  <c r="U45" i="34"/>
  <c r="S29" i="32"/>
  <c r="U44" i="32"/>
  <c r="AC26" i="52"/>
  <c r="AA27" i="52"/>
  <c r="BC289" i="36"/>
  <c r="BD37" i="36"/>
  <c r="AE32" i="34"/>
  <c r="I29" i="45"/>
  <c r="G30" i="45"/>
  <c r="A30" i="36"/>
  <c r="AE28" i="36"/>
  <c r="U30" i="34" l="1"/>
  <c r="W45" i="34"/>
  <c r="W44" i="32"/>
  <c r="U29" i="32"/>
  <c r="AE26" i="52"/>
  <c r="AC27" i="52"/>
  <c r="C30" i="36"/>
  <c r="A31" i="36"/>
  <c r="I30" i="45"/>
  <c r="K29" i="45"/>
  <c r="BD289" i="36"/>
  <c r="BE37" i="36"/>
  <c r="W30" i="34" l="1"/>
  <c r="Y45" i="34"/>
  <c r="Y44" i="32"/>
  <c r="W29" i="32"/>
  <c r="A29" i="52"/>
  <c r="AE27" i="52"/>
  <c r="BE289" i="36"/>
  <c r="BF37" i="36"/>
  <c r="M29" i="45"/>
  <c r="K30" i="45"/>
  <c r="E30" i="36"/>
  <c r="C31" i="36"/>
  <c r="Y30" i="34" l="1"/>
  <c r="AA45" i="34"/>
  <c r="Y29" i="32"/>
  <c r="AA44" i="32"/>
  <c r="C29" i="52"/>
  <c r="A30" i="52"/>
  <c r="M30" i="45"/>
  <c r="O29" i="45"/>
  <c r="G30" i="36"/>
  <c r="E31" i="36"/>
  <c r="BG37" i="36"/>
  <c r="BF289" i="36"/>
  <c r="AA30" i="34" l="1"/>
  <c r="AC45" i="34"/>
  <c r="AC44" i="32"/>
  <c r="AA29" i="32"/>
  <c r="C30" i="52"/>
  <c r="E29" i="52"/>
  <c r="BG289" i="36"/>
  <c r="BH37" i="36"/>
  <c r="G31" i="36"/>
  <c r="I30" i="36"/>
  <c r="Q29" i="45"/>
  <c r="O30" i="45"/>
  <c r="AC30" i="34" l="1"/>
  <c r="AE45" i="34"/>
  <c r="AE44" i="32"/>
  <c r="AC29" i="32"/>
  <c r="E30" i="52"/>
  <c r="G29" i="52"/>
  <c r="Q30" i="45"/>
  <c r="S29" i="45"/>
  <c r="K30" i="36"/>
  <c r="I31" i="36"/>
  <c r="BH289" i="36"/>
  <c r="BI37" i="36"/>
  <c r="AE30" i="34" l="1"/>
  <c r="A48" i="34"/>
  <c r="A47" i="32"/>
  <c r="AE29" i="32"/>
  <c r="I29" i="52"/>
  <c r="G30" i="52"/>
  <c r="K31" i="36"/>
  <c r="M30" i="36"/>
  <c r="U29" i="45"/>
  <c r="S30" i="45"/>
  <c r="BJ37" i="36"/>
  <c r="BI289" i="36"/>
  <c r="A33" i="34" l="1"/>
  <c r="C48" i="34"/>
  <c r="C47" i="32"/>
  <c r="A32" i="32"/>
  <c r="K29" i="52"/>
  <c r="I30" i="52"/>
  <c r="BK37" i="36"/>
  <c r="BJ289" i="36"/>
  <c r="U30" i="45"/>
  <c r="W29" i="45"/>
  <c r="M31" i="36"/>
  <c r="O30" i="36"/>
  <c r="C33" i="34" l="1"/>
  <c r="E48" i="34"/>
  <c r="E47" i="32"/>
  <c r="C32" i="32"/>
  <c r="K30" i="52"/>
  <c r="M29" i="52"/>
  <c r="Q30" i="36"/>
  <c r="O31" i="36"/>
  <c r="BK289" i="36"/>
  <c r="BL37" i="36"/>
  <c r="Y29" i="45"/>
  <c r="W30" i="45"/>
  <c r="E33" i="34" l="1"/>
  <c r="G48" i="34"/>
  <c r="G47" i="32"/>
  <c r="E32" i="32"/>
  <c r="M30" i="52"/>
  <c r="O29" i="52"/>
  <c r="Y30" i="45"/>
  <c r="AA29" i="45"/>
  <c r="S30" i="36"/>
  <c r="Q31" i="36"/>
  <c r="BM37" i="36"/>
  <c r="BL289" i="36"/>
  <c r="G33" i="34" l="1"/>
  <c r="I48" i="34"/>
  <c r="I47" i="32"/>
  <c r="G32" i="32"/>
  <c r="O30" i="52"/>
  <c r="Q29" i="52"/>
  <c r="BM289" i="36"/>
  <c r="BN37" i="36"/>
  <c r="S31" i="36"/>
  <c r="U30" i="36"/>
  <c r="AA30" i="45"/>
  <c r="AC29" i="45"/>
  <c r="I33" i="34" l="1"/>
  <c r="K48" i="34"/>
  <c r="I32" i="32"/>
  <c r="K47" i="32"/>
  <c r="BN289" i="36"/>
  <c r="Q30" i="52"/>
  <c r="S29" i="52"/>
  <c r="AE29" i="45"/>
  <c r="AC30" i="45"/>
  <c r="U31" i="36"/>
  <c r="W30" i="36"/>
  <c r="K33" i="34" l="1"/>
  <c r="M48" i="34"/>
  <c r="M47" i="32"/>
  <c r="K32" i="32"/>
  <c r="U29" i="52"/>
  <c r="S30" i="52"/>
  <c r="A32" i="45"/>
  <c r="AE30" i="45"/>
  <c r="Y30" i="36"/>
  <c r="W31" i="36"/>
  <c r="M33" i="34" l="1"/>
  <c r="O48" i="34"/>
  <c r="O47" i="32"/>
  <c r="M32" i="32"/>
  <c r="U30" i="52"/>
  <c r="W29" i="52"/>
  <c r="Y31" i="36"/>
  <c r="AA30" i="36"/>
  <c r="A33" i="45"/>
  <c r="C32" i="45"/>
  <c r="O33" i="34" l="1"/>
  <c r="Q48" i="34"/>
  <c r="O32" i="32"/>
  <c r="Q47" i="32"/>
  <c r="Y29" i="52"/>
  <c r="W30" i="52"/>
  <c r="E32" i="45"/>
  <c r="C33" i="45"/>
  <c r="AC30" i="36"/>
  <c r="AA31" i="36"/>
  <c r="Q33" i="34" l="1"/>
  <c r="S48" i="34"/>
  <c r="Q32" i="32"/>
  <c r="S47" i="32"/>
  <c r="AA29" i="52"/>
  <c r="Y30" i="52"/>
  <c r="AE30" i="36"/>
  <c r="AE31" i="36" s="1"/>
  <c r="AC31" i="36"/>
  <c r="G32" i="45"/>
  <c r="E33" i="45"/>
  <c r="S33" i="34" l="1"/>
  <c r="U48" i="34"/>
  <c r="S32" i="32"/>
  <c r="U47" i="32"/>
  <c r="AA30" i="52"/>
  <c r="AC29" i="52"/>
  <c r="I32" i="45"/>
  <c r="G33" i="45"/>
  <c r="U33" i="34" l="1"/>
  <c r="W48" i="34"/>
  <c r="W47" i="32"/>
  <c r="U32" i="32"/>
  <c r="AC30" i="52"/>
  <c r="AE29" i="52"/>
  <c r="AE30" i="52" s="1"/>
  <c r="I33" i="45"/>
  <c r="K32" i="45"/>
  <c r="W33" i="34" l="1"/>
  <c r="Y48" i="34"/>
  <c r="W32" i="32"/>
  <c r="Y47" i="32"/>
  <c r="K33" i="45"/>
  <c r="M32" i="45"/>
  <c r="Y33" i="34" l="1"/>
  <c r="AA48" i="34"/>
  <c r="AA47" i="32"/>
  <c r="Y32" i="32"/>
  <c r="M33" i="45"/>
  <c r="O32" i="45"/>
  <c r="AA33" i="34" l="1"/>
  <c r="AC48" i="34"/>
  <c r="AC47" i="32"/>
  <c r="AA32" i="32"/>
  <c r="Q32" i="45"/>
  <c r="O33" i="45"/>
  <c r="AC33" i="34" l="1"/>
  <c r="AE48" i="34"/>
  <c r="AE33" i="34" s="1"/>
  <c r="AC32" i="32"/>
  <c r="AE47" i="32"/>
  <c r="AE32" i="32" s="1"/>
  <c r="Q33" i="45"/>
  <c r="S32" i="45"/>
  <c r="U32" i="45" l="1"/>
  <c r="S33" i="45"/>
  <c r="U33" i="45" l="1"/>
  <c r="W32" i="45"/>
  <c r="W33" i="45" l="1"/>
  <c r="Y32" i="45"/>
  <c r="AA32" i="45" l="1"/>
  <c r="Y33" i="45"/>
  <c r="AA33" i="45" l="1"/>
  <c r="AC32" i="45"/>
  <c r="AE32" i="45" l="1"/>
  <c r="AE33" i="45" s="1"/>
  <c r="AC33" i="45"/>
</calcChain>
</file>

<file path=xl/sharedStrings.xml><?xml version="1.0" encoding="utf-8"?>
<sst xmlns="http://schemas.openxmlformats.org/spreadsheetml/2006/main" count="50552" uniqueCount="71">
  <si>
    <t>Antall lag</t>
  </si>
  <si>
    <t>Antall par</t>
  </si>
  <si>
    <t>Antall spill</t>
  </si>
  <si>
    <t>Puljefaktor</t>
  </si>
  <si>
    <t>Kretsmesterskap</t>
  </si>
  <si>
    <t>Antall plasser utdelt</t>
  </si>
  <si>
    <t>Tildeling</t>
  </si>
  <si>
    <t xml:space="preserve">Poeng til vinner </t>
  </si>
  <si>
    <t>Minste antall spill</t>
  </si>
  <si>
    <t>Minste tildeling av poeng</t>
  </si>
  <si>
    <t>(Puljefaktor ved flere puljer, ellers 1,0)</t>
  </si>
  <si>
    <t>Antall spillere</t>
  </si>
  <si>
    <t>Fyll inn de gule feltene!</t>
  </si>
  <si>
    <t>(Ja / Nei)</t>
  </si>
  <si>
    <t>(Antall par før justeringer)</t>
  </si>
  <si>
    <t>(Antall lag før justeringer)</t>
  </si>
  <si>
    <t>K</t>
  </si>
  <si>
    <t>Antall</t>
  </si>
  <si>
    <t>K1</t>
  </si>
  <si>
    <t>K2</t>
  </si>
  <si>
    <t>(Antall spillere før justeringer)</t>
  </si>
  <si>
    <t>-</t>
  </si>
  <si>
    <t>Ant.</t>
  </si>
  <si>
    <t>Par</t>
  </si>
  <si>
    <t>Spillfaktor</t>
  </si>
  <si>
    <t>KM-faktor</t>
  </si>
  <si>
    <t>Justert antall deltakere</t>
  </si>
  <si>
    <t>Minste antall deltakere</t>
  </si>
  <si>
    <t>Tabell E1 - Kretspoeng i parturneringer</t>
  </si>
  <si>
    <t>Tabell D1 - Kretspoeng i lagturneringer</t>
  </si>
  <si>
    <t>Tabell F1 - Kretspoeng i singelturneringer</t>
  </si>
  <si>
    <t>Forbundspoeng i parturneringer</t>
  </si>
  <si>
    <t>Bonus 1. plass</t>
  </si>
  <si>
    <t>(Bonus tildelt 1. plass)</t>
  </si>
  <si>
    <t>Tildeling, bonus er ikke medregnet</t>
  </si>
  <si>
    <t>Ant. Spill</t>
  </si>
  <si>
    <t>Forbundspoeng i lagturneringer</t>
  </si>
  <si>
    <t>Forbundspoeng i singelturneringer</t>
  </si>
  <si>
    <t>Tildeling, ikke avrundet</t>
  </si>
  <si>
    <t>Delt.</t>
  </si>
  <si>
    <t>Tabell E2 - Kretspoeng i parturneringer som ikke fyller krav til E1</t>
  </si>
  <si>
    <t>Tabell D7 - Kretspoeng i lagturneringer som ikke fyller krav til D1</t>
  </si>
  <si>
    <t>Tabell F2 - Kretspoeng i singelturneringer som ikke fyller krav til F1</t>
  </si>
  <si>
    <t>De grå feltene er kun aktuelt  i B/C-puljer når antall par har blitt under minste antall</t>
  </si>
  <si>
    <t>De grå feltene er kun aktuelt  i B/C-puljer når antall deltakere har blitt under minste antall</t>
  </si>
  <si>
    <t>Tabell B - Klubbpoeng i parturneringer</t>
  </si>
  <si>
    <t>Tabell C - Klubbpoeng i singelturneringer</t>
  </si>
  <si>
    <t/>
  </si>
  <si>
    <t>Poeng for kamper</t>
  </si>
  <si>
    <t>(Poeng man ville oppnådd ved å spille alle kamper)</t>
  </si>
  <si>
    <t>Bonus</t>
  </si>
  <si>
    <t>Tildeling, bonus er medregnet</t>
  </si>
  <si>
    <t>Tabell A1 - Klubbpoeng i lagturneringer</t>
  </si>
  <si>
    <t>Lag</t>
  </si>
  <si>
    <t>Antall Kvelder</t>
  </si>
  <si>
    <t>(minst 2)</t>
  </si>
  <si>
    <t>Minste antall kvelder</t>
  </si>
  <si>
    <t>Tabell A1 - Klubbpoeng i lagturneringer - Bonus</t>
  </si>
  <si>
    <t>Tabell A2 - Klubbpoeng i lagturneringer</t>
  </si>
  <si>
    <t>Tabell A2 -Klubbpoeng i lagturneringer som ikke fyller krav til A1</t>
  </si>
  <si>
    <t>KP</t>
  </si>
  <si>
    <t>Tildeling:</t>
  </si>
  <si>
    <t>Hvis Kretspoeng:</t>
  </si>
  <si>
    <t>Hvis Forbundspoeng</t>
  </si>
  <si>
    <t>Forbundspoeng for vunnet Kamp</t>
  </si>
  <si>
    <t>Kretspoeng for vunnet Kamp</t>
  </si>
  <si>
    <t>Hvis Klubbpoeng:</t>
  </si>
  <si>
    <t>Klubbpoeng for vunnet Kamp</t>
  </si>
  <si>
    <t>Poeng per spiller for vunnet kamp i lagkamp</t>
  </si>
  <si>
    <t>Norgesmesterskap?</t>
  </si>
  <si>
    <t>nei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</si>
</sst>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00"/>
    <numFmt numFmtId="166" formatCode="0.0\ %"/>
  </numFmts>
  <fonts count="18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i/>
      <sz val="8"/>
      <name val="Arial"/>
      <family val="2"/>
    </font>
    <font>
      <i/>
      <sz val="12"/>
      <name val="Arial"/>
      <family val="2"/>
    </font>
    <font>
      <b/>
      <i/>
      <sz val="12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b/>
      <sz val="8"/>
      <name val="Arial"/>
      <family val="2"/>
    </font>
    <font>
      <b/>
      <i/>
      <sz val="9"/>
      <name val="Arial"/>
      <family val="2"/>
    </font>
    <font>
      <b/>
      <sz val="9"/>
      <name val="Arial"/>
      <family val="2"/>
    </font>
    <font>
      <b/>
      <i/>
      <sz val="10"/>
      <name val="Arial"/>
      <family val="2"/>
    </font>
    <font>
      <sz val="9"/>
      <name val="Arial"/>
      <family val="2"/>
    </font>
    <font>
      <sz val="12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3">
    <xf numFmtId="0" fontId="0" fillId="0" borderId="0" xfId="0"/>
    <xf numFmtId="0" fontId="13" fillId="2" borderId="0" xfId="0" applyFont="1" applyFill="1" applyAlignment="1">
      <alignment horizontal="center"/>
    </xf>
    <xf numFmtId="0" fontId="15" fillId="0" borderId="0" xfId="0" applyFont="1"/>
    <xf numFmtId="0" fontId="16" fillId="0" borderId="0" xfId="0" applyFont="1"/>
    <xf numFmtId="0" fontId="4" fillId="0" borderId="0" xfId="0" applyFont="1"/>
    <xf numFmtId="0" fontId="13" fillId="0" borderId="0" xfId="0" applyFont="1" applyAlignment="1">
      <alignment horizontal="center"/>
    </xf>
    <xf numFmtId="0" fontId="13" fillId="0" borderId="0" xfId="0" applyFont="1"/>
    <xf numFmtId="0" fontId="5" fillId="0" borderId="0" xfId="0" applyFont="1"/>
    <xf numFmtId="0" fontId="12" fillId="0" borderId="0" xfId="0" applyFont="1"/>
    <xf numFmtId="1" fontId="15" fillId="0" borderId="0" xfId="0" applyNumberFormat="1" applyFont="1"/>
    <xf numFmtId="0" fontId="9" fillId="0" borderId="1" xfId="0" applyFont="1" applyBorder="1"/>
    <xf numFmtId="0" fontId="13" fillId="0" borderId="2" xfId="0" applyFont="1" applyBorder="1"/>
    <xf numFmtId="0" fontId="15" fillId="0" borderId="2" xfId="0" applyFont="1" applyBorder="1"/>
    <xf numFmtId="0" fontId="15" fillId="0" borderId="3" xfId="0" applyFont="1" applyBorder="1"/>
    <xf numFmtId="0" fontId="13" fillId="0" borderId="4" xfId="0" applyFont="1" applyBorder="1"/>
    <xf numFmtId="0" fontId="15" fillId="0" borderId="5" xfId="0" applyFont="1" applyBorder="1"/>
    <xf numFmtId="0" fontId="4" fillId="0" borderId="4" xfId="0" applyFont="1" applyBorder="1"/>
    <xf numFmtId="0" fontId="9" fillId="0" borderId="4" xfId="0" applyFont="1" applyBorder="1"/>
    <xf numFmtId="0" fontId="11" fillId="0" borderId="0" xfId="0" applyFont="1" applyAlignment="1">
      <alignment horizontal="center"/>
    </xf>
    <xf numFmtId="1" fontId="15" fillId="2" borderId="0" xfId="0" applyNumberFormat="1" applyFont="1" applyFill="1"/>
    <xf numFmtId="0" fontId="3" fillId="0" borderId="0" xfId="0" applyFont="1"/>
    <xf numFmtId="0" fontId="3" fillId="0" borderId="5" xfId="0" applyFont="1" applyBorder="1"/>
    <xf numFmtId="0" fontId="5" fillId="0" borderId="4" xfId="0" applyFont="1" applyBorder="1"/>
    <xf numFmtId="0" fontId="5" fillId="0" borderId="5" xfId="0" applyFont="1" applyBorder="1"/>
    <xf numFmtId="164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6" xfId="0" applyFont="1" applyBorder="1"/>
    <xf numFmtId="0" fontId="5" fillId="0" borderId="6" xfId="0" applyFont="1" applyBorder="1"/>
    <xf numFmtId="0" fontId="5" fillId="0" borderId="7" xfId="0" applyFont="1" applyBorder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quotePrefix="1" applyFont="1"/>
    <xf numFmtId="0" fontId="8" fillId="0" borderId="4" xfId="0" applyFont="1" applyBorder="1"/>
    <xf numFmtId="0" fontId="14" fillId="0" borderId="4" xfId="0" applyFont="1" applyBorder="1"/>
    <xf numFmtId="0" fontId="8" fillId="0" borderId="8" xfId="0" applyFont="1" applyBorder="1"/>
    <xf numFmtId="164" fontId="4" fillId="0" borderId="8" xfId="0" applyNumberFormat="1" applyFont="1" applyBorder="1" applyAlignment="1">
      <alignment horizontal="center"/>
    </xf>
    <xf numFmtId="164" fontId="4" fillId="0" borderId="6" xfId="0" applyNumberFormat="1" applyFont="1" applyBorder="1" applyAlignment="1">
      <alignment horizontal="center"/>
    </xf>
    <xf numFmtId="164" fontId="4" fillId="0" borderId="7" xfId="0" applyNumberFormat="1" applyFont="1" applyBorder="1" applyAlignment="1">
      <alignment horizontal="center"/>
    </xf>
    <xf numFmtId="0" fontId="16" fillId="0" borderId="1" xfId="0" applyFont="1" applyBorder="1"/>
    <xf numFmtId="0" fontId="16" fillId="0" borderId="2" xfId="0" applyFont="1" applyBorder="1"/>
    <xf numFmtId="0" fontId="16" fillId="0" borderId="3" xfId="0" applyFont="1" applyBorder="1"/>
    <xf numFmtId="2" fontId="2" fillId="0" borderId="0" xfId="0" applyNumberFormat="1" applyFont="1" applyAlignment="1">
      <alignment horizontal="center"/>
    </xf>
    <xf numFmtId="2" fontId="3" fillId="0" borderId="0" xfId="0" applyNumberFormat="1" applyFont="1"/>
    <xf numFmtId="1" fontId="2" fillId="0" borderId="0" xfId="0" applyNumberFormat="1" applyFont="1" applyAlignment="1">
      <alignment horizontal="center"/>
    </xf>
    <xf numFmtId="1" fontId="3" fillId="0" borderId="0" xfId="0" applyNumberFormat="1" applyFont="1"/>
    <xf numFmtId="0" fontId="5" fillId="0" borderId="8" xfId="0" applyFont="1" applyBorder="1"/>
    <xf numFmtId="1" fontId="5" fillId="0" borderId="0" xfId="0" applyNumberFormat="1" applyFont="1"/>
    <xf numFmtId="1" fontId="5" fillId="0" borderId="4" xfId="0" applyNumberFormat="1" applyFont="1" applyBorder="1"/>
    <xf numFmtId="1" fontId="5" fillId="0" borderId="5" xfId="0" applyNumberFormat="1" applyFont="1" applyBorder="1"/>
    <xf numFmtId="1" fontId="5" fillId="0" borderId="8" xfId="0" applyNumberFormat="1" applyFont="1" applyBorder="1"/>
    <xf numFmtId="1" fontId="5" fillId="0" borderId="6" xfId="0" applyNumberFormat="1" applyFont="1" applyBorder="1"/>
    <xf numFmtId="1" fontId="5" fillId="0" borderId="7" xfId="0" applyNumberFormat="1" applyFont="1" applyBorder="1"/>
    <xf numFmtId="0" fontId="2" fillId="0" borderId="6" xfId="0" applyFont="1" applyBorder="1"/>
    <xf numFmtId="0" fontId="10" fillId="0" borderId="1" xfId="0" applyFont="1" applyBorder="1"/>
    <xf numFmtId="0" fontId="1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2" borderId="0" xfId="0" applyFont="1" applyFill="1" applyAlignment="1">
      <alignment horizontal="center"/>
    </xf>
    <xf numFmtId="0" fontId="9" fillId="0" borderId="0" xfId="0" applyFont="1"/>
    <xf numFmtId="0" fontId="10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164" fontId="3" fillId="0" borderId="0" xfId="0" applyNumberFormat="1" applyFont="1"/>
    <xf numFmtId="0" fontId="4" fillId="0" borderId="0" xfId="0" applyFont="1" applyAlignment="1">
      <alignment horizontal="center"/>
    </xf>
    <xf numFmtId="0" fontId="4" fillId="3" borderId="0" xfId="0" applyFont="1" applyFill="1" applyAlignment="1" applyProtection="1">
      <alignment horizontal="center"/>
      <protection locked="0"/>
    </xf>
    <xf numFmtId="0" fontId="4" fillId="0" borderId="6" xfId="0" applyFont="1" applyBorder="1" applyAlignment="1">
      <alignment horizontal="center"/>
    </xf>
    <xf numFmtId="1" fontId="7" fillId="0" borderId="0" xfId="0" applyNumberFormat="1" applyFont="1" applyAlignment="1">
      <alignment horizontal="center"/>
    </xf>
    <xf numFmtId="164" fontId="2" fillId="0" borderId="6" xfId="0" applyNumberFormat="1" applyFont="1" applyBorder="1" applyAlignment="1">
      <alignment horizontal="center"/>
    </xf>
    <xf numFmtId="164" fontId="3" fillId="0" borderId="6" xfId="0" applyNumberFormat="1" applyFont="1" applyBorder="1"/>
    <xf numFmtId="0" fontId="2" fillId="0" borderId="6" xfId="0" applyFont="1" applyBorder="1" applyAlignment="1">
      <alignment horizontal="center"/>
    </xf>
    <xf numFmtId="0" fontId="3" fillId="0" borderId="6" xfId="0" applyFont="1" applyBorder="1"/>
    <xf numFmtId="0" fontId="2" fillId="0" borderId="6" xfId="0" applyFont="1" applyBorder="1"/>
    <xf numFmtId="9" fontId="2" fillId="0" borderId="0" xfId="1" applyFont="1" applyBorder="1" applyAlignment="1">
      <alignment horizontal="center"/>
    </xf>
    <xf numFmtId="9" fontId="3" fillId="0" borderId="0" xfId="1" applyFont="1" applyBorder="1" applyAlignment="1"/>
    <xf numFmtId="0" fontId="2" fillId="0" borderId="0" xfId="0" applyFont="1"/>
    <xf numFmtId="1" fontId="7" fillId="0" borderId="4" xfId="0" applyNumberFormat="1" applyFont="1" applyBorder="1" applyAlignment="1">
      <alignment horizontal="center"/>
    </xf>
    <xf numFmtId="1" fontId="5" fillId="0" borderId="0" xfId="0" applyNumberFormat="1" applyFont="1" applyAlignment="1">
      <alignment horizontal="center"/>
    </xf>
    <xf numFmtId="1" fontId="4" fillId="0" borderId="0" xfId="0" applyNumberFormat="1" applyFont="1" applyAlignment="1">
      <alignment horizontal="center"/>
    </xf>
    <xf numFmtId="1" fontId="7" fillId="0" borderId="5" xfId="0" applyNumberFormat="1" applyFont="1" applyBorder="1" applyAlignment="1">
      <alignment horizontal="center"/>
    </xf>
    <xf numFmtId="1" fontId="4" fillId="0" borderId="5" xfId="0" applyNumberFormat="1" applyFont="1" applyBorder="1" applyAlignment="1">
      <alignment horizontal="center"/>
    </xf>
    <xf numFmtId="1" fontId="4" fillId="0" borderId="4" xfId="0" applyNumberFormat="1" applyFont="1" applyBorder="1" applyAlignment="1">
      <alignment horizontal="center"/>
    </xf>
    <xf numFmtId="1" fontId="5" fillId="0" borderId="5" xfId="0" applyNumberFormat="1" applyFont="1" applyBorder="1" applyAlignment="1">
      <alignment horizontal="center"/>
    </xf>
    <xf numFmtId="164" fontId="4" fillId="3" borderId="0" xfId="0" applyNumberFormat="1" applyFont="1" applyFill="1" applyAlignment="1" applyProtection="1">
      <alignment horizontal="center"/>
      <protection locked="0"/>
    </xf>
    <xf numFmtId="0" fontId="1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6" xfId="0" applyFont="1" applyBorder="1" applyAlignment="1">
      <alignment horizontal="center"/>
    </xf>
    <xf numFmtId="166" fontId="2" fillId="0" borderId="0" xfId="1" applyNumberFormat="1" applyFont="1" applyBorder="1" applyAlignment="1">
      <alignment horizontal="center"/>
    </xf>
    <xf numFmtId="166" fontId="3" fillId="0" borderId="0" xfId="1" applyNumberFormat="1" applyFont="1" applyBorder="1" applyAlignment="1"/>
    <xf numFmtId="2" fontId="2" fillId="0" borderId="6" xfId="0" applyNumberFormat="1" applyFont="1" applyBorder="1" applyAlignment="1">
      <alignment horizontal="center"/>
    </xf>
    <xf numFmtId="2" fontId="3" fillId="0" borderId="6" xfId="0" applyNumberFormat="1" applyFont="1" applyBorder="1"/>
    <xf numFmtId="1" fontId="4" fillId="0" borderId="6" xfId="0" applyNumberFormat="1" applyFont="1" applyBorder="1" applyAlignment="1">
      <alignment horizontal="center"/>
    </xf>
    <xf numFmtId="165" fontId="2" fillId="0" borderId="6" xfId="0" applyNumberFormat="1" applyFont="1" applyBorder="1" applyAlignment="1">
      <alignment horizontal="center"/>
    </xf>
    <xf numFmtId="165" fontId="3" fillId="0" borderId="6" xfId="0" applyNumberFormat="1" applyFont="1" applyBorder="1"/>
    <xf numFmtId="1" fontId="2" fillId="0" borderId="0" xfId="0" applyNumberFormat="1" applyFont="1" applyAlignment="1">
      <alignment horizontal="center"/>
    </xf>
    <xf numFmtId="1" fontId="3" fillId="0" borderId="0" xfId="0" applyNumberFormat="1" applyFont="1"/>
    <xf numFmtId="0" fontId="0" fillId="0" borderId="0" xfId="0" applyAlignment="1">
      <alignment horizontal="center"/>
    </xf>
    <xf numFmtId="164" fontId="4" fillId="0" borderId="0" xfId="0" applyNumberFormat="1" applyFont="1" applyAlignment="1">
      <alignment horizontal="center"/>
    </xf>
    <xf numFmtId="2" fontId="2" fillId="0" borderId="0" xfId="0" applyNumberFormat="1" applyFont="1" applyAlignment="1">
      <alignment horizontal="center"/>
    </xf>
    <xf numFmtId="2" fontId="3" fillId="0" borderId="0" xfId="0" applyNumberFormat="1" applyFont="1"/>
    <xf numFmtId="0" fontId="7" fillId="0" borderId="4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0" fillId="0" borderId="0" xfId="0" applyAlignment="1">
      <alignment horizontal="left"/>
    </xf>
    <xf numFmtId="0" fontId="7" fillId="0" borderId="0" xfId="0" applyFont="1" applyAlignment="1">
      <alignment horizontal="center"/>
    </xf>
    <xf numFmtId="164" fontId="4" fillId="0" borderId="4" xfId="0" applyNumberFormat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1" fontId="4" fillId="3" borderId="0" xfId="0" applyNumberFormat="1" applyFont="1" applyFill="1" applyAlignment="1" applyProtection="1">
      <alignment horizontal="center"/>
      <protection locked="0"/>
    </xf>
    <xf numFmtId="0" fontId="0" fillId="0" borderId="0" xfId="0"/>
    <xf numFmtId="0" fontId="5" fillId="0" borderId="5" xfId="0" applyFont="1" applyBorder="1" applyAlignment="1">
      <alignment horizontal="center"/>
    </xf>
    <xf numFmtId="0" fontId="4" fillId="0" borderId="0" xfId="0" applyFont="1"/>
    <xf numFmtId="2" fontId="4" fillId="0" borderId="0" xfId="0" applyNumberFormat="1" applyFont="1" applyAlignment="1">
      <alignment horizontal="center"/>
    </xf>
    <xf numFmtId="2" fontId="5" fillId="0" borderId="0" xfId="0" applyNumberFormat="1" applyFont="1" applyAlignment="1">
      <alignment horizontal="center"/>
    </xf>
  </cellXfs>
  <cellStyles count="2">
    <cellStyle name="Normal" xfId="0" builtinId="0"/>
    <cellStyle name="Pros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288"/>
  <sheetViews>
    <sheetView topLeftCell="A3" workbookViewId="0">
      <selection activeCell="M23" sqref="M23"/>
    </sheetView>
  </sheetViews>
  <sheetFormatPr baseColWidth="10" defaultColWidth="9.109375" defaultRowHeight="11.4" x14ac:dyDescent="0.2"/>
  <cols>
    <col min="1" max="66" width="3.6640625" style="2" customWidth="1"/>
    <col min="67" max="16384" width="9.109375" style="2"/>
  </cols>
  <sheetData>
    <row r="1" spans="1:32" ht="21" x14ac:dyDescent="0.4">
      <c r="A1" s="10" t="s">
        <v>57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3"/>
    </row>
    <row r="2" spans="1:32" ht="12" x14ac:dyDescent="0.25">
      <c r="A2" s="14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AF2" s="15"/>
    </row>
    <row r="3" spans="1:32" ht="15.6" x14ac:dyDescent="0.3">
      <c r="A3" s="16" t="s">
        <v>12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AF3" s="15"/>
    </row>
    <row r="4" spans="1:32" ht="12" x14ac:dyDescent="0.25">
      <c r="A4" s="14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AF4" s="15"/>
    </row>
    <row r="5" spans="1:32" s="7" customFormat="1" ht="15.6" x14ac:dyDescent="0.3">
      <c r="A5" s="16" t="s">
        <v>0</v>
      </c>
      <c r="B5" s="4"/>
      <c r="C5" s="4"/>
      <c r="D5" s="4"/>
      <c r="E5" s="4"/>
      <c r="F5" s="4"/>
      <c r="I5" s="65">
        <v>10</v>
      </c>
      <c r="J5" s="65"/>
      <c r="L5" s="4" t="s">
        <v>15</v>
      </c>
      <c r="M5" s="4"/>
      <c r="N5" s="4"/>
      <c r="O5" s="4"/>
      <c r="P5" s="4"/>
      <c r="Q5" s="4"/>
      <c r="R5" s="4"/>
      <c r="AF5" s="23"/>
    </row>
    <row r="6" spans="1:32" s="7" customFormat="1" ht="15.6" x14ac:dyDescent="0.3">
      <c r="A6" s="16" t="s">
        <v>2</v>
      </c>
      <c r="B6" s="4"/>
      <c r="C6" s="4"/>
      <c r="D6" s="4"/>
      <c r="E6" s="4"/>
      <c r="F6" s="4"/>
      <c r="I6" s="65">
        <v>54</v>
      </c>
      <c r="J6" s="65"/>
      <c r="L6" s="4"/>
      <c r="M6" s="4"/>
      <c r="N6" s="4"/>
      <c r="O6" s="4"/>
      <c r="P6" s="4"/>
      <c r="Q6" s="4"/>
      <c r="R6" s="4"/>
      <c r="AF6" s="23"/>
    </row>
    <row r="7" spans="1:32" s="7" customFormat="1" ht="15.6" x14ac:dyDescent="0.3">
      <c r="A7" s="16" t="s">
        <v>3</v>
      </c>
      <c r="B7" s="4"/>
      <c r="C7" s="4"/>
      <c r="D7" s="4"/>
      <c r="E7" s="4"/>
      <c r="F7" s="4"/>
      <c r="I7" s="65">
        <v>1</v>
      </c>
      <c r="J7" s="65"/>
      <c r="L7" s="4"/>
      <c r="M7" s="4"/>
      <c r="N7" s="4"/>
      <c r="O7" s="4"/>
      <c r="P7" s="4"/>
      <c r="Q7" s="4"/>
      <c r="R7" s="4"/>
      <c r="AF7" s="23"/>
    </row>
    <row r="8" spans="1:32" s="7" customFormat="1" ht="15.6" x14ac:dyDescent="0.3">
      <c r="A8" s="16" t="s">
        <v>54</v>
      </c>
      <c r="B8" s="4"/>
      <c r="C8" s="4"/>
      <c r="D8" s="4"/>
      <c r="E8" s="4"/>
      <c r="F8" s="4"/>
      <c r="I8" s="65">
        <v>2</v>
      </c>
      <c r="J8" s="65"/>
      <c r="L8" s="4" t="s">
        <v>55</v>
      </c>
      <c r="M8" s="4"/>
      <c r="N8" s="4"/>
      <c r="O8" s="4"/>
      <c r="P8" s="4"/>
      <c r="Q8" s="4"/>
      <c r="R8" s="4"/>
      <c r="AF8" s="23"/>
    </row>
    <row r="9" spans="1:32" s="7" customFormat="1" ht="15.6" x14ac:dyDescent="0.3">
      <c r="A9" s="16"/>
      <c r="B9" s="4"/>
      <c r="C9" s="4"/>
      <c r="D9" s="4"/>
      <c r="E9" s="4"/>
      <c r="F9" s="4"/>
      <c r="I9" s="25"/>
      <c r="J9" s="25"/>
      <c r="K9" s="4"/>
      <c r="L9" s="4"/>
      <c r="M9" s="4"/>
      <c r="N9" s="4"/>
      <c r="O9" s="4"/>
      <c r="P9" s="4"/>
      <c r="Q9" s="4"/>
      <c r="R9" s="4"/>
      <c r="AF9" s="23"/>
    </row>
    <row r="10" spans="1:32" s="7" customFormat="1" ht="15.6" x14ac:dyDescent="0.3">
      <c r="A10" s="33" t="s">
        <v>27</v>
      </c>
      <c r="B10" s="4"/>
      <c r="C10" s="4"/>
      <c r="D10" s="4"/>
      <c r="E10" s="4"/>
      <c r="F10" s="4"/>
      <c r="I10" s="64">
        <v>4</v>
      </c>
      <c r="J10" s="64"/>
      <c r="K10" s="4" t="str">
        <f>IF(I5&gt;=I10,"ok","Turneringen oppfyller ikke krav til antall deltakere")</f>
        <v>ok</v>
      </c>
      <c r="L10" s="4"/>
      <c r="M10" s="4"/>
      <c r="N10" s="4"/>
      <c r="O10" s="4"/>
      <c r="P10" s="4"/>
      <c r="Q10" s="4"/>
      <c r="R10" s="4"/>
      <c r="AF10" s="23"/>
    </row>
    <row r="11" spans="1:32" s="7" customFormat="1" ht="15.6" x14ac:dyDescent="0.3">
      <c r="A11" s="33" t="s">
        <v>8</v>
      </c>
      <c r="B11" s="4"/>
      <c r="C11" s="4"/>
      <c r="D11" s="4"/>
      <c r="E11" s="4"/>
      <c r="F11" s="4"/>
      <c r="I11" s="64">
        <v>18</v>
      </c>
      <c r="J11" s="64"/>
      <c r="K11" s="4" t="str">
        <f>IF(I6&gt;=I11,"ok","Turneringen oppfyller ikke krav til antall spill")</f>
        <v>ok</v>
      </c>
      <c r="L11" s="4"/>
      <c r="M11" s="4"/>
      <c r="N11" s="4"/>
      <c r="O11" s="4"/>
      <c r="P11" s="4"/>
      <c r="Q11" s="4"/>
      <c r="R11" s="4"/>
      <c r="AF11" s="23"/>
    </row>
    <row r="12" spans="1:32" s="7" customFormat="1" ht="16.2" thickBot="1" x14ac:dyDescent="0.35">
      <c r="A12" s="33" t="s">
        <v>56</v>
      </c>
      <c r="B12" s="4"/>
      <c r="C12" s="4"/>
      <c r="D12" s="4"/>
      <c r="E12" s="4"/>
      <c r="F12" s="4"/>
      <c r="I12" s="64">
        <v>2</v>
      </c>
      <c r="J12" s="64"/>
      <c r="K12" s="4"/>
      <c r="L12" s="4"/>
      <c r="M12" s="4"/>
      <c r="N12" s="4"/>
      <c r="O12" s="4"/>
      <c r="P12" s="4"/>
      <c r="Q12" s="4"/>
      <c r="R12" s="4"/>
      <c r="AF12" s="23"/>
    </row>
    <row r="13" spans="1:32" s="20" customFormat="1" ht="13.2" hidden="1" x14ac:dyDescent="0.25">
      <c r="A13" s="34"/>
      <c r="B13" s="29"/>
      <c r="C13" s="29"/>
      <c r="D13" s="29"/>
      <c r="E13" s="29"/>
      <c r="F13" s="29"/>
      <c r="I13" s="61"/>
      <c r="J13" s="61"/>
      <c r="K13" s="61" t="s">
        <v>16</v>
      </c>
      <c r="L13" s="60"/>
      <c r="M13" s="60"/>
      <c r="N13" s="61" t="s">
        <v>17</v>
      </c>
      <c r="O13" s="60"/>
      <c r="P13" s="60"/>
      <c r="Q13" s="61" t="s">
        <v>3</v>
      </c>
      <c r="R13" s="60"/>
      <c r="S13" s="60"/>
      <c r="T13" s="61" t="s">
        <v>25</v>
      </c>
      <c r="U13" s="60"/>
      <c r="V13" s="60"/>
      <c r="AF13" s="21"/>
    </row>
    <row r="14" spans="1:32" s="7" customFormat="1" ht="15.6" hidden="1" x14ac:dyDescent="0.3">
      <c r="A14" s="33" t="s">
        <v>26</v>
      </c>
      <c r="B14" s="4"/>
      <c r="C14" s="4"/>
      <c r="D14" s="4"/>
      <c r="E14" s="4"/>
      <c r="F14" s="4"/>
      <c r="I14" s="64">
        <f>ROUNDUP(N14*Q14*T14,0)</f>
        <v>10</v>
      </c>
      <c r="J14" s="64"/>
      <c r="K14" s="60"/>
      <c r="L14" s="60"/>
      <c r="M14" s="60"/>
      <c r="N14" s="61">
        <f>I5</f>
        <v>10</v>
      </c>
      <c r="O14" s="60"/>
      <c r="P14" s="60"/>
      <c r="Q14" s="62">
        <f>I7</f>
        <v>1</v>
      </c>
      <c r="R14" s="63"/>
      <c r="S14" s="63"/>
      <c r="T14" s="62">
        <f>1</f>
        <v>1</v>
      </c>
      <c r="U14" s="63"/>
      <c r="V14" s="63"/>
      <c r="AF14" s="23"/>
    </row>
    <row r="15" spans="1:32" s="7" customFormat="1" ht="15.6" hidden="1" x14ac:dyDescent="0.3">
      <c r="A15" s="33" t="s">
        <v>5</v>
      </c>
      <c r="B15" s="4"/>
      <c r="C15" s="4"/>
      <c r="D15" s="4"/>
      <c r="E15" s="4"/>
      <c r="F15" s="4"/>
      <c r="I15" s="64">
        <f>IF(AND(K10="ok",K11="ok"),ROUNDUP(N15*K15,0),0)</f>
        <v>4</v>
      </c>
      <c r="J15" s="64"/>
      <c r="K15" s="73">
        <f>1/3</f>
        <v>0.33333333333333331</v>
      </c>
      <c r="L15" s="74"/>
      <c r="M15" s="74"/>
      <c r="N15" s="61">
        <f>I14</f>
        <v>10</v>
      </c>
      <c r="O15" s="60"/>
      <c r="P15" s="60"/>
      <c r="Q15" s="75"/>
      <c r="R15" s="60"/>
      <c r="S15" s="60"/>
      <c r="T15" s="75"/>
      <c r="U15" s="60"/>
      <c r="V15" s="60"/>
      <c r="AF15" s="23"/>
    </row>
    <row r="16" spans="1:32" s="7" customFormat="1" ht="16.2" hidden="1" thickBot="1" x14ac:dyDescent="0.35">
      <c r="A16" s="35" t="s">
        <v>7</v>
      </c>
      <c r="B16" s="26"/>
      <c r="C16" s="26"/>
      <c r="D16" s="26"/>
      <c r="E16" s="26"/>
      <c r="F16" s="26"/>
      <c r="G16" s="27"/>
      <c r="H16" s="27"/>
      <c r="I16" s="66">
        <f>IF(I15,N16*K16,0)</f>
        <v>15</v>
      </c>
      <c r="J16" s="66"/>
      <c r="K16" s="68">
        <v>1.5</v>
      </c>
      <c r="L16" s="69"/>
      <c r="M16" s="69"/>
      <c r="N16" s="70">
        <f>I14</f>
        <v>10</v>
      </c>
      <c r="O16" s="71"/>
      <c r="P16" s="71"/>
      <c r="Q16" s="72"/>
      <c r="R16" s="71"/>
      <c r="S16" s="71"/>
      <c r="T16" s="72"/>
      <c r="U16" s="71"/>
      <c r="V16" s="71"/>
      <c r="W16" s="27"/>
      <c r="X16" s="27"/>
      <c r="Y16" s="27"/>
      <c r="Z16" s="27"/>
      <c r="AA16" s="27"/>
      <c r="AB16" s="27"/>
      <c r="AC16" s="27"/>
      <c r="AD16" s="27"/>
      <c r="AE16" s="27"/>
      <c r="AF16" s="28"/>
    </row>
    <row r="17" spans="1:66" s="7" customFormat="1" ht="16.2" hidden="1" thickBot="1" x14ac:dyDescent="0.35">
      <c r="A17" s="33"/>
      <c r="B17" s="4"/>
      <c r="C17" s="4"/>
      <c r="D17" s="4"/>
      <c r="E17" s="4"/>
      <c r="F17" s="4"/>
      <c r="I17" s="24"/>
      <c r="J17" s="24"/>
      <c r="K17" s="42"/>
      <c r="L17" s="43"/>
      <c r="M17" s="43"/>
      <c r="N17" s="30"/>
      <c r="O17" s="20"/>
      <c r="P17" s="20"/>
      <c r="Q17" s="20"/>
      <c r="R17" s="32"/>
      <c r="S17" s="20"/>
      <c r="T17" s="30"/>
      <c r="U17" s="31"/>
      <c r="V17" s="31"/>
      <c r="W17" s="44"/>
      <c r="X17" s="45"/>
      <c r="Y17" s="45"/>
      <c r="AF17" s="23"/>
    </row>
    <row r="18" spans="1:66" s="7" customFormat="1" ht="15" x14ac:dyDescent="0.25">
      <c r="A18" s="39"/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  <c r="AF18" s="41"/>
    </row>
    <row r="19" spans="1:66" s="7" customFormat="1" ht="21" x14ac:dyDescent="0.4">
      <c r="A19" s="17" t="s">
        <v>6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15"/>
    </row>
    <row r="20" spans="1:66" s="7" customFormat="1" ht="15.6" x14ac:dyDescent="0.3">
      <c r="A20" s="16"/>
      <c r="AF20" s="23"/>
    </row>
    <row r="21" spans="1:66" s="47" customFormat="1" ht="15.6" x14ac:dyDescent="0.3">
      <c r="A21" s="76">
        <v>1</v>
      </c>
      <c r="B21" s="77"/>
      <c r="C21" s="67">
        <f>A21+1</f>
        <v>2</v>
      </c>
      <c r="D21" s="67"/>
      <c r="E21" s="67">
        <f>C21+1</f>
        <v>3</v>
      </c>
      <c r="F21" s="67"/>
      <c r="G21" s="67">
        <f>E21+1</f>
        <v>4</v>
      </c>
      <c r="H21" s="67"/>
      <c r="I21" s="67">
        <f>G21+1</f>
        <v>5</v>
      </c>
      <c r="J21" s="67"/>
      <c r="K21" s="67">
        <f>I21+1</f>
        <v>6</v>
      </c>
      <c r="L21" s="67"/>
      <c r="M21" s="67">
        <f>K21+1</f>
        <v>7</v>
      </c>
      <c r="N21" s="67"/>
      <c r="O21" s="67">
        <f>M21+1</f>
        <v>8</v>
      </c>
      <c r="P21" s="67"/>
      <c r="Q21" s="67"/>
      <c r="R21" s="67"/>
      <c r="S21" s="67"/>
      <c r="T21" s="67"/>
      <c r="U21" s="67"/>
      <c r="V21" s="67"/>
      <c r="W21" s="67"/>
      <c r="X21" s="67"/>
      <c r="Y21" s="67"/>
      <c r="Z21" s="67"/>
      <c r="AA21" s="67"/>
      <c r="AB21" s="67"/>
      <c r="AC21" s="67"/>
      <c r="AD21" s="67"/>
      <c r="AE21" s="67"/>
      <c r="AF21" s="79"/>
    </row>
    <row r="22" spans="1:66" s="47" customFormat="1" ht="15.6" x14ac:dyDescent="0.3">
      <c r="A22" s="78">
        <f>IF(I8&lt;4,0.5*IF(A21&lt;=$I$15,ROUND(VLOOKUP($I$14,$A$30:$BN$288,A21+2,FALSE),0),""),IF(A21&lt;=$I$15,ROUND(VLOOKUP($I$14,$A$30:$BN$288,A21+2,FALSE),0),""))</f>
        <v>45</v>
      </c>
      <c r="B22" s="77"/>
      <c r="C22" s="78">
        <f>IF(I8&lt;4,0.5*IF(C21&lt;=$I$15,ROUND(VLOOKUP($I$14,$A$30:$BN$288,C21+2,FALSE),0),""),IF(C21&lt;=$I$15,ROUND(VLOOKUP($I$14,$A$30:$BN$288,C21+2,FALSE),0),""))</f>
        <v>30</v>
      </c>
      <c r="D22" s="78"/>
      <c r="E22" s="78">
        <f>IF(I8&lt;4,0.5*IF(E21&lt;=$I$15,ROUND(VLOOKUP($I$14,$A$31:$BN$288,E21+2,FALSE),0),""),IF(E21&lt;=$I$15,ROUND(VLOOKUP($I$14,$A$31:$BN$288,E21+2,FALSE),0),""))</f>
        <v>15</v>
      </c>
      <c r="F22" s="78"/>
      <c r="G22" s="78">
        <f>IF(I8&lt;4,0.5*IF(G21&lt;=$I$15,ROUND(VLOOKUP($I$14,$A$31:$BN$288,G21+2,FALSE),0),""),IF(G21&lt;=$I$15,ROUND(VLOOKUP($I$14,$A$31:$BN$288,G21+2,FALSE),0),""))</f>
        <v>5</v>
      </c>
      <c r="H22" s="78"/>
      <c r="I22" s="78" t="e">
        <f>IF(I8&lt;4,IF(I21&lt;=$I$15,ROUND(VLOOKUP($I$14,$A$31:$BN$288,I21+2,FALSE),0),"")*0.5,IF(I21&lt;=$I$15,ROUND(VLOOKUP($I$14,$A$31:$BN$288,I21+2,FALSE),0),""))</f>
        <v>#VALUE!</v>
      </c>
      <c r="J22" s="78"/>
      <c r="K22" s="78" t="e">
        <f>IF(I8&lt;4,0.5*IF(K21&lt;=$I$15,ROUND(VLOOKUP($I$14,$A$31:$BN$288,K21+2,FALSE),0),""),IF(K21&lt;=$I$15,ROUND(VLOOKUP($I$14,$A$31:$BN$288,K21+2,FALSE),0),""))</f>
        <v>#VALUE!</v>
      </c>
      <c r="L22" s="78"/>
      <c r="M22" s="78" t="e">
        <f>IF(I8&lt;4,IF(M21&lt;=$I$15,ROUND(VLOOKUP($I$14,$A$31:$BN$288,M21+2,FALSE),0),"")*0.5,IF(M21&lt;=$I$15,ROUND(VLOOKUP($I$14,$A$31:$BN$288,M21+2,FALSE),0),""))</f>
        <v>#VALUE!</v>
      </c>
      <c r="N22" s="78"/>
      <c r="O22" s="78" t="e">
        <f>IF(4&gt;I8,0.5*IF(O21&lt;=$I$15,ROUND(VLOOKUP($I$14,$A$31:$BN$288,O21+2,FALSE),0),""),IF(O21&lt;=$I$15,ROUND(VLOOKUP($I$14,$A$31:$BN$288,O21+2,FALSE),0),""))</f>
        <v>#VALUE!</v>
      </c>
      <c r="P22" s="78"/>
      <c r="Q22" s="78"/>
      <c r="R22" s="78"/>
      <c r="S22" s="78"/>
      <c r="T22" s="78"/>
      <c r="U22" s="78"/>
      <c r="V22" s="78"/>
      <c r="W22" s="78"/>
      <c r="X22" s="78"/>
      <c r="Y22" s="78"/>
      <c r="Z22" s="78"/>
      <c r="AA22" s="78"/>
      <c r="AB22" s="78"/>
      <c r="AC22" s="78"/>
      <c r="AD22" s="78"/>
      <c r="AE22" s="78"/>
      <c r="AF22" s="80"/>
    </row>
    <row r="23" spans="1:66" s="47" customFormat="1" ht="15" x14ac:dyDescent="0.25">
      <c r="A23" s="48"/>
      <c r="AF23" s="49"/>
    </row>
    <row r="24" spans="1:66" ht="12" x14ac:dyDescent="0.25"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</row>
    <row r="25" spans="1:66" s="7" customFormat="1" ht="15" x14ac:dyDescent="0.25"/>
    <row r="26" spans="1:66" s="7" customFormat="1" ht="15" x14ac:dyDescent="0.25">
      <c r="A26" s="29"/>
    </row>
    <row r="28" spans="1:66" ht="15.6" x14ac:dyDescent="0.3">
      <c r="A28" s="4" t="s">
        <v>52</v>
      </c>
    </row>
    <row r="29" spans="1:66" s="6" customFormat="1" ht="12" x14ac:dyDescent="0.25">
      <c r="A29" s="5" t="s">
        <v>53</v>
      </c>
      <c r="B29" s="55" t="s">
        <v>22</v>
      </c>
      <c r="C29" s="8">
        <v>1</v>
      </c>
      <c r="D29" s="8">
        <v>2</v>
      </c>
      <c r="E29" s="8">
        <v>3</v>
      </c>
      <c r="F29" s="8">
        <v>4</v>
      </c>
      <c r="G29" s="8">
        <v>5</v>
      </c>
      <c r="H29" s="8">
        <v>6</v>
      </c>
      <c r="I29" s="8">
        <v>7</v>
      </c>
      <c r="J29" s="8">
        <v>8</v>
      </c>
      <c r="K29" s="8">
        <v>9</v>
      </c>
      <c r="L29" s="8">
        <v>10</v>
      </c>
      <c r="M29" s="8">
        <v>11</v>
      </c>
      <c r="N29" s="8">
        <v>12</v>
      </c>
      <c r="O29" s="8">
        <v>13</v>
      </c>
      <c r="P29" s="8">
        <v>14</v>
      </c>
      <c r="Q29" s="8">
        <v>15</v>
      </c>
      <c r="R29" s="8">
        <v>16</v>
      </c>
      <c r="S29" s="8">
        <v>17</v>
      </c>
      <c r="T29" s="8">
        <v>18</v>
      </c>
      <c r="U29" s="8">
        <v>19</v>
      </c>
      <c r="V29" s="8">
        <v>20</v>
      </c>
      <c r="W29" s="8">
        <v>21</v>
      </c>
      <c r="X29" s="8">
        <v>22</v>
      </c>
      <c r="Y29" s="8">
        <v>23</v>
      </c>
      <c r="Z29" s="8">
        <v>24</v>
      </c>
      <c r="AA29" s="8">
        <v>25</v>
      </c>
      <c r="AB29" s="8">
        <v>26</v>
      </c>
      <c r="AC29" s="8">
        <v>27</v>
      </c>
      <c r="AD29" s="8">
        <v>28</v>
      </c>
      <c r="AE29" s="8">
        <v>29</v>
      </c>
      <c r="AF29" s="8">
        <v>30</v>
      </c>
      <c r="AG29" s="8">
        <v>31</v>
      </c>
      <c r="AH29" s="8">
        <v>32</v>
      </c>
      <c r="AI29" s="8">
        <v>33</v>
      </c>
      <c r="AJ29" s="8">
        <v>34</v>
      </c>
      <c r="AK29" s="8">
        <v>35</v>
      </c>
      <c r="AL29" s="8">
        <v>36</v>
      </c>
      <c r="AM29" s="8">
        <v>37</v>
      </c>
      <c r="AN29" s="8">
        <v>38</v>
      </c>
      <c r="AO29" s="8">
        <v>39</v>
      </c>
      <c r="AP29" s="8">
        <v>40</v>
      </c>
      <c r="AQ29" s="8">
        <v>41</v>
      </c>
      <c r="AR29" s="8">
        <v>42</v>
      </c>
      <c r="AS29" s="8">
        <v>43</v>
      </c>
      <c r="AT29" s="8">
        <v>44</v>
      </c>
      <c r="AU29" s="8">
        <v>45</v>
      </c>
      <c r="AV29" s="8">
        <v>46</v>
      </c>
      <c r="AW29" s="8">
        <v>47</v>
      </c>
      <c r="AX29" s="8">
        <v>48</v>
      </c>
      <c r="AY29" s="8">
        <v>49</v>
      </c>
      <c r="AZ29" s="8">
        <v>50</v>
      </c>
      <c r="BA29" s="8">
        <v>51</v>
      </c>
      <c r="BB29" s="8">
        <v>52</v>
      </c>
      <c r="BC29" s="8">
        <v>53</v>
      </c>
      <c r="BD29" s="8">
        <v>54</v>
      </c>
      <c r="BE29" s="8">
        <v>55</v>
      </c>
      <c r="BF29" s="8">
        <v>56</v>
      </c>
      <c r="BG29" s="8">
        <v>57</v>
      </c>
      <c r="BH29" s="8">
        <v>58</v>
      </c>
      <c r="BI29" s="8">
        <v>59</v>
      </c>
      <c r="BJ29" s="8">
        <v>60</v>
      </c>
      <c r="BK29" s="8">
        <v>61</v>
      </c>
      <c r="BL29" s="8">
        <v>62</v>
      </c>
      <c r="BM29" s="8">
        <v>63</v>
      </c>
      <c r="BN29" s="8">
        <v>64</v>
      </c>
    </row>
    <row r="30" spans="1:66" s="6" customFormat="1" ht="12" x14ac:dyDescent="0.25">
      <c r="A30" s="5">
        <v>4</v>
      </c>
      <c r="B30" s="55">
        <v>2</v>
      </c>
      <c r="C30" s="8">
        <v>30</v>
      </c>
      <c r="D30" s="8">
        <v>10</v>
      </c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</row>
    <row r="31" spans="1:66" ht="12" x14ac:dyDescent="0.25">
      <c r="A31" s="1">
        <v>5</v>
      </c>
      <c r="B31" s="57">
        <v>2</v>
      </c>
      <c r="C31" s="19">
        <v>40</v>
      </c>
      <c r="D31" s="19">
        <v>10</v>
      </c>
      <c r="E31" s="19" t="s">
        <v>47</v>
      </c>
      <c r="F31" s="19" t="s">
        <v>47</v>
      </c>
      <c r="G31" s="19" t="s">
        <v>47</v>
      </c>
      <c r="H31" s="19" t="s">
        <v>47</v>
      </c>
      <c r="I31" s="19" t="s">
        <v>47</v>
      </c>
      <c r="J31" s="19" t="s">
        <v>47</v>
      </c>
      <c r="K31" s="19" t="s">
        <v>47</v>
      </c>
      <c r="L31" s="19" t="s">
        <v>47</v>
      </c>
      <c r="M31" s="19" t="s">
        <v>47</v>
      </c>
      <c r="N31" s="19" t="s">
        <v>47</v>
      </c>
      <c r="O31" s="19" t="s">
        <v>47</v>
      </c>
      <c r="P31" s="19" t="s">
        <v>47</v>
      </c>
      <c r="Q31" s="19" t="s">
        <v>47</v>
      </c>
      <c r="R31" s="19" t="s">
        <v>47</v>
      </c>
      <c r="S31" s="19" t="s">
        <v>47</v>
      </c>
      <c r="T31" s="19" t="s">
        <v>47</v>
      </c>
      <c r="U31" s="19" t="s">
        <v>47</v>
      </c>
      <c r="V31" s="19" t="s">
        <v>47</v>
      </c>
      <c r="W31" s="19" t="s">
        <v>47</v>
      </c>
      <c r="X31" s="19" t="s">
        <v>47</v>
      </c>
      <c r="Y31" s="19" t="s">
        <v>47</v>
      </c>
      <c r="Z31" s="19" t="s">
        <v>47</v>
      </c>
      <c r="AA31" s="19" t="s">
        <v>47</v>
      </c>
      <c r="AB31" s="19" t="s">
        <v>47</v>
      </c>
      <c r="AC31" s="19" t="s">
        <v>47</v>
      </c>
      <c r="AD31" s="19" t="s">
        <v>47</v>
      </c>
      <c r="AE31" s="19" t="s">
        <v>47</v>
      </c>
      <c r="AF31" s="19" t="s">
        <v>47</v>
      </c>
      <c r="AG31" s="19" t="s">
        <v>47</v>
      </c>
      <c r="AH31" s="19" t="s">
        <v>47</v>
      </c>
      <c r="AI31" s="19" t="s">
        <v>47</v>
      </c>
      <c r="AJ31" s="19" t="s">
        <v>47</v>
      </c>
      <c r="AK31" s="19" t="s">
        <v>47</v>
      </c>
      <c r="AL31" s="19" t="s">
        <v>47</v>
      </c>
      <c r="AM31" s="19" t="s">
        <v>47</v>
      </c>
      <c r="AN31" s="19" t="s">
        <v>47</v>
      </c>
      <c r="AO31" s="19" t="s">
        <v>47</v>
      </c>
      <c r="AP31" s="19" t="s">
        <v>47</v>
      </c>
      <c r="AQ31" s="19" t="s">
        <v>47</v>
      </c>
      <c r="AR31" s="19" t="s">
        <v>47</v>
      </c>
      <c r="AS31" s="19" t="s">
        <v>47</v>
      </c>
      <c r="AT31" s="19" t="s">
        <v>47</v>
      </c>
      <c r="AU31" s="19" t="s">
        <v>47</v>
      </c>
      <c r="AV31" s="19" t="s">
        <v>47</v>
      </c>
      <c r="AW31" s="19" t="s">
        <v>47</v>
      </c>
      <c r="AX31" s="19" t="s">
        <v>47</v>
      </c>
      <c r="AY31" s="19" t="s">
        <v>47</v>
      </c>
      <c r="AZ31" s="19" t="s">
        <v>47</v>
      </c>
      <c r="BA31" s="19" t="s">
        <v>47</v>
      </c>
      <c r="BB31" s="19" t="s">
        <v>47</v>
      </c>
      <c r="BC31" s="19" t="s">
        <v>47</v>
      </c>
      <c r="BD31" s="19" t="s">
        <v>47</v>
      </c>
      <c r="BE31" s="19" t="s">
        <v>47</v>
      </c>
      <c r="BF31" s="19" t="s">
        <v>47</v>
      </c>
      <c r="BG31" s="19" t="s">
        <v>47</v>
      </c>
      <c r="BH31" s="19" t="s">
        <v>47</v>
      </c>
      <c r="BI31" s="19" t="s">
        <v>47</v>
      </c>
      <c r="BJ31" s="19" t="s">
        <v>47</v>
      </c>
      <c r="BK31" s="19" t="s">
        <v>47</v>
      </c>
      <c r="BL31" s="19" t="s">
        <v>47</v>
      </c>
      <c r="BM31" s="19" t="s">
        <v>47</v>
      </c>
      <c r="BN31" s="19" t="s">
        <v>47</v>
      </c>
    </row>
    <row r="32" spans="1:66" ht="12" x14ac:dyDescent="0.25">
      <c r="A32" s="1">
        <v>6</v>
      </c>
      <c r="B32" s="57">
        <v>2</v>
      </c>
      <c r="C32" s="19">
        <v>50</v>
      </c>
      <c r="D32" s="19">
        <v>20</v>
      </c>
      <c r="E32" s="19" t="s">
        <v>47</v>
      </c>
      <c r="F32" s="19" t="s">
        <v>47</v>
      </c>
      <c r="G32" s="19" t="s">
        <v>47</v>
      </c>
      <c r="H32" s="19" t="s">
        <v>47</v>
      </c>
      <c r="I32" s="19" t="s">
        <v>47</v>
      </c>
      <c r="J32" s="19" t="s">
        <v>47</v>
      </c>
      <c r="K32" s="19" t="s">
        <v>47</v>
      </c>
      <c r="L32" s="19" t="s">
        <v>47</v>
      </c>
      <c r="M32" s="19" t="s">
        <v>47</v>
      </c>
      <c r="N32" s="19" t="s">
        <v>47</v>
      </c>
      <c r="O32" s="19" t="s">
        <v>47</v>
      </c>
      <c r="P32" s="19" t="s">
        <v>47</v>
      </c>
      <c r="Q32" s="19" t="s">
        <v>47</v>
      </c>
      <c r="R32" s="19" t="s">
        <v>47</v>
      </c>
      <c r="S32" s="19" t="s">
        <v>47</v>
      </c>
      <c r="T32" s="19" t="s">
        <v>47</v>
      </c>
      <c r="U32" s="19" t="s">
        <v>47</v>
      </c>
      <c r="V32" s="19" t="s">
        <v>47</v>
      </c>
      <c r="W32" s="19" t="s">
        <v>47</v>
      </c>
      <c r="X32" s="19" t="s">
        <v>47</v>
      </c>
      <c r="Y32" s="19" t="s">
        <v>47</v>
      </c>
      <c r="Z32" s="19" t="s">
        <v>47</v>
      </c>
      <c r="AA32" s="19" t="s">
        <v>47</v>
      </c>
      <c r="AB32" s="19" t="s">
        <v>47</v>
      </c>
      <c r="AC32" s="19" t="s">
        <v>47</v>
      </c>
      <c r="AD32" s="19" t="s">
        <v>47</v>
      </c>
      <c r="AE32" s="19" t="s">
        <v>47</v>
      </c>
      <c r="AF32" s="19" t="s">
        <v>47</v>
      </c>
      <c r="AG32" s="19" t="s">
        <v>47</v>
      </c>
      <c r="AH32" s="19" t="s">
        <v>47</v>
      </c>
      <c r="AI32" s="19" t="s">
        <v>47</v>
      </c>
      <c r="AJ32" s="19" t="s">
        <v>47</v>
      </c>
      <c r="AK32" s="19" t="s">
        <v>47</v>
      </c>
      <c r="AL32" s="19" t="s">
        <v>47</v>
      </c>
      <c r="AM32" s="19" t="s">
        <v>47</v>
      </c>
      <c r="AN32" s="19" t="s">
        <v>47</v>
      </c>
      <c r="AO32" s="19" t="s">
        <v>47</v>
      </c>
      <c r="AP32" s="19" t="s">
        <v>47</v>
      </c>
      <c r="AQ32" s="19" t="s">
        <v>47</v>
      </c>
      <c r="AR32" s="19" t="s">
        <v>47</v>
      </c>
      <c r="AS32" s="19" t="s">
        <v>47</v>
      </c>
      <c r="AT32" s="19" t="s">
        <v>47</v>
      </c>
      <c r="AU32" s="19" t="s">
        <v>47</v>
      </c>
      <c r="AV32" s="19" t="s">
        <v>47</v>
      </c>
      <c r="AW32" s="19" t="s">
        <v>47</v>
      </c>
      <c r="AX32" s="19" t="s">
        <v>47</v>
      </c>
      <c r="AY32" s="19" t="s">
        <v>47</v>
      </c>
      <c r="AZ32" s="19" t="s">
        <v>47</v>
      </c>
      <c r="BA32" s="19" t="s">
        <v>47</v>
      </c>
      <c r="BB32" s="19" t="s">
        <v>47</v>
      </c>
      <c r="BC32" s="19" t="s">
        <v>47</v>
      </c>
      <c r="BD32" s="19" t="s">
        <v>47</v>
      </c>
      <c r="BE32" s="19" t="s">
        <v>47</v>
      </c>
      <c r="BF32" s="19" t="s">
        <v>47</v>
      </c>
      <c r="BG32" s="19" t="s">
        <v>47</v>
      </c>
      <c r="BH32" s="19" t="s">
        <v>47</v>
      </c>
      <c r="BI32" s="19" t="s">
        <v>47</v>
      </c>
      <c r="BJ32" s="19" t="s">
        <v>47</v>
      </c>
      <c r="BK32" s="19" t="s">
        <v>47</v>
      </c>
      <c r="BL32" s="19" t="s">
        <v>47</v>
      </c>
      <c r="BM32" s="19" t="s">
        <v>47</v>
      </c>
      <c r="BN32" s="19" t="s">
        <v>47</v>
      </c>
    </row>
    <row r="33" spans="1:66" ht="12" x14ac:dyDescent="0.25">
      <c r="A33" s="1">
        <v>7</v>
      </c>
      <c r="B33" s="57">
        <v>2</v>
      </c>
      <c r="C33" s="19">
        <v>60</v>
      </c>
      <c r="D33" s="19">
        <v>30</v>
      </c>
      <c r="E33" s="19">
        <v>10</v>
      </c>
      <c r="F33" s="19" t="s">
        <v>47</v>
      </c>
      <c r="G33" s="19" t="s">
        <v>47</v>
      </c>
      <c r="H33" s="19" t="s">
        <v>47</v>
      </c>
      <c r="I33" s="19" t="s">
        <v>47</v>
      </c>
      <c r="J33" s="19" t="s">
        <v>47</v>
      </c>
      <c r="K33" s="19" t="s">
        <v>47</v>
      </c>
      <c r="L33" s="19" t="s">
        <v>47</v>
      </c>
      <c r="M33" s="19" t="s">
        <v>47</v>
      </c>
      <c r="N33" s="19" t="s">
        <v>47</v>
      </c>
      <c r="O33" s="19" t="s">
        <v>47</v>
      </c>
      <c r="P33" s="19" t="s">
        <v>47</v>
      </c>
      <c r="Q33" s="19" t="s">
        <v>47</v>
      </c>
      <c r="R33" s="19" t="s">
        <v>47</v>
      </c>
      <c r="S33" s="19" t="s">
        <v>47</v>
      </c>
      <c r="T33" s="19" t="s">
        <v>47</v>
      </c>
      <c r="U33" s="19" t="s">
        <v>47</v>
      </c>
      <c r="V33" s="19" t="s">
        <v>47</v>
      </c>
      <c r="W33" s="19" t="s">
        <v>47</v>
      </c>
      <c r="X33" s="19" t="s">
        <v>47</v>
      </c>
      <c r="Y33" s="19" t="s">
        <v>47</v>
      </c>
      <c r="Z33" s="19" t="s">
        <v>47</v>
      </c>
      <c r="AA33" s="19" t="s">
        <v>47</v>
      </c>
      <c r="AB33" s="19" t="s">
        <v>47</v>
      </c>
      <c r="AC33" s="19" t="s">
        <v>47</v>
      </c>
      <c r="AD33" s="19" t="s">
        <v>47</v>
      </c>
      <c r="AE33" s="19" t="s">
        <v>47</v>
      </c>
      <c r="AF33" s="19" t="s">
        <v>47</v>
      </c>
      <c r="AG33" s="19" t="s">
        <v>47</v>
      </c>
      <c r="AH33" s="19" t="s">
        <v>47</v>
      </c>
      <c r="AI33" s="19" t="s">
        <v>47</v>
      </c>
      <c r="AJ33" s="19" t="s">
        <v>47</v>
      </c>
      <c r="AK33" s="19" t="s">
        <v>47</v>
      </c>
      <c r="AL33" s="19" t="s">
        <v>47</v>
      </c>
      <c r="AM33" s="19" t="s">
        <v>47</v>
      </c>
      <c r="AN33" s="19" t="s">
        <v>47</v>
      </c>
      <c r="AO33" s="19" t="s">
        <v>47</v>
      </c>
      <c r="AP33" s="19" t="s">
        <v>47</v>
      </c>
      <c r="AQ33" s="19" t="s">
        <v>47</v>
      </c>
      <c r="AR33" s="19" t="s">
        <v>47</v>
      </c>
      <c r="AS33" s="19" t="s">
        <v>47</v>
      </c>
      <c r="AT33" s="19" t="s">
        <v>47</v>
      </c>
      <c r="AU33" s="19" t="s">
        <v>47</v>
      </c>
      <c r="AV33" s="19" t="s">
        <v>47</v>
      </c>
      <c r="AW33" s="19" t="s">
        <v>47</v>
      </c>
      <c r="AX33" s="19" t="s">
        <v>47</v>
      </c>
      <c r="AY33" s="19" t="s">
        <v>47</v>
      </c>
      <c r="AZ33" s="19" t="s">
        <v>47</v>
      </c>
      <c r="BA33" s="19" t="s">
        <v>47</v>
      </c>
      <c r="BB33" s="19" t="s">
        <v>47</v>
      </c>
      <c r="BC33" s="19" t="s">
        <v>47</v>
      </c>
      <c r="BD33" s="19" t="s">
        <v>47</v>
      </c>
      <c r="BE33" s="19" t="s">
        <v>47</v>
      </c>
      <c r="BF33" s="19" t="s">
        <v>47</v>
      </c>
      <c r="BG33" s="19" t="s">
        <v>47</v>
      </c>
      <c r="BH33" s="19" t="s">
        <v>47</v>
      </c>
      <c r="BI33" s="19" t="s">
        <v>47</v>
      </c>
      <c r="BJ33" s="19" t="s">
        <v>47</v>
      </c>
      <c r="BK33" s="19" t="s">
        <v>47</v>
      </c>
      <c r="BL33" s="19" t="s">
        <v>47</v>
      </c>
      <c r="BM33" s="19" t="s">
        <v>47</v>
      </c>
      <c r="BN33" s="19" t="s">
        <v>47</v>
      </c>
    </row>
    <row r="34" spans="1:66" ht="12" x14ac:dyDescent="0.25">
      <c r="A34" s="5">
        <v>8</v>
      </c>
      <c r="B34" s="56">
        <v>2</v>
      </c>
      <c r="C34" s="9">
        <v>70</v>
      </c>
      <c r="D34" s="9">
        <v>40</v>
      </c>
      <c r="E34" s="9">
        <v>10</v>
      </c>
      <c r="F34" s="9" t="s">
        <v>47</v>
      </c>
      <c r="G34" s="9" t="s">
        <v>47</v>
      </c>
      <c r="H34" s="9" t="s">
        <v>47</v>
      </c>
      <c r="I34" s="9" t="s">
        <v>47</v>
      </c>
      <c r="J34" s="9" t="s">
        <v>47</v>
      </c>
      <c r="K34" s="9" t="s">
        <v>47</v>
      </c>
      <c r="L34" s="9" t="s">
        <v>47</v>
      </c>
      <c r="M34" s="9" t="s">
        <v>47</v>
      </c>
      <c r="N34" s="9" t="s">
        <v>47</v>
      </c>
      <c r="O34" s="9" t="s">
        <v>47</v>
      </c>
      <c r="P34" s="9" t="s">
        <v>47</v>
      </c>
      <c r="Q34" s="9" t="s">
        <v>47</v>
      </c>
      <c r="R34" s="9" t="s">
        <v>47</v>
      </c>
      <c r="S34" s="9" t="s">
        <v>47</v>
      </c>
      <c r="T34" s="9" t="s">
        <v>47</v>
      </c>
      <c r="U34" s="9" t="s">
        <v>47</v>
      </c>
      <c r="V34" s="9" t="s">
        <v>47</v>
      </c>
      <c r="W34" s="9" t="s">
        <v>47</v>
      </c>
      <c r="X34" s="9" t="s">
        <v>47</v>
      </c>
      <c r="Y34" s="9" t="s">
        <v>47</v>
      </c>
      <c r="Z34" s="9" t="s">
        <v>47</v>
      </c>
      <c r="AA34" s="9" t="s">
        <v>47</v>
      </c>
      <c r="AB34" s="9" t="s">
        <v>47</v>
      </c>
      <c r="AC34" s="9" t="s">
        <v>47</v>
      </c>
      <c r="AD34" s="9" t="s">
        <v>47</v>
      </c>
      <c r="AE34" s="9" t="s">
        <v>47</v>
      </c>
      <c r="AF34" s="9" t="s">
        <v>47</v>
      </c>
      <c r="AG34" s="9" t="s">
        <v>47</v>
      </c>
      <c r="AH34" s="9" t="s">
        <v>47</v>
      </c>
      <c r="AI34" s="9" t="s">
        <v>47</v>
      </c>
      <c r="AJ34" s="9" t="s">
        <v>47</v>
      </c>
      <c r="AK34" s="9" t="s">
        <v>47</v>
      </c>
      <c r="AL34" s="9" t="s">
        <v>47</v>
      </c>
      <c r="AM34" s="9" t="s">
        <v>47</v>
      </c>
      <c r="AN34" s="9" t="s">
        <v>47</v>
      </c>
      <c r="AO34" s="9" t="s">
        <v>47</v>
      </c>
      <c r="AP34" s="9" t="s">
        <v>47</v>
      </c>
      <c r="AQ34" s="9" t="s">
        <v>47</v>
      </c>
      <c r="AR34" s="9" t="s">
        <v>47</v>
      </c>
      <c r="AS34" s="9" t="s">
        <v>47</v>
      </c>
      <c r="AT34" s="9" t="s">
        <v>47</v>
      </c>
      <c r="AU34" s="9" t="s">
        <v>47</v>
      </c>
      <c r="AV34" s="9" t="s">
        <v>47</v>
      </c>
      <c r="AW34" s="9" t="s">
        <v>47</v>
      </c>
      <c r="AX34" s="9" t="s">
        <v>47</v>
      </c>
      <c r="AY34" s="9" t="s">
        <v>47</v>
      </c>
      <c r="AZ34" s="9" t="s">
        <v>47</v>
      </c>
      <c r="BA34" s="9" t="s">
        <v>47</v>
      </c>
      <c r="BB34" s="9" t="s">
        <v>47</v>
      </c>
      <c r="BC34" s="9" t="s">
        <v>47</v>
      </c>
      <c r="BD34" s="9" t="s">
        <v>47</v>
      </c>
      <c r="BE34" s="9" t="s">
        <v>47</v>
      </c>
      <c r="BF34" s="9" t="s">
        <v>47</v>
      </c>
      <c r="BG34" s="9" t="s">
        <v>47</v>
      </c>
      <c r="BH34" s="9" t="s">
        <v>47</v>
      </c>
      <c r="BI34" s="9" t="s">
        <v>47</v>
      </c>
      <c r="BJ34" s="9" t="s">
        <v>47</v>
      </c>
      <c r="BK34" s="9" t="s">
        <v>47</v>
      </c>
      <c r="BL34" s="9" t="s">
        <v>47</v>
      </c>
      <c r="BM34" s="9" t="s">
        <v>47</v>
      </c>
      <c r="BN34" s="9" t="s">
        <v>47</v>
      </c>
    </row>
    <row r="35" spans="1:66" ht="12" x14ac:dyDescent="0.25">
      <c r="A35" s="5">
        <v>9</v>
      </c>
      <c r="B35" s="56">
        <v>3</v>
      </c>
      <c r="C35" s="9">
        <v>80</v>
      </c>
      <c r="D35" s="9">
        <v>50</v>
      </c>
      <c r="E35" s="9">
        <v>20</v>
      </c>
      <c r="F35" s="9" t="s">
        <v>47</v>
      </c>
      <c r="G35" s="9" t="s">
        <v>47</v>
      </c>
      <c r="H35" s="9" t="s">
        <v>47</v>
      </c>
      <c r="I35" s="9" t="s">
        <v>47</v>
      </c>
      <c r="J35" s="9" t="s">
        <v>47</v>
      </c>
      <c r="K35" s="9" t="s">
        <v>47</v>
      </c>
      <c r="L35" s="9" t="s">
        <v>47</v>
      </c>
      <c r="M35" s="9" t="s">
        <v>47</v>
      </c>
      <c r="N35" s="9" t="s">
        <v>47</v>
      </c>
      <c r="O35" s="9" t="s">
        <v>47</v>
      </c>
      <c r="P35" s="9" t="s">
        <v>47</v>
      </c>
      <c r="Q35" s="9" t="s">
        <v>47</v>
      </c>
      <c r="R35" s="9" t="s">
        <v>47</v>
      </c>
      <c r="S35" s="9" t="s">
        <v>47</v>
      </c>
      <c r="T35" s="9" t="s">
        <v>47</v>
      </c>
      <c r="U35" s="9" t="s">
        <v>47</v>
      </c>
      <c r="V35" s="9" t="s">
        <v>47</v>
      </c>
      <c r="W35" s="9" t="s">
        <v>47</v>
      </c>
      <c r="X35" s="9" t="s">
        <v>47</v>
      </c>
      <c r="Y35" s="9" t="s">
        <v>47</v>
      </c>
      <c r="Z35" s="9" t="s">
        <v>47</v>
      </c>
      <c r="AA35" s="9" t="s">
        <v>47</v>
      </c>
      <c r="AB35" s="9" t="s">
        <v>47</v>
      </c>
      <c r="AC35" s="9" t="s">
        <v>47</v>
      </c>
      <c r="AD35" s="9" t="s">
        <v>47</v>
      </c>
      <c r="AE35" s="9" t="s">
        <v>47</v>
      </c>
      <c r="AF35" s="9" t="s">
        <v>47</v>
      </c>
      <c r="AG35" s="9" t="s">
        <v>47</v>
      </c>
      <c r="AH35" s="9" t="s">
        <v>47</v>
      </c>
      <c r="AI35" s="9" t="s">
        <v>47</v>
      </c>
      <c r="AJ35" s="9" t="s">
        <v>47</v>
      </c>
      <c r="AK35" s="9" t="s">
        <v>47</v>
      </c>
      <c r="AL35" s="9" t="s">
        <v>47</v>
      </c>
      <c r="AM35" s="9" t="s">
        <v>47</v>
      </c>
      <c r="AN35" s="9" t="s">
        <v>47</v>
      </c>
      <c r="AO35" s="9" t="s">
        <v>47</v>
      </c>
      <c r="AP35" s="9" t="s">
        <v>47</v>
      </c>
      <c r="AQ35" s="9" t="s">
        <v>47</v>
      </c>
      <c r="AR35" s="9" t="s">
        <v>47</v>
      </c>
      <c r="AS35" s="9" t="s">
        <v>47</v>
      </c>
      <c r="AT35" s="9" t="s">
        <v>47</v>
      </c>
      <c r="AU35" s="9" t="s">
        <v>47</v>
      </c>
      <c r="AV35" s="9" t="s">
        <v>47</v>
      </c>
      <c r="AW35" s="9" t="s">
        <v>47</v>
      </c>
      <c r="AX35" s="9" t="s">
        <v>47</v>
      </c>
      <c r="AY35" s="9" t="s">
        <v>47</v>
      </c>
      <c r="AZ35" s="9" t="s">
        <v>47</v>
      </c>
      <c r="BA35" s="9" t="s">
        <v>47</v>
      </c>
      <c r="BB35" s="9" t="s">
        <v>47</v>
      </c>
      <c r="BC35" s="9" t="s">
        <v>47</v>
      </c>
      <c r="BD35" s="9" t="s">
        <v>47</v>
      </c>
      <c r="BE35" s="9" t="s">
        <v>47</v>
      </c>
      <c r="BF35" s="9" t="s">
        <v>47</v>
      </c>
      <c r="BG35" s="9" t="s">
        <v>47</v>
      </c>
      <c r="BH35" s="9" t="s">
        <v>47</v>
      </c>
      <c r="BI35" s="9" t="s">
        <v>47</v>
      </c>
      <c r="BJ35" s="9" t="s">
        <v>47</v>
      </c>
      <c r="BK35" s="9" t="s">
        <v>47</v>
      </c>
      <c r="BL35" s="9" t="s">
        <v>47</v>
      </c>
      <c r="BM35" s="9" t="s">
        <v>47</v>
      </c>
      <c r="BN35" s="9" t="s">
        <v>47</v>
      </c>
    </row>
    <row r="36" spans="1:66" ht="12" x14ac:dyDescent="0.25">
      <c r="A36" s="5">
        <v>10</v>
      </c>
      <c r="B36" s="56">
        <v>3</v>
      </c>
      <c r="C36" s="9">
        <v>90</v>
      </c>
      <c r="D36" s="9">
        <v>60</v>
      </c>
      <c r="E36" s="9">
        <v>30</v>
      </c>
      <c r="F36" s="9">
        <v>10</v>
      </c>
      <c r="G36" s="9" t="s">
        <v>47</v>
      </c>
      <c r="H36" s="9" t="s">
        <v>47</v>
      </c>
      <c r="I36" s="9" t="s">
        <v>47</v>
      </c>
      <c r="J36" s="9" t="s">
        <v>47</v>
      </c>
      <c r="K36" s="9" t="s">
        <v>47</v>
      </c>
      <c r="L36" s="9" t="s">
        <v>47</v>
      </c>
      <c r="M36" s="9" t="s">
        <v>47</v>
      </c>
      <c r="N36" s="9" t="s">
        <v>47</v>
      </c>
      <c r="O36" s="9" t="s">
        <v>47</v>
      </c>
      <c r="P36" s="9" t="s">
        <v>47</v>
      </c>
      <c r="Q36" s="9" t="s">
        <v>47</v>
      </c>
      <c r="R36" s="9" t="s">
        <v>47</v>
      </c>
      <c r="S36" s="9" t="s">
        <v>47</v>
      </c>
      <c r="T36" s="9" t="s">
        <v>47</v>
      </c>
      <c r="U36" s="9" t="s">
        <v>47</v>
      </c>
      <c r="V36" s="9" t="s">
        <v>47</v>
      </c>
      <c r="W36" s="9" t="s">
        <v>47</v>
      </c>
      <c r="X36" s="9" t="s">
        <v>47</v>
      </c>
      <c r="Y36" s="9" t="s">
        <v>47</v>
      </c>
      <c r="Z36" s="9" t="s">
        <v>47</v>
      </c>
      <c r="AA36" s="9" t="s">
        <v>47</v>
      </c>
      <c r="AB36" s="9" t="s">
        <v>47</v>
      </c>
      <c r="AC36" s="9" t="s">
        <v>47</v>
      </c>
      <c r="AD36" s="9" t="s">
        <v>47</v>
      </c>
      <c r="AE36" s="9" t="s">
        <v>47</v>
      </c>
      <c r="AF36" s="9" t="s">
        <v>47</v>
      </c>
      <c r="AG36" s="9" t="s">
        <v>47</v>
      </c>
      <c r="AH36" s="9" t="s">
        <v>47</v>
      </c>
      <c r="AI36" s="9" t="s">
        <v>47</v>
      </c>
      <c r="AJ36" s="9" t="s">
        <v>47</v>
      </c>
      <c r="AK36" s="9" t="s">
        <v>47</v>
      </c>
      <c r="AL36" s="9" t="s">
        <v>47</v>
      </c>
      <c r="AM36" s="9" t="s">
        <v>47</v>
      </c>
      <c r="AN36" s="9" t="s">
        <v>47</v>
      </c>
      <c r="AO36" s="9" t="s">
        <v>47</v>
      </c>
      <c r="AP36" s="9" t="s">
        <v>47</v>
      </c>
      <c r="AQ36" s="9" t="s">
        <v>47</v>
      </c>
      <c r="AR36" s="9" t="s">
        <v>47</v>
      </c>
      <c r="AS36" s="9" t="s">
        <v>47</v>
      </c>
      <c r="AT36" s="9" t="s">
        <v>47</v>
      </c>
      <c r="AU36" s="9" t="s">
        <v>47</v>
      </c>
      <c r="AV36" s="9" t="s">
        <v>47</v>
      </c>
      <c r="AW36" s="9" t="s">
        <v>47</v>
      </c>
      <c r="AX36" s="9" t="s">
        <v>47</v>
      </c>
      <c r="AY36" s="9" t="s">
        <v>47</v>
      </c>
      <c r="AZ36" s="9" t="s">
        <v>47</v>
      </c>
      <c r="BA36" s="9" t="s">
        <v>47</v>
      </c>
      <c r="BB36" s="9" t="s">
        <v>47</v>
      </c>
      <c r="BC36" s="9" t="s">
        <v>47</v>
      </c>
      <c r="BD36" s="9" t="s">
        <v>47</v>
      </c>
      <c r="BE36" s="9" t="s">
        <v>47</v>
      </c>
      <c r="BF36" s="9" t="s">
        <v>47</v>
      </c>
      <c r="BG36" s="9" t="s">
        <v>47</v>
      </c>
      <c r="BH36" s="9" t="s">
        <v>47</v>
      </c>
      <c r="BI36" s="9" t="s">
        <v>47</v>
      </c>
      <c r="BJ36" s="9" t="s">
        <v>47</v>
      </c>
      <c r="BK36" s="9" t="s">
        <v>47</v>
      </c>
      <c r="BL36" s="9" t="s">
        <v>47</v>
      </c>
      <c r="BM36" s="9" t="s">
        <v>47</v>
      </c>
      <c r="BN36" s="9" t="s">
        <v>47</v>
      </c>
    </row>
    <row r="37" spans="1:66" ht="12" x14ac:dyDescent="0.25">
      <c r="A37" s="5">
        <v>11</v>
      </c>
      <c r="B37" s="56">
        <v>3</v>
      </c>
      <c r="C37" s="9">
        <v>100</v>
      </c>
      <c r="D37" s="9">
        <v>70</v>
      </c>
      <c r="E37" s="9">
        <v>40</v>
      </c>
      <c r="F37" s="9">
        <v>10</v>
      </c>
      <c r="G37" s="9" t="s">
        <v>47</v>
      </c>
      <c r="H37" s="9" t="s">
        <v>47</v>
      </c>
      <c r="I37" s="9" t="s">
        <v>47</v>
      </c>
      <c r="J37" s="9" t="s">
        <v>47</v>
      </c>
      <c r="K37" s="9" t="s">
        <v>47</v>
      </c>
      <c r="L37" s="9" t="s">
        <v>47</v>
      </c>
      <c r="M37" s="9" t="s">
        <v>47</v>
      </c>
      <c r="N37" s="9" t="s">
        <v>47</v>
      </c>
      <c r="O37" s="9" t="s">
        <v>47</v>
      </c>
      <c r="P37" s="9" t="s">
        <v>47</v>
      </c>
      <c r="Q37" s="9" t="s">
        <v>47</v>
      </c>
      <c r="R37" s="9" t="s">
        <v>47</v>
      </c>
      <c r="S37" s="9" t="s">
        <v>47</v>
      </c>
      <c r="T37" s="9" t="s">
        <v>47</v>
      </c>
      <c r="U37" s="9" t="s">
        <v>47</v>
      </c>
      <c r="V37" s="9" t="s">
        <v>47</v>
      </c>
      <c r="W37" s="9" t="s">
        <v>47</v>
      </c>
      <c r="X37" s="9" t="s">
        <v>47</v>
      </c>
      <c r="Y37" s="9" t="s">
        <v>47</v>
      </c>
      <c r="Z37" s="9" t="s">
        <v>47</v>
      </c>
      <c r="AA37" s="9" t="s">
        <v>47</v>
      </c>
      <c r="AB37" s="9" t="s">
        <v>47</v>
      </c>
      <c r="AC37" s="9" t="s">
        <v>47</v>
      </c>
      <c r="AD37" s="9" t="s">
        <v>47</v>
      </c>
      <c r="AE37" s="9" t="s">
        <v>47</v>
      </c>
      <c r="AF37" s="9" t="s">
        <v>47</v>
      </c>
      <c r="AG37" s="9" t="s">
        <v>47</v>
      </c>
      <c r="AH37" s="9" t="s">
        <v>47</v>
      </c>
      <c r="AI37" s="9" t="s">
        <v>47</v>
      </c>
      <c r="AJ37" s="9" t="s">
        <v>47</v>
      </c>
      <c r="AK37" s="9" t="s">
        <v>47</v>
      </c>
      <c r="AL37" s="9" t="s">
        <v>47</v>
      </c>
      <c r="AM37" s="9" t="s">
        <v>47</v>
      </c>
      <c r="AN37" s="9" t="s">
        <v>47</v>
      </c>
      <c r="AO37" s="9" t="s">
        <v>47</v>
      </c>
      <c r="AP37" s="9" t="s">
        <v>47</v>
      </c>
      <c r="AQ37" s="9" t="s">
        <v>47</v>
      </c>
      <c r="AR37" s="9" t="s">
        <v>47</v>
      </c>
      <c r="AS37" s="9" t="s">
        <v>47</v>
      </c>
      <c r="AT37" s="9" t="s">
        <v>47</v>
      </c>
      <c r="AU37" s="9" t="s">
        <v>47</v>
      </c>
      <c r="AV37" s="9" t="s">
        <v>47</v>
      </c>
      <c r="AW37" s="9" t="s">
        <v>47</v>
      </c>
      <c r="AX37" s="9" t="s">
        <v>47</v>
      </c>
      <c r="AY37" s="9" t="s">
        <v>47</v>
      </c>
      <c r="AZ37" s="9" t="s">
        <v>47</v>
      </c>
      <c r="BA37" s="9" t="s">
        <v>47</v>
      </c>
      <c r="BB37" s="9" t="s">
        <v>47</v>
      </c>
      <c r="BC37" s="9" t="s">
        <v>47</v>
      </c>
      <c r="BD37" s="9" t="s">
        <v>47</v>
      </c>
      <c r="BE37" s="9" t="s">
        <v>47</v>
      </c>
      <c r="BF37" s="9" t="s">
        <v>47</v>
      </c>
      <c r="BG37" s="9" t="s">
        <v>47</v>
      </c>
      <c r="BH37" s="9" t="s">
        <v>47</v>
      </c>
      <c r="BI37" s="9" t="s">
        <v>47</v>
      </c>
      <c r="BJ37" s="9" t="s">
        <v>47</v>
      </c>
      <c r="BK37" s="9" t="s">
        <v>47</v>
      </c>
      <c r="BL37" s="9" t="s">
        <v>47</v>
      </c>
      <c r="BM37" s="9" t="s">
        <v>47</v>
      </c>
      <c r="BN37" s="9" t="s">
        <v>47</v>
      </c>
    </row>
    <row r="38" spans="1:66" ht="12" x14ac:dyDescent="0.25">
      <c r="A38" s="5">
        <v>12</v>
      </c>
      <c r="B38" s="56">
        <v>3</v>
      </c>
      <c r="C38" s="9">
        <v>110</v>
      </c>
      <c r="D38" s="9">
        <v>80</v>
      </c>
      <c r="E38" s="9">
        <v>50</v>
      </c>
      <c r="F38" s="9">
        <v>20</v>
      </c>
      <c r="G38" s="9" t="s">
        <v>47</v>
      </c>
      <c r="H38" s="9" t="s">
        <v>47</v>
      </c>
      <c r="I38" s="9" t="s">
        <v>47</v>
      </c>
      <c r="J38" s="9" t="s">
        <v>47</v>
      </c>
      <c r="K38" s="9" t="s">
        <v>47</v>
      </c>
      <c r="L38" s="9" t="s">
        <v>47</v>
      </c>
      <c r="M38" s="9" t="s">
        <v>47</v>
      </c>
      <c r="N38" s="9" t="s">
        <v>47</v>
      </c>
      <c r="O38" s="9" t="s">
        <v>47</v>
      </c>
      <c r="P38" s="9" t="s">
        <v>47</v>
      </c>
      <c r="Q38" s="9" t="s">
        <v>47</v>
      </c>
      <c r="R38" s="9" t="s">
        <v>47</v>
      </c>
      <c r="S38" s="9" t="s">
        <v>47</v>
      </c>
      <c r="T38" s="9" t="s">
        <v>47</v>
      </c>
      <c r="U38" s="9" t="s">
        <v>47</v>
      </c>
      <c r="V38" s="9" t="s">
        <v>47</v>
      </c>
      <c r="W38" s="9" t="s">
        <v>47</v>
      </c>
      <c r="X38" s="9" t="s">
        <v>47</v>
      </c>
      <c r="Y38" s="9" t="s">
        <v>47</v>
      </c>
      <c r="Z38" s="9" t="s">
        <v>47</v>
      </c>
      <c r="AA38" s="9" t="s">
        <v>47</v>
      </c>
      <c r="AB38" s="9" t="s">
        <v>47</v>
      </c>
      <c r="AC38" s="9" t="s">
        <v>47</v>
      </c>
      <c r="AD38" s="9" t="s">
        <v>47</v>
      </c>
      <c r="AE38" s="9" t="s">
        <v>47</v>
      </c>
      <c r="AF38" s="9" t="s">
        <v>47</v>
      </c>
      <c r="AG38" s="9" t="s">
        <v>47</v>
      </c>
      <c r="AH38" s="9" t="s">
        <v>47</v>
      </c>
      <c r="AI38" s="9" t="s">
        <v>47</v>
      </c>
      <c r="AJ38" s="9" t="s">
        <v>47</v>
      </c>
      <c r="AK38" s="9" t="s">
        <v>47</v>
      </c>
      <c r="AL38" s="9" t="s">
        <v>47</v>
      </c>
      <c r="AM38" s="9" t="s">
        <v>47</v>
      </c>
      <c r="AN38" s="9" t="s">
        <v>47</v>
      </c>
      <c r="AO38" s="9" t="s">
        <v>47</v>
      </c>
      <c r="AP38" s="9" t="s">
        <v>47</v>
      </c>
      <c r="AQ38" s="9" t="s">
        <v>47</v>
      </c>
      <c r="AR38" s="9" t="s">
        <v>47</v>
      </c>
      <c r="AS38" s="9" t="s">
        <v>47</v>
      </c>
      <c r="AT38" s="9" t="s">
        <v>47</v>
      </c>
      <c r="AU38" s="9" t="s">
        <v>47</v>
      </c>
      <c r="AV38" s="9" t="s">
        <v>47</v>
      </c>
      <c r="AW38" s="9" t="s">
        <v>47</v>
      </c>
      <c r="AX38" s="9" t="s">
        <v>47</v>
      </c>
      <c r="AY38" s="9" t="s">
        <v>47</v>
      </c>
      <c r="AZ38" s="9" t="s">
        <v>47</v>
      </c>
      <c r="BA38" s="9" t="s">
        <v>47</v>
      </c>
      <c r="BB38" s="9" t="s">
        <v>47</v>
      </c>
      <c r="BC38" s="9" t="s">
        <v>47</v>
      </c>
      <c r="BD38" s="9" t="s">
        <v>47</v>
      </c>
      <c r="BE38" s="9" t="s">
        <v>47</v>
      </c>
      <c r="BF38" s="9" t="s">
        <v>47</v>
      </c>
      <c r="BG38" s="9" t="s">
        <v>47</v>
      </c>
      <c r="BH38" s="9" t="s">
        <v>47</v>
      </c>
      <c r="BI38" s="9" t="s">
        <v>47</v>
      </c>
      <c r="BJ38" s="9" t="s">
        <v>47</v>
      </c>
      <c r="BK38" s="9" t="s">
        <v>47</v>
      </c>
      <c r="BL38" s="9" t="s">
        <v>47</v>
      </c>
      <c r="BM38" s="9" t="s">
        <v>47</v>
      </c>
      <c r="BN38" s="9" t="s">
        <v>47</v>
      </c>
    </row>
    <row r="39" spans="1:66" ht="12" x14ac:dyDescent="0.25">
      <c r="A39" s="5">
        <v>13</v>
      </c>
      <c r="B39" s="56">
        <v>4</v>
      </c>
      <c r="C39" s="9">
        <v>120</v>
      </c>
      <c r="D39" s="9">
        <v>90</v>
      </c>
      <c r="E39" s="9">
        <v>60</v>
      </c>
      <c r="F39" s="9">
        <v>30</v>
      </c>
      <c r="G39" s="9">
        <v>10</v>
      </c>
      <c r="H39" s="9" t="s">
        <v>47</v>
      </c>
      <c r="I39" s="9" t="s">
        <v>47</v>
      </c>
      <c r="J39" s="9" t="s">
        <v>47</v>
      </c>
      <c r="K39" s="9" t="s">
        <v>47</v>
      </c>
      <c r="L39" s="9" t="s">
        <v>47</v>
      </c>
      <c r="M39" s="9" t="s">
        <v>47</v>
      </c>
      <c r="N39" s="9" t="s">
        <v>47</v>
      </c>
      <c r="O39" s="9" t="s">
        <v>47</v>
      </c>
      <c r="P39" s="9" t="s">
        <v>47</v>
      </c>
      <c r="Q39" s="9" t="s">
        <v>47</v>
      </c>
      <c r="R39" s="9" t="s">
        <v>47</v>
      </c>
      <c r="S39" s="9" t="s">
        <v>47</v>
      </c>
      <c r="T39" s="9" t="s">
        <v>47</v>
      </c>
      <c r="U39" s="9" t="s">
        <v>47</v>
      </c>
      <c r="V39" s="9" t="s">
        <v>47</v>
      </c>
      <c r="W39" s="9" t="s">
        <v>47</v>
      </c>
      <c r="X39" s="9" t="s">
        <v>47</v>
      </c>
      <c r="Y39" s="9" t="s">
        <v>47</v>
      </c>
      <c r="Z39" s="9" t="s">
        <v>47</v>
      </c>
      <c r="AA39" s="9" t="s">
        <v>47</v>
      </c>
      <c r="AB39" s="9" t="s">
        <v>47</v>
      </c>
      <c r="AC39" s="9" t="s">
        <v>47</v>
      </c>
      <c r="AD39" s="9" t="s">
        <v>47</v>
      </c>
      <c r="AE39" s="9" t="s">
        <v>47</v>
      </c>
      <c r="AF39" s="9" t="s">
        <v>47</v>
      </c>
      <c r="AG39" s="9" t="s">
        <v>47</v>
      </c>
      <c r="AH39" s="9" t="s">
        <v>47</v>
      </c>
      <c r="AI39" s="9" t="s">
        <v>47</v>
      </c>
      <c r="AJ39" s="9" t="s">
        <v>47</v>
      </c>
      <c r="AK39" s="9" t="s">
        <v>47</v>
      </c>
      <c r="AL39" s="9" t="s">
        <v>47</v>
      </c>
      <c r="AM39" s="9" t="s">
        <v>47</v>
      </c>
      <c r="AN39" s="9" t="s">
        <v>47</v>
      </c>
      <c r="AO39" s="9" t="s">
        <v>47</v>
      </c>
      <c r="AP39" s="9" t="s">
        <v>47</v>
      </c>
      <c r="AQ39" s="9" t="s">
        <v>47</v>
      </c>
      <c r="AR39" s="9" t="s">
        <v>47</v>
      </c>
      <c r="AS39" s="9" t="s">
        <v>47</v>
      </c>
      <c r="AT39" s="9" t="s">
        <v>47</v>
      </c>
      <c r="AU39" s="9" t="s">
        <v>47</v>
      </c>
      <c r="AV39" s="9" t="s">
        <v>47</v>
      </c>
      <c r="AW39" s="9" t="s">
        <v>47</v>
      </c>
      <c r="AX39" s="9" t="s">
        <v>47</v>
      </c>
      <c r="AY39" s="9" t="s">
        <v>47</v>
      </c>
      <c r="AZ39" s="9" t="s">
        <v>47</v>
      </c>
      <c r="BA39" s="9" t="s">
        <v>47</v>
      </c>
      <c r="BB39" s="9" t="s">
        <v>47</v>
      </c>
      <c r="BC39" s="9" t="s">
        <v>47</v>
      </c>
      <c r="BD39" s="9" t="s">
        <v>47</v>
      </c>
      <c r="BE39" s="9" t="s">
        <v>47</v>
      </c>
      <c r="BF39" s="9" t="s">
        <v>47</v>
      </c>
      <c r="BG39" s="9" t="s">
        <v>47</v>
      </c>
      <c r="BH39" s="9" t="s">
        <v>47</v>
      </c>
      <c r="BI39" s="9" t="s">
        <v>47</v>
      </c>
      <c r="BJ39" s="9" t="s">
        <v>47</v>
      </c>
      <c r="BK39" s="9" t="s">
        <v>47</v>
      </c>
      <c r="BL39" s="9" t="s">
        <v>47</v>
      </c>
      <c r="BM39" s="9" t="s">
        <v>47</v>
      </c>
      <c r="BN39" s="9" t="s">
        <v>47</v>
      </c>
    </row>
    <row r="40" spans="1:66" ht="12" x14ac:dyDescent="0.25">
      <c r="A40" s="5">
        <v>14</v>
      </c>
      <c r="B40" s="56">
        <v>4</v>
      </c>
      <c r="C40" s="9">
        <v>130</v>
      </c>
      <c r="D40" s="9">
        <v>100</v>
      </c>
      <c r="E40" s="9">
        <v>70</v>
      </c>
      <c r="F40" s="9">
        <v>40</v>
      </c>
      <c r="G40" s="9">
        <v>10</v>
      </c>
      <c r="H40" s="9" t="s">
        <v>47</v>
      </c>
      <c r="I40" s="9" t="s">
        <v>47</v>
      </c>
      <c r="J40" s="9" t="s">
        <v>47</v>
      </c>
      <c r="K40" s="9" t="s">
        <v>47</v>
      </c>
      <c r="L40" s="9" t="s">
        <v>47</v>
      </c>
      <c r="M40" s="9" t="s">
        <v>47</v>
      </c>
      <c r="N40" s="9" t="s">
        <v>47</v>
      </c>
      <c r="O40" s="9" t="s">
        <v>47</v>
      </c>
      <c r="P40" s="9" t="s">
        <v>47</v>
      </c>
      <c r="Q40" s="9" t="s">
        <v>47</v>
      </c>
      <c r="R40" s="9" t="s">
        <v>47</v>
      </c>
      <c r="S40" s="9" t="s">
        <v>47</v>
      </c>
      <c r="T40" s="9" t="s">
        <v>47</v>
      </c>
      <c r="U40" s="9" t="s">
        <v>47</v>
      </c>
      <c r="V40" s="9" t="s">
        <v>47</v>
      </c>
      <c r="W40" s="9" t="s">
        <v>47</v>
      </c>
      <c r="X40" s="9" t="s">
        <v>47</v>
      </c>
      <c r="Y40" s="9" t="s">
        <v>47</v>
      </c>
      <c r="Z40" s="9" t="s">
        <v>47</v>
      </c>
      <c r="AA40" s="9" t="s">
        <v>47</v>
      </c>
      <c r="AB40" s="9" t="s">
        <v>47</v>
      </c>
      <c r="AC40" s="9" t="s">
        <v>47</v>
      </c>
      <c r="AD40" s="9" t="s">
        <v>47</v>
      </c>
      <c r="AE40" s="9" t="s">
        <v>47</v>
      </c>
      <c r="AF40" s="9" t="s">
        <v>47</v>
      </c>
      <c r="AG40" s="9" t="s">
        <v>47</v>
      </c>
      <c r="AH40" s="9" t="s">
        <v>47</v>
      </c>
      <c r="AI40" s="9" t="s">
        <v>47</v>
      </c>
      <c r="AJ40" s="9" t="s">
        <v>47</v>
      </c>
      <c r="AK40" s="9" t="s">
        <v>47</v>
      </c>
      <c r="AL40" s="9" t="s">
        <v>47</v>
      </c>
      <c r="AM40" s="9" t="s">
        <v>47</v>
      </c>
      <c r="AN40" s="9" t="s">
        <v>47</v>
      </c>
      <c r="AO40" s="9" t="s">
        <v>47</v>
      </c>
      <c r="AP40" s="9" t="s">
        <v>47</v>
      </c>
      <c r="AQ40" s="9" t="s">
        <v>47</v>
      </c>
      <c r="AR40" s="9" t="s">
        <v>47</v>
      </c>
      <c r="AS40" s="9" t="s">
        <v>47</v>
      </c>
      <c r="AT40" s="9" t="s">
        <v>47</v>
      </c>
      <c r="AU40" s="9" t="s">
        <v>47</v>
      </c>
      <c r="AV40" s="9" t="s">
        <v>47</v>
      </c>
      <c r="AW40" s="9" t="s">
        <v>47</v>
      </c>
      <c r="AX40" s="9" t="s">
        <v>47</v>
      </c>
      <c r="AY40" s="9" t="s">
        <v>47</v>
      </c>
      <c r="AZ40" s="9" t="s">
        <v>47</v>
      </c>
      <c r="BA40" s="9" t="s">
        <v>47</v>
      </c>
      <c r="BB40" s="9" t="s">
        <v>47</v>
      </c>
      <c r="BC40" s="9" t="s">
        <v>47</v>
      </c>
      <c r="BD40" s="9" t="s">
        <v>47</v>
      </c>
      <c r="BE40" s="9" t="s">
        <v>47</v>
      </c>
      <c r="BF40" s="9" t="s">
        <v>47</v>
      </c>
      <c r="BG40" s="9" t="s">
        <v>47</v>
      </c>
      <c r="BH40" s="9" t="s">
        <v>47</v>
      </c>
      <c r="BI40" s="9" t="s">
        <v>47</v>
      </c>
      <c r="BJ40" s="9" t="s">
        <v>47</v>
      </c>
      <c r="BK40" s="9" t="s">
        <v>47</v>
      </c>
      <c r="BL40" s="9" t="s">
        <v>47</v>
      </c>
      <c r="BM40" s="9" t="s">
        <v>47</v>
      </c>
      <c r="BN40" s="9" t="s">
        <v>47</v>
      </c>
    </row>
    <row r="41" spans="1:66" ht="12" x14ac:dyDescent="0.25">
      <c r="A41" s="5">
        <v>15</v>
      </c>
      <c r="B41" s="56">
        <v>4</v>
      </c>
      <c r="C41" s="9">
        <v>140</v>
      </c>
      <c r="D41" s="9">
        <v>110</v>
      </c>
      <c r="E41" s="9">
        <v>80</v>
      </c>
      <c r="F41" s="9">
        <v>50</v>
      </c>
      <c r="G41" s="9">
        <v>20</v>
      </c>
      <c r="H41" s="9" t="s">
        <v>47</v>
      </c>
      <c r="I41" s="9" t="s">
        <v>47</v>
      </c>
      <c r="J41" s="9" t="s">
        <v>47</v>
      </c>
      <c r="K41" s="9" t="s">
        <v>47</v>
      </c>
      <c r="L41" s="9" t="s">
        <v>47</v>
      </c>
      <c r="M41" s="9" t="s">
        <v>47</v>
      </c>
      <c r="N41" s="9" t="s">
        <v>47</v>
      </c>
      <c r="O41" s="9" t="s">
        <v>47</v>
      </c>
      <c r="P41" s="9" t="s">
        <v>47</v>
      </c>
      <c r="Q41" s="9" t="s">
        <v>47</v>
      </c>
      <c r="R41" s="9" t="s">
        <v>47</v>
      </c>
      <c r="S41" s="9" t="s">
        <v>47</v>
      </c>
      <c r="T41" s="9" t="s">
        <v>47</v>
      </c>
      <c r="U41" s="9" t="s">
        <v>47</v>
      </c>
      <c r="V41" s="9" t="s">
        <v>47</v>
      </c>
      <c r="W41" s="9" t="s">
        <v>47</v>
      </c>
      <c r="X41" s="9" t="s">
        <v>47</v>
      </c>
      <c r="Y41" s="9" t="s">
        <v>47</v>
      </c>
      <c r="Z41" s="9" t="s">
        <v>47</v>
      </c>
      <c r="AA41" s="9" t="s">
        <v>47</v>
      </c>
      <c r="AB41" s="9" t="s">
        <v>47</v>
      </c>
      <c r="AC41" s="9" t="s">
        <v>47</v>
      </c>
      <c r="AD41" s="9" t="s">
        <v>47</v>
      </c>
      <c r="AE41" s="9" t="s">
        <v>47</v>
      </c>
      <c r="AF41" s="9" t="s">
        <v>47</v>
      </c>
      <c r="AG41" s="9" t="s">
        <v>47</v>
      </c>
      <c r="AH41" s="9" t="s">
        <v>47</v>
      </c>
      <c r="AI41" s="9" t="s">
        <v>47</v>
      </c>
      <c r="AJ41" s="9" t="s">
        <v>47</v>
      </c>
      <c r="AK41" s="9" t="s">
        <v>47</v>
      </c>
      <c r="AL41" s="9" t="s">
        <v>47</v>
      </c>
      <c r="AM41" s="9" t="s">
        <v>47</v>
      </c>
      <c r="AN41" s="9" t="s">
        <v>47</v>
      </c>
      <c r="AO41" s="9" t="s">
        <v>47</v>
      </c>
      <c r="AP41" s="9" t="s">
        <v>47</v>
      </c>
      <c r="AQ41" s="9" t="s">
        <v>47</v>
      </c>
      <c r="AR41" s="9" t="s">
        <v>47</v>
      </c>
      <c r="AS41" s="9" t="s">
        <v>47</v>
      </c>
      <c r="AT41" s="9" t="s">
        <v>47</v>
      </c>
      <c r="AU41" s="9" t="s">
        <v>47</v>
      </c>
      <c r="AV41" s="9" t="s">
        <v>47</v>
      </c>
      <c r="AW41" s="9" t="s">
        <v>47</v>
      </c>
      <c r="AX41" s="9" t="s">
        <v>47</v>
      </c>
      <c r="AY41" s="9" t="s">
        <v>47</v>
      </c>
      <c r="AZ41" s="9" t="s">
        <v>47</v>
      </c>
      <c r="BA41" s="9" t="s">
        <v>47</v>
      </c>
      <c r="BB41" s="9" t="s">
        <v>47</v>
      </c>
      <c r="BC41" s="9" t="s">
        <v>47</v>
      </c>
      <c r="BD41" s="9" t="s">
        <v>47</v>
      </c>
      <c r="BE41" s="9" t="s">
        <v>47</v>
      </c>
      <c r="BF41" s="9" t="s">
        <v>47</v>
      </c>
      <c r="BG41" s="9" t="s">
        <v>47</v>
      </c>
      <c r="BH41" s="9" t="s">
        <v>47</v>
      </c>
      <c r="BI41" s="9" t="s">
        <v>47</v>
      </c>
      <c r="BJ41" s="9" t="s">
        <v>47</v>
      </c>
      <c r="BK41" s="9" t="s">
        <v>47</v>
      </c>
      <c r="BL41" s="9" t="s">
        <v>47</v>
      </c>
      <c r="BM41" s="9" t="s">
        <v>47</v>
      </c>
      <c r="BN41" s="9" t="s">
        <v>47</v>
      </c>
    </row>
    <row r="42" spans="1:66" ht="12" x14ac:dyDescent="0.25">
      <c r="A42" s="5">
        <v>16</v>
      </c>
      <c r="B42" s="56">
        <v>4</v>
      </c>
      <c r="C42" s="9">
        <v>150</v>
      </c>
      <c r="D42" s="9">
        <v>120</v>
      </c>
      <c r="E42" s="9">
        <v>90</v>
      </c>
      <c r="F42" s="9">
        <v>60</v>
      </c>
      <c r="G42" s="9">
        <v>30</v>
      </c>
      <c r="H42" s="9">
        <v>10</v>
      </c>
      <c r="I42" s="9" t="s">
        <v>47</v>
      </c>
      <c r="J42" s="9" t="s">
        <v>47</v>
      </c>
      <c r="K42" s="9" t="s">
        <v>47</v>
      </c>
      <c r="L42" s="9" t="s">
        <v>47</v>
      </c>
      <c r="M42" s="9" t="s">
        <v>47</v>
      </c>
      <c r="N42" s="9" t="s">
        <v>47</v>
      </c>
      <c r="O42" s="9" t="s">
        <v>47</v>
      </c>
      <c r="P42" s="9" t="s">
        <v>47</v>
      </c>
      <c r="Q42" s="9" t="s">
        <v>47</v>
      </c>
      <c r="R42" s="9" t="s">
        <v>47</v>
      </c>
      <c r="S42" s="9" t="s">
        <v>47</v>
      </c>
      <c r="T42" s="9" t="s">
        <v>47</v>
      </c>
      <c r="U42" s="9" t="s">
        <v>47</v>
      </c>
      <c r="V42" s="9" t="s">
        <v>47</v>
      </c>
      <c r="W42" s="9" t="s">
        <v>47</v>
      </c>
      <c r="X42" s="9" t="s">
        <v>47</v>
      </c>
      <c r="Y42" s="9" t="s">
        <v>47</v>
      </c>
      <c r="Z42" s="9" t="s">
        <v>47</v>
      </c>
      <c r="AA42" s="9" t="s">
        <v>47</v>
      </c>
      <c r="AB42" s="9" t="s">
        <v>47</v>
      </c>
      <c r="AC42" s="9" t="s">
        <v>47</v>
      </c>
      <c r="AD42" s="9" t="s">
        <v>47</v>
      </c>
      <c r="AE42" s="9" t="s">
        <v>47</v>
      </c>
      <c r="AF42" s="9" t="s">
        <v>47</v>
      </c>
      <c r="AG42" s="9" t="s">
        <v>47</v>
      </c>
      <c r="AH42" s="9" t="s">
        <v>47</v>
      </c>
      <c r="AI42" s="9" t="s">
        <v>47</v>
      </c>
      <c r="AJ42" s="9" t="s">
        <v>47</v>
      </c>
      <c r="AK42" s="9" t="s">
        <v>47</v>
      </c>
      <c r="AL42" s="9" t="s">
        <v>47</v>
      </c>
      <c r="AM42" s="9" t="s">
        <v>47</v>
      </c>
      <c r="AN42" s="9" t="s">
        <v>47</v>
      </c>
      <c r="AO42" s="9" t="s">
        <v>47</v>
      </c>
      <c r="AP42" s="9" t="s">
        <v>47</v>
      </c>
      <c r="AQ42" s="9" t="s">
        <v>47</v>
      </c>
      <c r="AR42" s="9" t="s">
        <v>47</v>
      </c>
      <c r="AS42" s="9" t="s">
        <v>47</v>
      </c>
      <c r="AT42" s="9" t="s">
        <v>47</v>
      </c>
      <c r="AU42" s="9" t="s">
        <v>47</v>
      </c>
      <c r="AV42" s="9" t="s">
        <v>47</v>
      </c>
      <c r="AW42" s="9" t="s">
        <v>47</v>
      </c>
      <c r="AX42" s="9" t="s">
        <v>47</v>
      </c>
      <c r="AY42" s="9" t="s">
        <v>47</v>
      </c>
      <c r="AZ42" s="9" t="s">
        <v>47</v>
      </c>
      <c r="BA42" s="9" t="s">
        <v>47</v>
      </c>
      <c r="BB42" s="9" t="s">
        <v>47</v>
      </c>
      <c r="BC42" s="9" t="s">
        <v>47</v>
      </c>
      <c r="BD42" s="9" t="s">
        <v>47</v>
      </c>
      <c r="BE42" s="9" t="s">
        <v>47</v>
      </c>
      <c r="BF42" s="9" t="s">
        <v>47</v>
      </c>
      <c r="BG42" s="9" t="s">
        <v>47</v>
      </c>
      <c r="BH42" s="9" t="s">
        <v>47</v>
      </c>
      <c r="BI42" s="9" t="s">
        <v>47</v>
      </c>
      <c r="BJ42" s="9" t="s">
        <v>47</v>
      </c>
      <c r="BK42" s="9" t="s">
        <v>47</v>
      </c>
      <c r="BL42" s="9" t="s">
        <v>47</v>
      </c>
      <c r="BM42" s="9" t="s">
        <v>47</v>
      </c>
      <c r="BN42" s="9" t="s">
        <v>47</v>
      </c>
    </row>
    <row r="43" spans="1:66" ht="12" x14ac:dyDescent="0.25">
      <c r="A43" s="5">
        <v>17</v>
      </c>
      <c r="B43" s="56">
        <v>5</v>
      </c>
      <c r="C43" s="9">
        <v>160</v>
      </c>
      <c r="D43" s="9">
        <v>130</v>
      </c>
      <c r="E43" s="9">
        <v>100</v>
      </c>
      <c r="F43" s="9">
        <v>70</v>
      </c>
      <c r="G43" s="9">
        <v>40</v>
      </c>
      <c r="H43" s="9">
        <v>10</v>
      </c>
      <c r="I43" s="9" t="s">
        <v>47</v>
      </c>
      <c r="J43" s="9" t="s">
        <v>47</v>
      </c>
      <c r="K43" s="9" t="s">
        <v>47</v>
      </c>
      <c r="L43" s="9" t="s">
        <v>47</v>
      </c>
      <c r="M43" s="9" t="s">
        <v>47</v>
      </c>
      <c r="N43" s="9" t="s">
        <v>47</v>
      </c>
      <c r="O43" s="9" t="s">
        <v>47</v>
      </c>
      <c r="P43" s="9" t="s">
        <v>47</v>
      </c>
      <c r="Q43" s="9" t="s">
        <v>47</v>
      </c>
      <c r="R43" s="9" t="s">
        <v>47</v>
      </c>
      <c r="S43" s="9" t="s">
        <v>47</v>
      </c>
      <c r="T43" s="9" t="s">
        <v>47</v>
      </c>
      <c r="U43" s="9" t="s">
        <v>47</v>
      </c>
      <c r="V43" s="9" t="s">
        <v>47</v>
      </c>
      <c r="W43" s="9" t="s">
        <v>47</v>
      </c>
      <c r="X43" s="9" t="s">
        <v>47</v>
      </c>
      <c r="Y43" s="9" t="s">
        <v>47</v>
      </c>
      <c r="Z43" s="9" t="s">
        <v>47</v>
      </c>
      <c r="AA43" s="9" t="s">
        <v>47</v>
      </c>
      <c r="AB43" s="9" t="s">
        <v>47</v>
      </c>
      <c r="AC43" s="9" t="s">
        <v>47</v>
      </c>
      <c r="AD43" s="9" t="s">
        <v>47</v>
      </c>
      <c r="AE43" s="9" t="s">
        <v>47</v>
      </c>
      <c r="AF43" s="9" t="s">
        <v>47</v>
      </c>
      <c r="AG43" s="9" t="s">
        <v>47</v>
      </c>
      <c r="AH43" s="9" t="s">
        <v>47</v>
      </c>
      <c r="AI43" s="9" t="s">
        <v>47</v>
      </c>
      <c r="AJ43" s="9" t="s">
        <v>47</v>
      </c>
      <c r="AK43" s="9" t="s">
        <v>47</v>
      </c>
      <c r="AL43" s="9" t="s">
        <v>47</v>
      </c>
      <c r="AM43" s="9" t="s">
        <v>47</v>
      </c>
      <c r="AN43" s="9" t="s">
        <v>47</v>
      </c>
      <c r="AO43" s="9" t="s">
        <v>47</v>
      </c>
      <c r="AP43" s="9" t="s">
        <v>47</v>
      </c>
      <c r="AQ43" s="9" t="s">
        <v>47</v>
      </c>
      <c r="AR43" s="9" t="s">
        <v>47</v>
      </c>
      <c r="AS43" s="9" t="s">
        <v>47</v>
      </c>
      <c r="AT43" s="9" t="s">
        <v>47</v>
      </c>
      <c r="AU43" s="9" t="s">
        <v>47</v>
      </c>
      <c r="AV43" s="9" t="s">
        <v>47</v>
      </c>
      <c r="AW43" s="9" t="s">
        <v>47</v>
      </c>
      <c r="AX43" s="9" t="s">
        <v>47</v>
      </c>
      <c r="AY43" s="9" t="s">
        <v>47</v>
      </c>
      <c r="AZ43" s="9" t="s">
        <v>47</v>
      </c>
      <c r="BA43" s="9" t="s">
        <v>47</v>
      </c>
      <c r="BB43" s="9" t="s">
        <v>47</v>
      </c>
      <c r="BC43" s="9" t="s">
        <v>47</v>
      </c>
      <c r="BD43" s="9" t="s">
        <v>47</v>
      </c>
      <c r="BE43" s="9" t="s">
        <v>47</v>
      </c>
      <c r="BF43" s="9" t="s">
        <v>47</v>
      </c>
      <c r="BG43" s="9" t="s">
        <v>47</v>
      </c>
      <c r="BH43" s="9" t="s">
        <v>47</v>
      </c>
      <c r="BI43" s="9" t="s">
        <v>47</v>
      </c>
      <c r="BJ43" s="9" t="s">
        <v>47</v>
      </c>
      <c r="BK43" s="9" t="s">
        <v>47</v>
      </c>
      <c r="BL43" s="9" t="s">
        <v>47</v>
      </c>
      <c r="BM43" s="9" t="s">
        <v>47</v>
      </c>
      <c r="BN43" s="9" t="s">
        <v>47</v>
      </c>
    </row>
    <row r="44" spans="1:66" ht="12" x14ac:dyDescent="0.25">
      <c r="A44" s="5">
        <v>18</v>
      </c>
      <c r="B44" s="56">
        <v>5</v>
      </c>
      <c r="C44" s="9">
        <v>170</v>
      </c>
      <c r="D44" s="9">
        <v>140</v>
      </c>
      <c r="E44" s="9">
        <v>110</v>
      </c>
      <c r="F44" s="9">
        <v>80</v>
      </c>
      <c r="G44" s="9">
        <v>50</v>
      </c>
      <c r="H44" s="9">
        <v>20</v>
      </c>
      <c r="I44" s="9" t="s">
        <v>47</v>
      </c>
      <c r="J44" s="9" t="s">
        <v>47</v>
      </c>
      <c r="K44" s="9" t="s">
        <v>47</v>
      </c>
      <c r="L44" s="9" t="s">
        <v>47</v>
      </c>
      <c r="M44" s="9" t="s">
        <v>47</v>
      </c>
      <c r="N44" s="9" t="s">
        <v>47</v>
      </c>
      <c r="O44" s="9" t="s">
        <v>47</v>
      </c>
      <c r="P44" s="9" t="s">
        <v>47</v>
      </c>
      <c r="Q44" s="9" t="s">
        <v>47</v>
      </c>
      <c r="R44" s="9" t="s">
        <v>47</v>
      </c>
      <c r="S44" s="9" t="s">
        <v>47</v>
      </c>
      <c r="T44" s="9" t="s">
        <v>47</v>
      </c>
      <c r="U44" s="9" t="s">
        <v>47</v>
      </c>
      <c r="V44" s="9" t="s">
        <v>47</v>
      </c>
      <c r="W44" s="9" t="s">
        <v>47</v>
      </c>
      <c r="X44" s="9" t="s">
        <v>47</v>
      </c>
      <c r="Y44" s="9" t="s">
        <v>47</v>
      </c>
      <c r="Z44" s="9" t="s">
        <v>47</v>
      </c>
      <c r="AA44" s="9" t="s">
        <v>47</v>
      </c>
      <c r="AB44" s="9" t="s">
        <v>47</v>
      </c>
      <c r="AC44" s="9" t="s">
        <v>47</v>
      </c>
      <c r="AD44" s="9" t="s">
        <v>47</v>
      </c>
      <c r="AE44" s="9" t="s">
        <v>47</v>
      </c>
      <c r="AF44" s="9" t="s">
        <v>47</v>
      </c>
      <c r="AG44" s="9" t="s">
        <v>47</v>
      </c>
      <c r="AH44" s="9" t="s">
        <v>47</v>
      </c>
      <c r="AI44" s="9" t="s">
        <v>47</v>
      </c>
      <c r="AJ44" s="9" t="s">
        <v>47</v>
      </c>
      <c r="AK44" s="9" t="s">
        <v>47</v>
      </c>
      <c r="AL44" s="9" t="s">
        <v>47</v>
      </c>
      <c r="AM44" s="9" t="s">
        <v>47</v>
      </c>
      <c r="AN44" s="9" t="s">
        <v>47</v>
      </c>
      <c r="AO44" s="9" t="s">
        <v>47</v>
      </c>
      <c r="AP44" s="9" t="s">
        <v>47</v>
      </c>
      <c r="AQ44" s="9" t="s">
        <v>47</v>
      </c>
      <c r="AR44" s="9" t="s">
        <v>47</v>
      </c>
      <c r="AS44" s="9" t="s">
        <v>47</v>
      </c>
      <c r="AT44" s="9" t="s">
        <v>47</v>
      </c>
      <c r="AU44" s="9" t="s">
        <v>47</v>
      </c>
      <c r="AV44" s="9" t="s">
        <v>47</v>
      </c>
      <c r="AW44" s="9" t="s">
        <v>47</v>
      </c>
      <c r="AX44" s="9" t="s">
        <v>47</v>
      </c>
      <c r="AY44" s="9" t="s">
        <v>47</v>
      </c>
      <c r="AZ44" s="9" t="s">
        <v>47</v>
      </c>
      <c r="BA44" s="9" t="s">
        <v>47</v>
      </c>
      <c r="BB44" s="9" t="s">
        <v>47</v>
      </c>
      <c r="BC44" s="9" t="s">
        <v>47</v>
      </c>
      <c r="BD44" s="9" t="s">
        <v>47</v>
      </c>
      <c r="BE44" s="9" t="s">
        <v>47</v>
      </c>
      <c r="BF44" s="9" t="s">
        <v>47</v>
      </c>
      <c r="BG44" s="9" t="s">
        <v>47</v>
      </c>
      <c r="BH44" s="9" t="s">
        <v>47</v>
      </c>
      <c r="BI44" s="9" t="s">
        <v>47</v>
      </c>
      <c r="BJ44" s="9" t="s">
        <v>47</v>
      </c>
      <c r="BK44" s="9" t="s">
        <v>47</v>
      </c>
      <c r="BL44" s="9" t="s">
        <v>47</v>
      </c>
      <c r="BM44" s="9" t="s">
        <v>47</v>
      </c>
      <c r="BN44" s="9" t="s">
        <v>47</v>
      </c>
    </row>
    <row r="45" spans="1:66" ht="12" x14ac:dyDescent="0.25">
      <c r="A45" s="5">
        <v>19</v>
      </c>
      <c r="B45" s="56">
        <v>5</v>
      </c>
      <c r="C45" s="9">
        <v>180</v>
      </c>
      <c r="D45" s="9">
        <v>150</v>
      </c>
      <c r="E45" s="9">
        <v>120</v>
      </c>
      <c r="F45" s="9">
        <v>90</v>
      </c>
      <c r="G45" s="9">
        <v>60</v>
      </c>
      <c r="H45" s="9">
        <v>30</v>
      </c>
      <c r="I45" s="9">
        <v>10</v>
      </c>
      <c r="J45" s="9" t="s">
        <v>47</v>
      </c>
      <c r="K45" s="9" t="s">
        <v>47</v>
      </c>
      <c r="L45" s="9" t="s">
        <v>47</v>
      </c>
      <c r="M45" s="9" t="s">
        <v>47</v>
      </c>
      <c r="N45" s="9" t="s">
        <v>47</v>
      </c>
      <c r="O45" s="9" t="s">
        <v>47</v>
      </c>
      <c r="P45" s="9" t="s">
        <v>47</v>
      </c>
      <c r="Q45" s="9" t="s">
        <v>47</v>
      </c>
      <c r="R45" s="9" t="s">
        <v>47</v>
      </c>
      <c r="S45" s="9" t="s">
        <v>47</v>
      </c>
      <c r="T45" s="9" t="s">
        <v>47</v>
      </c>
      <c r="U45" s="9" t="s">
        <v>47</v>
      </c>
      <c r="V45" s="9" t="s">
        <v>47</v>
      </c>
      <c r="W45" s="9" t="s">
        <v>47</v>
      </c>
      <c r="X45" s="9" t="s">
        <v>47</v>
      </c>
      <c r="Y45" s="9" t="s">
        <v>47</v>
      </c>
      <c r="Z45" s="9" t="s">
        <v>47</v>
      </c>
      <c r="AA45" s="9" t="s">
        <v>47</v>
      </c>
      <c r="AB45" s="9" t="s">
        <v>47</v>
      </c>
      <c r="AC45" s="9" t="s">
        <v>47</v>
      </c>
      <c r="AD45" s="9" t="s">
        <v>47</v>
      </c>
      <c r="AE45" s="9" t="s">
        <v>47</v>
      </c>
      <c r="AF45" s="9" t="s">
        <v>47</v>
      </c>
      <c r="AG45" s="9" t="s">
        <v>47</v>
      </c>
      <c r="AH45" s="9" t="s">
        <v>47</v>
      </c>
      <c r="AI45" s="9" t="s">
        <v>47</v>
      </c>
      <c r="AJ45" s="9" t="s">
        <v>47</v>
      </c>
      <c r="AK45" s="9" t="s">
        <v>47</v>
      </c>
      <c r="AL45" s="9" t="s">
        <v>47</v>
      </c>
      <c r="AM45" s="9" t="s">
        <v>47</v>
      </c>
      <c r="AN45" s="9" t="s">
        <v>47</v>
      </c>
      <c r="AO45" s="9" t="s">
        <v>47</v>
      </c>
      <c r="AP45" s="9" t="s">
        <v>47</v>
      </c>
      <c r="AQ45" s="9" t="s">
        <v>47</v>
      </c>
      <c r="AR45" s="9" t="s">
        <v>47</v>
      </c>
      <c r="AS45" s="9" t="s">
        <v>47</v>
      </c>
      <c r="AT45" s="9" t="s">
        <v>47</v>
      </c>
      <c r="AU45" s="9" t="s">
        <v>47</v>
      </c>
      <c r="AV45" s="9" t="s">
        <v>47</v>
      </c>
      <c r="AW45" s="9" t="s">
        <v>47</v>
      </c>
      <c r="AX45" s="9" t="s">
        <v>47</v>
      </c>
      <c r="AY45" s="9" t="s">
        <v>47</v>
      </c>
      <c r="AZ45" s="9" t="s">
        <v>47</v>
      </c>
      <c r="BA45" s="9" t="s">
        <v>47</v>
      </c>
      <c r="BB45" s="9" t="s">
        <v>47</v>
      </c>
      <c r="BC45" s="9" t="s">
        <v>47</v>
      </c>
      <c r="BD45" s="9" t="s">
        <v>47</v>
      </c>
      <c r="BE45" s="9" t="s">
        <v>47</v>
      </c>
      <c r="BF45" s="9" t="s">
        <v>47</v>
      </c>
      <c r="BG45" s="9" t="s">
        <v>47</v>
      </c>
      <c r="BH45" s="9" t="s">
        <v>47</v>
      </c>
      <c r="BI45" s="9" t="s">
        <v>47</v>
      </c>
      <c r="BJ45" s="9" t="s">
        <v>47</v>
      </c>
      <c r="BK45" s="9" t="s">
        <v>47</v>
      </c>
      <c r="BL45" s="9" t="s">
        <v>47</v>
      </c>
      <c r="BM45" s="9" t="s">
        <v>47</v>
      </c>
      <c r="BN45" s="9" t="s">
        <v>47</v>
      </c>
    </row>
    <row r="46" spans="1:66" ht="12" x14ac:dyDescent="0.25">
      <c r="A46" s="5">
        <v>20</v>
      </c>
      <c r="B46" s="56">
        <v>5</v>
      </c>
      <c r="C46" s="9">
        <v>190</v>
      </c>
      <c r="D46" s="9">
        <v>160</v>
      </c>
      <c r="E46" s="9">
        <v>130</v>
      </c>
      <c r="F46" s="9">
        <v>100</v>
      </c>
      <c r="G46" s="9">
        <v>70</v>
      </c>
      <c r="H46" s="9">
        <v>40</v>
      </c>
      <c r="I46" s="9">
        <v>10</v>
      </c>
      <c r="J46" s="9" t="s">
        <v>47</v>
      </c>
      <c r="K46" s="9" t="s">
        <v>47</v>
      </c>
      <c r="L46" s="9" t="s">
        <v>47</v>
      </c>
      <c r="M46" s="9" t="s">
        <v>47</v>
      </c>
      <c r="N46" s="9" t="s">
        <v>47</v>
      </c>
      <c r="O46" s="9" t="s">
        <v>47</v>
      </c>
      <c r="P46" s="9" t="s">
        <v>47</v>
      </c>
      <c r="Q46" s="9" t="s">
        <v>47</v>
      </c>
      <c r="R46" s="9" t="s">
        <v>47</v>
      </c>
      <c r="S46" s="9" t="s">
        <v>47</v>
      </c>
      <c r="T46" s="9" t="s">
        <v>47</v>
      </c>
      <c r="U46" s="9" t="s">
        <v>47</v>
      </c>
      <c r="V46" s="9" t="s">
        <v>47</v>
      </c>
      <c r="W46" s="9" t="s">
        <v>47</v>
      </c>
      <c r="X46" s="9" t="s">
        <v>47</v>
      </c>
      <c r="Y46" s="9" t="s">
        <v>47</v>
      </c>
      <c r="Z46" s="9" t="s">
        <v>47</v>
      </c>
      <c r="AA46" s="9" t="s">
        <v>47</v>
      </c>
      <c r="AB46" s="9" t="s">
        <v>47</v>
      </c>
      <c r="AC46" s="9" t="s">
        <v>47</v>
      </c>
      <c r="AD46" s="9" t="s">
        <v>47</v>
      </c>
      <c r="AE46" s="9" t="s">
        <v>47</v>
      </c>
      <c r="AF46" s="9" t="s">
        <v>47</v>
      </c>
      <c r="AG46" s="9" t="s">
        <v>47</v>
      </c>
      <c r="AH46" s="9" t="s">
        <v>47</v>
      </c>
      <c r="AI46" s="9" t="s">
        <v>47</v>
      </c>
      <c r="AJ46" s="9" t="s">
        <v>47</v>
      </c>
      <c r="AK46" s="9" t="s">
        <v>47</v>
      </c>
      <c r="AL46" s="9" t="s">
        <v>47</v>
      </c>
      <c r="AM46" s="9" t="s">
        <v>47</v>
      </c>
      <c r="AN46" s="9" t="s">
        <v>47</v>
      </c>
      <c r="AO46" s="9" t="s">
        <v>47</v>
      </c>
      <c r="AP46" s="9" t="s">
        <v>47</v>
      </c>
      <c r="AQ46" s="9" t="s">
        <v>47</v>
      </c>
      <c r="AR46" s="9" t="s">
        <v>47</v>
      </c>
      <c r="AS46" s="9" t="s">
        <v>47</v>
      </c>
      <c r="AT46" s="9" t="s">
        <v>47</v>
      </c>
      <c r="AU46" s="9" t="s">
        <v>47</v>
      </c>
      <c r="AV46" s="9" t="s">
        <v>47</v>
      </c>
      <c r="AW46" s="9" t="s">
        <v>47</v>
      </c>
      <c r="AX46" s="9" t="s">
        <v>47</v>
      </c>
      <c r="AY46" s="9" t="s">
        <v>47</v>
      </c>
      <c r="AZ46" s="9" t="s">
        <v>47</v>
      </c>
      <c r="BA46" s="9" t="s">
        <v>47</v>
      </c>
      <c r="BB46" s="9" t="s">
        <v>47</v>
      </c>
      <c r="BC46" s="9" t="s">
        <v>47</v>
      </c>
      <c r="BD46" s="9" t="s">
        <v>47</v>
      </c>
      <c r="BE46" s="9" t="s">
        <v>47</v>
      </c>
      <c r="BF46" s="9" t="s">
        <v>47</v>
      </c>
      <c r="BG46" s="9" t="s">
        <v>47</v>
      </c>
      <c r="BH46" s="9" t="s">
        <v>47</v>
      </c>
      <c r="BI46" s="9" t="s">
        <v>47</v>
      </c>
      <c r="BJ46" s="9" t="s">
        <v>47</v>
      </c>
      <c r="BK46" s="9" t="s">
        <v>47</v>
      </c>
      <c r="BL46" s="9" t="s">
        <v>47</v>
      </c>
      <c r="BM46" s="9" t="s">
        <v>47</v>
      </c>
      <c r="BN46" s="9" t="s">
        <v>47</v>
      </c>
    </row>
    <row r="47" spans="1:66" ht="12" x14ac:dyDescent="0.25">
      <c r="A47" s="5">
        <v>21</v>
      </c>
      <c r="B47" s="56">
        <v>6</v>
      </c>
      <c r="C47" s="9">
        <f>A47*10-10</f>
        <v>200</v>
      </c>
      <c r="D47" s="9">
        <v>170</v>
      </c>
      <c r="E47" s="9">
        <v>140</v>
      </c>
      <c r="F47" s="9">
        <v>110</v>
      </c>
      <c r="G47" s="9">
        <v>80</v>
      </c>
      <c r="H47" s="9">
        <v>50</v>
      </c>
      <c r="I47" s="9">
        <v>20</v>
      </c>
      <c r="J47" s="9" t="s">
        <v>47</v>
      </c>
      <c r="K47" s="9" t="s">
        <v>47</v>
      </c>
      <c r="L47" s="9" t="s">
        <v>47</v>
      </c>
      <c r="M47" s="9" t="s">
        <v>47</v>
      </c>
      <c r="N47" s="9" t="s">
        <v>47</v>
      </c>
      <c r="O47" s="9" t="s">
        <v>47</v>
      </c>
      <c r="P47" s="9" t="s">
        <v>47</v>
      </c>
      <c r="Q47" s="9" t="s">
        <v>47</v>
      </c>
      <c r="R47" s="9" t="s">
        <v>47</v>
      </c>
      <c r="S47" s="9" t="s">
        <v>47</v>
      </c>
      <c r="T47" s="9" t="s">
        <v>47</v>
      </c>
      <c r="U47" s="9" t="s">
        <v>47</v>
      </c>
      <c r="V47" s="9" t="s">
        <v>47</v>
      </c>
      <c r="W47" s="9" t="s">
        <v>47</v>
      </c>
      <c r="X47" s="9" t="s">
        <v>47</v>
      </c>
      <c r="Y47" s="9" t="s">
        <v>47</v>
      </c>
      <c r="Z47" s="9" t="s">
        <v>47</v>
      </c>
      <c r="AA47" s="9" t="s">
        <v>47</v>
      </c>
      <c r="AB47" s="9" t="s">
        <v>47</v>
      </c>
      <c r="AC47" s="9" t="s">
        <v>47</v>
      </c>
      <c r="AD47" s="9" t="s">
        <v>47</v>
      </c>
      <c r="AE47" s="9" t="s">
        <v>47</v>
      </c>
      <c r="AF47" s="9" t="s">
        <v>47</v>
      </c>
      <c r="AG47" s="9" t="s">
        <v>47</v>
      </c>
      <c r="AH47" s="9" t="s">
        <v>47</v>
      </c>
      <c r="AI47" s="9" t="s">
        <v>47</v>
      </c>
      <c r="AJ47" s="9" t="s">
        <v>47</v>
      </c>
      <c r="AK47" s="9" t="s">
        <v>47</v>
      </c>
      <c r="AL47" s="9" t="s">
        <v>47</v>
      </c>
      <c r="AM47" s="9" t="s">
        <v>47</v>
      </c>
      <c r="AN47" s="9" t="s">
        <v>47</v>
      </c>
      <c r="AO47" s="9" t="s">
        <v>47</v>
      </c>
      <c r="AP47" s="9" t="s">
        <v>47</v>
      </c>
      <c r="AQ47" s="9" t="s">
        <v>47</v>
      </c>
      <c r="AR47" s="9" t="s">
        <v>47</v>
      </c>
      <c r="AS47" s="9" t="s">
        <v>47</v>
      </c>
      <c r="AT47" s="9" t="s">
        <v>47</v>
      </c>
      <c r="AU47" s="9" t="s">
        <v>47</v>
      </c>
      <c r="AV47" s="9" t="s">
        <v>47</v>
      </c>
      <c r="AW47" s="9" t="s">
        <v>47</v>
      </c>
      <c r="AX47" s="9" t="s">
        <v>47</v>
      </c>
      <c r="AY47" s="9" t="s">
        <v>47</v>
      </c>
      <c r="AZ47" s="9" t="s">
        <v>47</v>
      </c>
      <c r="BA47" s="9" t="s">
        <v>47</v>
      </c>
      <c r="BB47" s="9" t="s">
        <v>47</v>
      </c>
      <c r="BC47" s="9" t="s">
        <v>47</v>
      </c>
      <c r="BD47" s="9" t="s">
        <v>47</v>
      </c>
      <c r="BE47" s="9" t="s">
        <v>47</v>
      </c>
      <c r="BF47" s="9" t="s">
        <v>47</v>
      </c>
      <c r="BG47" s="9" t="s">
        <v>47</v>
      </c>
      <c r="BH47" s="9" t="s">
        <v>47</v>
      </c>
      <c r="BI47" s="9" t="s">
        <v>47</v>
      </c>
      <c r="BJ47" s="9" t="s">
        <v>47</v>
      </c>
      <c r="BK47" s="9" t="s">
        <v>47</v>
      </c>
      <c r="BL47" s="9" t="s">
        <v>47</v>
      </c>
      <c r="BM47" s="9" t="s">
        <v>47</v>
      </c>
      <c r="BN47" s="9" t="s">
        <v>47</v>
      </c>
    </row>
    <row r="48" spans="1:66" ht="12" x14ac:dyDescent="0.25">
      <c r="A48" s="5">
        <v>22</v>
      </c>
      <c r="B48" s="56">
        <v>6</v>
      </c>
      <c r="C48" s="9">
        <f t="shared" ref="C48:C111" si="0">A48*10-10</f>
        <v>210</v>
      </c>
      <c r="D48" s="9">
        <v>180</v>
      </c>
      <c r="E48" s="9">
        <v>150</v>
      </c>
      <c r="F48" s="9">
        <v>120</v>
      </c>
      <c r="G48" s="9">
        <v>90</v>
      </c>
      <c r="H48" s="9">
        <v>60</v>
      </c>
      <c r="I48" s="9">
        <v>30</v>
      </c>
      <c r="J48" s="9">
        <v>10</v>
      </c>
      <c r="K48" s="9" t="s">
        <v>47</v>
      </c>
      <c r="L48" s="9" t="s">
        <v>47</v>
      </c>
      <c r="M48" s="9" t="s">
        <v>47</v>
      </c>
      <c r="N48" s="9" t="s">
        <v>47</v>
      </c>
      <c r="O48" s="9" t="s">
        <v>47</v>
      </c>
      <c r="P48" s="9" t="s">
        <v>47</v>
      </c>
      <c r="Q48" s="9" t="s">
        <v>47</v>
      </c>
      <c r="R48" s="9" t="s">
        <v>47</v>
      </c>
      <c r="S48" s="9" t="s">
        <v>47</v>
      </c>
      <c r="T48" s="9" t="s">
        <v>47</v>
      </c>
      <c r="U48" s="9" t="s">
        <v>47</v>
      </c>
      <c r="V48" s="9" t="s">
        <v>47</v>
      </c>
      <c r="W48" s="9" t="s">
        <v>47</v>
      </c>
      <c r="X48" s="9" t="s">
        <v>47</v>
      </c>
      <c r="Y48" s="9" t="s">
        <v>47</v>
      </c>
      <c r="Z48" s="9" t="s">
        <v>47</v>
      </c>
      <c r="AA48" s="9" t="s">
        <v>47</v>
      </c>
      <c r="AB48" s="9" t="s">
        <v>47</v>
      </c>
      <c r="AC48" s="9" t="s">
        <v>47</v>
      </c>
      <c r="AD48" s="9" t="s">
        <v>47</v>
      </c>
      <c r="AE48" s="9" t="s">
        <v>47</v>
      </c>
      <c r="AF48" s="9" t="s">
        <v>47</v>
      </c>
      <c r="AG48" s="9" t="s">
        <v>47</v>
      </c>
      <c r="AH48" s="9" t="s">
        <v>47</v>
      </c>
      <c r="AI48" s="9" t="s">
        <v>47</v>
      </c>
      <c r="AJ48" s="9" t="s">
        <v>47</v>
      </c>
      <c r="AK48" s="9" t="s">
        <v>47</v>
      </c>
      <c r="AL48" s="9" t="s">
        <v>47</v>
      </c>
      <c r="AM48" s="9" t="s">
        <v>47</v>
      </c>
      <c r="AN48" s="9" t="s">
        <v>47</v>
      </c>
      <c r="AO48" s="9" t="s">
        <v>47</v>
      </c>
      <c r="AP48" s="9" t="s">
        <v>47</v>
      </c>
      <c r="AQ48" s="9" t="s">
        <v>47</v>
      </c>
      <c r="AR48" s="9" t="s">
        <v>47</v>
      </c>
      <c r="AS48" s="9" t="s">
        <v>47</v>
      </c>
      <c r="AT48" s="9" t="s">
        <v>47</v>
      </c>
      <c r="AU48" s="9" t="s">
        <v>47</v>
      </c>
      <c r="AV48" s="9" t="s">
        <v>47</v>
      </c>
      <c r="AW48" s="9" t="s">
        <v>47</v>
      </c>
      <c r="AX48" s="9" t="s">
        <v>47</v>
      </c>
      <c r="AY48" s="9" t="s">
        <v>47</v>
      </c>
      <c r="AZ48" s="9" t="s">
        <v>47</v>
      </c>
      <c r="BA48" s="9" t="s">
        <v>47</v>
      </c>
      <c r="BB48" s="9" t="s">
        <v>47</v>
      </c>
      <c r="BC48" s="9" t="s">
        <v>47</v>
      </c>
      <c r="BD48" s="9" t="s">
        <v>47</v>
      </c>
      <c r="BE48" s="9" t="s">
        <v>47</v>
      </c>
      <c r="BF48" s="9" t="s">
        <v>47</v>
      </c>
      <c r="BG48" s="9" t="s">
        <v>47</v>
      </c>
      <c r="BH48" s="9" t="s">
        <v>47</v>
      </c>
      <c r="BI48" s="9" t="s">
        <v>47</v>
      </c>
      <c r="BJ48" s="9" t="s">
        <v>47</v>
      </c>
      <c r="BK48" s="9" t="s">
        <v>47</v>
      </c>
      <c r="BL48" s="9" t="s">
        <v>47</v>
      </c>
      <c r="BM48" s="9" t="s">
        <v>47</v>
      </c>
      <c r="BN48" s="9" t="s">
        <v>47</v>
      </c>
    </row>
    <row r="49" spans="1:66" ht="12" x14ac:dyDescent="0.25">
      <c r="A49" s="5">
        <v>23</v>
      </c>
      <c r="B49" s="56">
        <v>6</v>
      </c>
      <c r="C49" s="9">
        <f t="shared" si="0"/>
        <v>220</v>
      </c>
      <c r="D49" s="9">
        <v>190</v>
      </c>
      <c r="E49" s="9">
        <v>160</v>
      </c>
      <c r="F49" s="9">
        <v>130</v>
      </c>
      <c r="G49" s="9">
        <v>100</v>
      </c>
      <c r="H49" s="9">
        <v>70</v>
      </c>
      <c r="I49" s="9">
        <v>40</v>
      </c>
      <c r="J49" s="9">
        <v>10</v>
      </c>
      <c r="K49" s="9" t="s">
        <v>47</v>
      </c>
      <c r="L49" s="9" t="s">
        <v>47</v>
      </c>
      <c r="M49" s="9" t="s">
        <v>47</v>
      </c>
      <c r="N49" s="9" t="s">
        <v>47</v>
      </c>
      <c r="O49" s="9" t="s">
        <v>47</v>
      </c>
      <c r="P49" s="9" t="s">
        <v>47</v>
      </c>
      <c r="Q49" s="9" t="s">
        <v>47</v>
      </c>
      <c r="R49" s="9" t="s">
        <v>47</v>
      </c>
      <c r="S49" s="9" t="s">
        <v>47</v>
      </c>
      <c r="T49" s="9" t="s">
        <v>47</v>
      </c>
      <c r="U49" s="9" t="s">
        <v>47</v>
      </c>
      <c r="V49" s="9" t="s">
        <v>47</v>
      </c>
      <c r="W49" s="9" t="s">
        <v>47</v>
      </c>
      <c r="X49" s="9" t="s">
        <v>47</v>
      </c>
      <c r="Y49" s="9" t="s">
        <v>47</v>
      </c>
      <c r="Z49" s="9" t="s">
        <v>47</v>
      </c>
      <c r="AA49" s="9" t="s">
        <v>47</v>
      </c>
      <c r="AB49" s="9" t="s">
        <v>47</v>
      </c>
      <c r="AC49" s="9" t="s">
        <v>47</v>
      </c>
      <c r="AD49" s="9" t="s">
        <v>47</v>
      </c>
      <c r="AE49" s="9" t="s">
        <v>47</v>
      </c>
      <c r="AF49" s="9" t="s">
        <v>47</v>
      </c>
      <c r="AG49" s="9" t="s">
        <v>47</v>
      </c>
      <c r="AH49" s="9" t="s">
        <v>47</v>
      </c>
      <c r="AI49" s="9" t="s">
        <v>47</v>
      </c>
      <c r="AJ49" s="9" t="s">
        <v>47</v>
      </c>
      <c r="AK49" s="9" t="s">
        <v>47</v>
      </c>
      <c r="AL49" s="9" t="s">
        <v>47</v>
      </c>
      <c r="AM49" s="9" t="s">
        <v>47</v>
      </c>
      <c r="AN49" s="9" t="s">
        <v>47</v>
      </c>
      <c r="AO49" s="9" t="s">
        <v>47</v>
      </c>
      <c r="AP49" s="9" t="s">
        <v>47</v>
      </c>
      <c r="AQ49" s="9" t="s">
        <v>47</v>
      </c>
      <c r="AR49" s="9" t="s">
        <v>47</v>
      </c>
      <c r="AS49" s="9" t="s">
        <v>47</v>
      </c>
      <c r="AT49" s="9" t="s">
        <v>47</v>
      </c>
      <c r="AU49" s="9" t="s">
        <v>47</v>
      </c>
      <c r="AV49" s="9" t="s">
        <v>47</v>
      </c>
      <c r="AW49" s="9" t="s">
        <v>47</v>
      </c>
      <c r="AX49" s="9" t="s">
        <v>47</v>
      </c>
      <c r="AY49" s="9" t="s">
        <v>47</v>
      </c>
      <c r="AZ49" s="9" t="s">
        <v>47</v>
      </c>
      <c r="BA49" s="9" t="s">
        <v>47</v>
      </c>
      <c r="BB49" s="9" t="s">
        <v>47</v>
      </c>
      <c r="BC49" s="9" t="s">
        <v>47</v>
      </c>
      <c r="BD49" s="9" t="s">
        <v>47</v>
      </c>
      <c r="BE49" s="9" t="s">
        <v>47</v>
      </c>
      <c r="BF49" s="9" t="s">
        <v>47</v>
      </c>
      <c r="BG49" s="9" t="s">
        <v>47</v>
      </c>
      <c r="BH49" s="9" t="s">
        <v>47</v>
      </c>
      <c r="BI49" s="9" t="s">
        <v>47</v>
      </c>
      <c r="BJ49" s="9" t="s">
        <v>47</v>
      </c>
      <c r="BK49" s="9" t="s">
        <v>47</v>
      </c>
      <c r="BL49" s="9" t="s">
        <v>47</v>
      </c>
      <c r="BM49" s="9" t="s">
        <v>47</v>
      </c>
      <c r="BN49" s="9" t="s">
        <v>47</v>
      </c>
    </row>
    <row r="50" spans="1:66" ht="12" x14ac:dyDescent="0.25">
      <c r="A50" s="5">
        <v>24</v>
      </c>
      <c r="B50" s="56">
        <v>6</v>
      </c>
      <c r="C50" s="9">
        <f t="shared" si="0"/>
        <v>230</v>
      </c>
      <c r="D50" s="9">
        <v>200</v>
      </c>
      <c r="E50" s="9">
        <v>170</v>
      </c>
      <c r="F50" s="9">
        <v>140</v>
      </c>
      <c r="G50" s="9">
        <v>110</v>
      </c>
      <c r="H50" s="9">
        <v>80</v>
      </c>
      <c r="I50" s="9">
        <v>50</v>
      </c>
      <c r="J50" s="9">
        <v>20</v>
      </c>
      <c r="K50" s="9" t="s">
        <v>47</v>
      </c>
      <c r="L50" s="9" t="s">
        <v>47</v>
      </c>
      <c r="M50" s="9" t="s">
        <v>47</v>
      </c>
      <c r="N50" s="9" t="s">
        <v>47</v>
      </c>
      <c r="O50" s="9" t="s">
        <v>47</v>
      </c>
      <c r="P50" s="9" t="s">
        <v>47</v>
      </c>
      <c r="Q50" s="9" t="s">
        <v>47</v>
      </c>
      <c r="R50" s="9" t="s">
        <v>47</v>
      </c>
      <c r="S50" s="9" t="s">
        <v>47</v>
      </c>
      <c r="T50" s="9" t="s">
        <v>47</v>
      </c>
      <c r="U50" s="9" t="s">
        <v>47</v>
      </c>
      <c r="V50" s="9" t="s">
        <v>47</v>
      </c>
      <c r="W50" s="9" t="s">
        <v>47</v>
      </c>
      <c r="X50" s="9" t="s">
        <v>47</v>
      </c>
      <c r="Y50" s="9" t="s">
        <v>47</v>
      </c>
      <c r="Z50" s="9" t="s">
        <v>47</v>
      </c>
      <c r="AA50" s="9" t="s">
        <v>47</v>
      </c>
      <c r="AB50" s="9" t="s">
        <v>47</v>
      </c>
      <c r="AC50" s="9" t="s">
        <v>47</v>
      </c>
      <c r="AD50" s="9" t="s">
        <v>47</v>
      </c>
      <c r="AE50" s="9" t="s">
        <v>47</v>
      </c>
      <c r="AF50" s="9" t="s">
        <v>47</v>
      </c>
      <c r="AG50" s="9" t="s">
        <v>47</v>
      </c>
      <c r="AH50" s="9" t="s">
        <v>47</v>
      </c>
      <c r="AI50" s="9" t="s">
        <v>47</v>
      </c>
      <c r="AJ50" s="9" t="s">
        <v>47</v>
      </c>
      <c r="AK50" s="9" t="s">
        <v>47</v>
      </c>
      <c r="AL50" s="9" t="s">
        <v>47</v>
      </c>
      <c r="AM50" s="9" t="s">
        <v>47</v>
      </c>
      <c r="AN50" s="9" t="s">
        <v>47</v>
      </c>
      <c r="AO50" s="9" t="s">
        <v>47</v>
      </c>
      <c r="AP50" s="9" t="s">
        <v>47</v>
      </c>
      <c r="AQ50" s="9" t="s">
        <v>47</v>
      </c>
      <c r="AR50" s="9" t="s">
        <v>47</v>
      </c>
      <c r="AS50" s="9" t="s">
        <v>47</v>
      </c>
      <c r="AT50" s="9" t="s">
        <v>47</v>
      </c>
      <c r="AU50" s="9" t="s">
        <v>47</v>
      </c>
      <c r="AV50" s="9" t="s">
        <v>47</v>
      </c>
      <c r="AW50" s="9" t="s">
        <v>47</v>
      </c>
      <c r="AX50" s="9" t="s">
        <v>47</v>
      </c>
      <c r="AY50" s="9" t="s">
        <v>47</v>
      </c>
      <c r="AZ50" s="9" t="s">
        <v>47</v>
      </c>
      <c r="BA50" s="9" t="s">
        <v>47</v>
      </c>
      <c r="BB50" s="9" t="s">
        <v>47</v>
      </c>
      <c r="BC50" s="9" t="s">
        <v>47</v>
      </c>
      <c r="BD50" s="9" t="s">
        <v>47</v>
      </c>
      <c r="BE50" s="9" t="s">
        <v>47</v>
      </c>
      <c r="BF50" s="9" t="s">
        <v>47</v>
      </c>
      <c r="BG50" s="9" t="s">
        <v>47</v>
      </c>
      <c r="BH50" s="9" t="s">
        <v>47</v>
      </c>
      <c r="BI50" s="9" t="s">
        <v>47</v>
      </c>
      <c r="BJ50" s="9" t="s">
        <v>47</v>
      </c>
      <c r="BK50" s="9" t="s">
        <v>47</v>
      </c>
      <c r="BL50" s="9" t="s">
        <v>47</v>
      </c>
      <c r="BM50" s="9" t="s">
        <v>47</v>
      </c>
      <c r="BN50" s="9" t="s">
        <v>47</v>
      </c>
    </row>
    <row r="51" spans="1:66" ht="12" x14ac:dyDescent="0.25">
      <c r="A51" s="5">
        <v>25</v>
      </c>
      <c r="B51" s="56">
        <v>7</v>
      </c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 t="s">
        <v>47</v>
      </c>
      <c r="P51" s="9" t="s">
        <v>47</v>
      </c>
      <c r="Q51" s="9" t="s">
        <v>47</v>
      </c>
      <c r="R51" s="9" t="s">
        <v>47</v>
      </c>
      <c r="S51" s="9" t="s">
        <v>47</v>
      </c>
      <c r="T51" s="9" t="s">
        <v>47</v>
      </c>
      <c r="U51" s="9" t="s">
        <v>47</v>
      </c>
      <c r="V51" s="9" t="s">
        <v>47</v>
      </c>
      <c r="W51" s="9" t="s">
        <v>47</v>
      </c>
      <c r="X51" s="9" t="s">
        <v>47</v>
      </c>
      <c r="Y51" s="9" t="s">
        <v>47</v>
      </c>
      <c r="Z51" s="9" t="s">
        <v>47</v>
      </c>
      <c r="AA51" s="9" t="s">
        <v>47</v>
      </c>
      <c r="AB51" s="9" t="s">
        <v>47</v>
      </c>
      <c r="AC51" s="9" t="s">
        <v>47</v>
      </c>
      <c r="AD51" s="9" t="s">
        <v>47</v>
      </c>
      <c r="AE51" s="9" t="s">
        <v>47</v>
      </c>
      <c r="AF51" s="9" t="s">
        <v>47</v>
      </c>
      <c r="AG51" s="9" t="s">
        <v>47</v>
      </c>
      <c r="AH51" s="9" t="s">
        <v>47</v>
      </c>
      <c r="AI51" s="9" t="s">
        <v>47</v>
      </c>
      <c r="AJ51" s="9" t="s">
        <v>47</v>
      </c>
      <c r="AK51" s="9" t="s">
        <v>47</v>
      </c>
      <c r="AL51" s="9" t="s">
        <v>47</v>
      </c>
      <c r="AM51" s="9" t="s">
        <v>47</v>
      </c>
      <c r="AN51" s="9" t="s">
        <v>47</v>
      </c>
      <c r="AO51" s="9" t="s">
        <v>47</v>
      </c>
      <c r="AP51" s="9" t="s">
        <v>47</v>
      </c>
      <c r="AQ51" s="9" t="s">
        <v>47</v>
      </c>
      <c r="AR51" s="9" t="s">
        <v>47</v>
      </c>
      <c r="AS51" s="9" t="s">
        <v>47</v>
      </c>
      <c r="AT51" s="9" t="s">
        <v>47</v>
      </c>
      <c r="AU51" s="9" t="s">
        <v>47</v>
      </c>
      <c r="AV51" s="9" t="s">
        <v>47</v>
      </c>
      <c r="AW51" s="9" t="s">
        <v>47</v>
      </c>
      <c r="AX51" s="9" t="s">
        <v>47</v>
      </c>
      <c r="AY51" s="9" t="s">
        <v>47</v>
      </c>
      <c r="AZ51" s="9" t="s">
        <v>47</v>
      </c>
      <c r="BA51" s="9" t="s">
        <v>47</v>
      </c>
      <c r="BB51" s="9" t="s">
        <v>47</v>
      </c>
      <c r="BC51" s="9" t="s">
        <v>47</v>
      </c>
      <c r="BD51" s="9" t="s">
        <v>47</v>
      </c>
      <c r="BE51" s="9" t="s">
        <v>47</v>
      </c>
      <c r="BF51" s="9" t="s">
        <v>47</v>
      </c>
      <c r="BG51" s="9" t="s">
        <v>47</v>
      </c>
      <c r="BH51" s="9" t="s">
        <v>47</v>
      </c>
      <c r="BI51" s="9" t="s">
        <v>47</v>
      </c>
      <c r="BJ51" s="9" t="s">
        <v>47</v>
      </c>
      <c r="BK51" s="9" t="s">
        <v>47</v>
      </c>
      <c r="BL51" s="9" t="s">
        <v>47</v>
      </c>
      <c r="BM51" s="9" t="s">
        <v>47</v>
      </c>
      <c r="BN51" s="9" t="s">
        <v>47</v>
      </c>
    </row>
    <row r="52" spans="1:66" ht="12" x14ac:dyDescent="0.25">
      <c r="A52" s="5">
        <v>26</v>
      </c>
      <c r="B52" s="56">
        <v>7</v>
      </c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 t="s">
        <v>47</v>
      </c>
      <c r="P52" s="9" t="s">
        <v>47</v>
      </c>
      <c r="Q52" s="9" t="s">
        <v>47</v>
      </c>
      <c r="R52" s="9" t="s">
        <v>47</v>
      </c>
      <c r="S52" s="9" t="s">
        <v>47</v>
      </c>
      <c r="T52" s="9" t="s">
        <v>47</v>
      </c>
      <c r="U52" s="9" t="s">
        <v>47</v>
      </c>
      <c r="V52" s="9" t="s">
        <v>47</v>
      </c>
      <c r="W52" s="9" t="s">
        <v>47</v>
      </c>
      <c r="X52" s="9" t="s">
        <v>47</v>
      </c>
      <c r="Y52" s="9" t="s">
        <v>47</v>
      </c>
      <c r="Z52" s="9" t="s">
        <v>47</v>
      </c>
      <c r="AA52" s="9" t="s">
        <v>47</v>
      </c>
      <c r="AB52" s="9" t="s">
        <v>47</v>
      </c>
      <c r="AC52" s="9" t="s">
        <v>47</v>
      </c>
      <c r="AD52" s="9" t="s">
        <v>47</v>
      </c>
      <c r="AE52" s="9" t="s">
        <v>47</v>
      </c>
      <c r="AF52" s="9" t="s">
        <v>47</v>
      </c>
      <c r="AG52" s="9" t="s">
        <v>47</v>
      </c>
      <c r="AH52" s="9" t="s">
        <v>47</v>
      </c>
      <c r="AI52" s="9" t="s">
        <v>47</v>
      </c>
      <c r="AJ52" s="9" t="s">
        <v>47</v>
      </c>
      <c r="AK52" s="9" t="s">
        <v>47</v>
      </c>
      <c r="AL52" s="9" t="s">
        <v>47</v>
      </c>
      <c r="AM52" s="9" t="s">
        <v>47</v>
      </c>
      <c r="AN52" s="9" t="s">
        <v>47</v>
      </c>
      <c r="AO52" s="9" t="s">
        <v>47</v>
      </c>
      <c r="AP52" s="9" t="s">
        <v>47</v>
      </c>
      <c r="AQ52" s="9" t="s">
        <v>47</v>
      </c>
      <c r="AR52" s="9" t="s">
        <v>47</v>
      </c>
      <c r="AS52" s="9" t="s">
        <v>47</v>
      </c>
      <c r="AT52" s="9" t="s">
        <v>47</v>
      </c>
      <c r="AU52" s="9" t="s">
        <v>47</v>
      </c>
      <c r="AV52" s="9" t="s">
        <v>47</v>
      </c>
      <c r="AW52" s="9" t="s">
        <v>47</v>
      </c>
      <c r="AX52" s="9" t="s">
        <v>47</v>
      </c>
      <c r="AY52" s="9" t="s">
        <v>47</v>
      </c>
      <c r="AZ52" s="9" t="s">
        <v>47</v>
      </c>
      <c r="BA52" s="9" t="s">
        <v>47</v>
      </c>
      <c r="BB52" s="9" t="s">
        <v>47</v>
      </c>
      <c r="BC52" s="9" t="s">
        <v>47</v>
      </c>
      <c r="BD52" s="9" t="s">
        <v>47</v>
      </c>
      <c r="BE52" s="9" t="s">
        <v>47</v>
      </c>
      <c r="BF52" s="9" t="s">
        <v>47</v>
      </c>
      <c r="BG52" s="9" t="s">
        <v>47</v>
      </c>
      <c r="BH52" s="9" t="s">
        <v>47</v>
      </c>
      <c r="BI52" s="9" t="s">
        <v>47</v>
      </c>
      <c r="BJ52" s="9" t="s">
        <v>47</v>
      </c>
      <c r="BK52" s="9" t="s">
        <v>47</v>
      </c>
      <c r="BL52" s="9" t="s">
        <v>47</v>
      </c>
      <c r="BM52" s="9" t="s">
        <v>47</v>
      </c>
      <c r="BN52" s="9" t="s">
        <v>47</v>
      </c>
    </row>
    <row r="53" spans="1:66" ht="12" x14ac:dyDescent="0.25">
      <c r="A53" s="5">
        <v>27</v>
      </c>
      <c r="B53" s="56">
        <v>7</v>
      </c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 t="s">
        <v>47</v>
      </c>
      <c r="P53" s="9" t="s">
        <v>47</v>
      </c>
      <c r="Q53" s="9" t="s">
        <v>47</v>
      </c>
      <c r="R53" s="9" t="s">
        <v>47</v>
      </c>
      <c r="S53" s="9" t="s">
        <v>47</v>
      </c>
      <c r="T53" s="9" t="s">
        <v>47</v>
      </c>
      <c r="U53" s="9" t="s">
        <v>47</v>
      </c>
      <c r="V53" s="9" t="s">
        <v>47</v>
      </c>
      <c r="W53" s="9" t="s">
        <v>47</v>
      </c>
      <c r="X53" s="9" t="s">
        <v>47</v>
      </c>
      <c r="Y53" s="9" t="s">
        <v>47</v>
      </c>
      <c r="Z53" s="9" t="s">
        <v>47</v>
      </c>
      <c r="AA53" s="9" t="s">
        <v>47</v>
      </c>
      <c r="AB53" s="9" t="s">
        <v>47</v>
      </c>
      <c r="AC53" s="9" t="s">
        <v>47</v>
      </c>
      <c r="AD53" s="9" t="s">
        <v>47</v>
      </c>
      <c r="AE53" s="9" t="s">
        <v>47</v>
      </c>
      <c r="AF53" s="9" t="s">
        <v>47</v>
      </c>
      <c r="AG53" s="9" t="s">
        <v>47</v>
      </c>
      <c r="AH53" s="9" t="s">
        <v>47</v>
      </c>
      <c r="AI53" s="9" t="s">
        <v>47</v>
      </c>
      <c r="AJ53" s="9" t="s">
        <v>47</v>
      </c>
      <c r="AK53" s="9" t="s">
        <v>47</v>
      </c>
      <c r="AL53" s="9" t="s">
        <v>47</v>
      </c>
      <c r="AM53" s="9" t="s">
        <v>47</v>
      </c>
      <c r="AN53" s="9" t="s">
        <v>47</v>
      </c>
      <c r="AO53" s="9" t="s">
        <v>47</v>
      </c>
      <c r="AP53" s="9" t="s">
        <v>47</v>
      </c>
      <c r="AQ53" s="9" t="s">
        <v>47</v>
      </c>
      <c r="AR53" s="9" t="s">
        <v>47</v>
      </c>
      <c r="AS53" s="9" t="s">
        <v>47</v>
      </c>
      <c r="AT53" s="9" t="s">
        <v>47</v>
      </c>
      <c r="AU53" s="9" t="s">
        <v>47</v>
      </c>
      <c r="AV53" s="9" t="s">
        <v>47</v>
      </c>
      <c r="AW53" s="9" t="s">
        <v>47</v>
      </c>
      <c r="AX53" s="9" t="s">
        <v>47</v>
      </c>
      <c r="AY53" s="9" t="s">
        <v>47</v>
      </c>
      <c r="AZ53" s="9" t="s">
        <v>47</v>
      </c>
      <c r="BA53" s="9" t="s">
        <v>47</v>
      </c>
      <c r="BB53" s="9" t="s">
        <v>47</v>
      </c>
      <c r="BC53" s="9" t="s">
        <v>47</v>
      </c>
      <c r="BD53" s="9" t="s">
        <v>47</v>
      </c>
      <c r="BE53" s="9" t="s">
        <v>47</v>
      </c>
      <c r="BF53" s="9" t="s">
        <v>47</v>
      </c>
      <c r="BG53" s="9" t="s">
        <v>47</v>
      </c>
      <c r="BH53" s="9" t="s">
        <v>47</v>
      </c>
      <c r="BI53" s="9" t="s">
        <v>47</v>
      </c>
      <c r="BJ53" s="9" t="s">
        <v>47</v>
      </c>
      <c r="BK53" s="9" t="s">
        <v>47</v>
      </c>
      <c r="BL53" s="9" t="s">
        <v>47</v>
      </c>
      <c r="BM53" s="9" t="s">
        <v>47</v>
      </c>
      <c r="BN53" s="9" t="s">
        <v>47</v>
      </c>
    </row>
    <row r="54" spans="1:66" ht="12" x14ac:dyDescent="0.25">
      <c r="A54" s="5">
        <v>28</v>
      </c>
      <c r="B54" s="56">
        <v>7</v>
      </c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 t="s">
        <v>47</v>
      </c>
      <c r="P54" s="9" t="s">
        <v>47</v>
      </c>
      <c r="Q54" s="9" t="s">
        <v>47</v>
      </c>
      <c r="R54" s="9" t="s">
        <v>47</v>
      </c>
      <c r="S54" s="9" t="s">
        <v>47</v>
      </c>
      <c r="T54" s="9" t="s">
        <v>47</v>
      </c>
      <c r="U54" s="9" t="s">
        <v>47</v>
      </c>
      <c r="V54" s="9" t="s">
        <v>47</v>
      </c>
      <c r="W54" s="9" t="s">
        <v>47</v>
      </c>
      <c r="X54" s="9" t="s">
        <v>47</v>
      </c>
      <c r="Y54" s="9" t="s">
        <v>47</v>
      </c>
      <c r="Z54" s="9" t="s">
        <v>47</v>
      </c>
      <c r="AA54" s="9" t="s">
        <v>47</v>
      </c>
      <c r="AB54" s="9" t="s">
        <v>47</v>
      </c>
      <c r="AC54" s="9" t="s">
        <v>47</v>
      </c>
      <c r="AD54" s="9" t="s">
        <v>47</v>
      </c>
      <c r="AE54" s="9" t="s">
        <v>47</v>
      </c>
      <c r="AF54" s="9" t="s">
        <v>47</v>
      </c>
      <c r="AG54" s="9" t="s">
        <v>47</v>
      </c>
      <c r="AH54" s="9" t="s">
        <v>47</v>
      </c>
      <c r="AI54" s="9" t="s">
        <v>47</v>
      </c>
      <c r="AJ54" s="9" t="s">
        <v>47</v>
      </c>
      <c r="AK54" s="9" t="s">
        <v>47</v>
      </c>
      <c r="AL54" s="9" t="s">
        <v>47</v>
      </c>
      <c r="AM54" s="9" t="s">
        <v>47</v>
      </c>
      <c r="AN54" s="9" t="s">
        <v>47</v>
      </c>
      <c r="AO54" s="9" t="s">
        <v>47</v>
      </c>
      <c r="AP54" s="9" t="s">
        <v>47</v>
      </c>
      <c r="AQ54" s="9" t="s">
        <v>47</v>
      </c>
      <c r="AR54" s="9" t="s">
        <v>47</v>
      </c>
      <c r="AS54" s="9" t="s">
        <v>47</v>
      </c>
      <c r="AT54" s="9" t="s">
        <v>47</v>
      </c>
      <c r="AU54" s="9" t="s">
        <v>47</v>
      </c>
      <c r="AV54" s="9" t="s">
        <v>47</v>
      </c>
      <c r="AW54" s="9" t="s">
        <v>47</v>
      </c>
      <c r="AX54" s="9" t="s">
        <v>47</v>
      </c>
      <c r="AY54" s="9" t="s">
        <v>47</v>
      </c>
      <c r="AZ54" s="9" t="s">
        <v>47</v>
      </c>
      <c r="BA54" s="9" t="s">
        <v>47</v>
      </c>
      <c r="BB54" s="9" t="s">
        <v>47</v>
      </c>
      <c r="BC54" s="9" t="s">
        <v>47</v>
      </c>
      <c r="BD54" s="9" t="s">
        <v>47</v>
      </c>
      <c r="BE54" s="9" t="s">
        <v>47</v>
      </c>
      <c r="BF54" s="9" t="s">
        <v>47</v>
      </c>
      <c r="BG54" s="9" t="s">
        <v>47</v>
      </c>
      <c r="BH54" s="9" t="s">
        <v>47</v>
      </c>
      <c r="BI54" s="9" t="s">
        <v>47</v>
      </c>
      <c r="BJ54" s="9" t="s">
        <v>47</v>
      </c>
      <c r="BK54" s="9" t="s">
        <v>47</v>
      </c>
      <c r="BL54" s="9" t="s">
        <v>47</v>
      </c>
      <c r="BM54" s="9" t="s">
        <v>47</v>
      </c>
      <c r="BN54" s="9" t="s">
        <v>47</v>
      </c>
    </row>
    <row r="55" spans="1:66" ht="12" x14ac:dyDescent="0.25">
      <c r="A55" s="5">
        <v>29</v>
      </c>
      <c r="B55" s="56">
        <v>8</v>
      </c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 t="s">
        <v>47</v>
      </c>
      <c r="P55" s="9" t="s">
        <v>47</v>
      </c>
      <c r="Q55" s="9" t="s">
        <v>47</v>
      </c>
      <c r="R55" s="9" t="s">
        <v>47</v>
      </c>
      <c r="S55" s="9" t="s">
        <v>47</v>
      </c>
      <c r="T55" s="9" t="s">
        <v>47</v>
      </c>
      <c r="U55" s="9" t="s">
        <v>47</v>
      </c>
      <c r="V55" s="9" t="s">
        <v>47</v>
      </c>
      <c r="W55" s="9" t="s">
        <v>47</v>
      </c>
      <c r="X55" s="9" t="s">
        <v>47</v>
      </c>
      <c r="Y55" s="9" t="s">
        <v>47</v>
      </c>
      <c r="Z55" s="9" t="s">
        <v>47</v>
      </c>
      <c r="AA55" s="9" t="s">
        <v>47</v>
      </c>
      <c r="AB55" s="9" t="s">
        <v>47</v>
      </c>
      <c r="AC55" s="9" t="s">
        <v>47</v>
      </c>
      <c r="AD55" s="9" t="s">
        <v>47</v>
      </c>
      <c r="AE55" s="9" t="s">
        <v>47</v>
      </c>
      <c r="AF55" s="9" t="s">
        <v>47</v>
      </c>
      <c r="AG55" s="9" t="s">
        <v>47</v>
      </c>
      <c r="AH55" s="9" t="s">
        <v>47</v>
      </c>
      <c r="AI55" s="9" t="s">
        <v>47</v>
      </c>
      <c r="AJ55" s="9" t="s">
        <v>47</v>
      </c>
      <c r="AK55" s="9" t="s">
        <v>47</v>
      </c>
      <c r="AL55" s="9" t="s">
        <v>47</v>
      </c>
      <c r="AM55" s="9" t="s">
        <v>47</v>
      </c>
      <c r="AN55" s="9" t="s">
        <v>47</v>
      </c>
      <c r="AO55" s="9" t="s">
        <v>47</v>
      </c>
      <c r="AP55" s="9" t="s">
        <v>47</v>
      </c>
      <c r="AQ55" s="9" t="s">
        <v>47</v>
      </c>
      <c r="AR55" s="9" t="s">
        <v>47</v>
      </c>
      <c r="AS55" s="9" t="s">
        <v>47</v>
      </c>
      <c r="AT55" s="9" t="s">
        <v>47</v>
      </c>
      <c r="AU55" s="9" t="s">
        <v>47</v>
      </c>
      <c r="AV55" s="9" t="s">
        <v>47</v>
      </c>
      <c r="AW55" s="9" t="s">
        <v>47</v>
      </c>
      <c r="AX55" s="9" t="s">
        <v>47</v>
      </c>
      <c r="AY55" s="9" t="s">
        <v>47</v>
      </c>
      <c r="AZ55" s="9" t="s">
        <v>47</v>
      </c>
      <c r="BA55" s="9" t="s">
        <v>47</v>
      </c>
      <c r="BB55" s="9" t="s">
        <v>47</v>
      </c>
      <c r="BC55" s="9" t="s">
        <v>47</v>
      </c>
      <c r="BD55" s="9" t="s">
        <v>47</v>
      </c>
      <c r="BE55" s="9" t="s">
        <v>47</v>
      </c>
      <c r="BF55" s="9" t="s">
        <v>47</v>
      </c>
      <c r="BG55" s="9" t="s">
        <v>47</v>
      </c>
      <c r="BH55" s="9" t="s">
        <v>47</v>
      </c>
      <c r="BI55" s="9" t="s">
        <v>47</v>
      </c>
      <c r="BJ55" s="9" t="s">
        <v>47</v>
      </c>
      <c r="BK55" s="9" t="s">
        <v>47</v>
      </c>
      <c r="BL55" s="9" t="s">
        <v>47</v>
      </c>
      <c r="BM55" s="9" t="s">
        <v>47</v>
      </c>
      <c r="BN55" s="9" t="s">
        <v>47</v>
      </c>
    </row>
    <row r="56" spans="1:66" ht="12" x14ac:dyDescent="0.25">
      <c r="A56" s="5">
        <v>30</v>
      </c>
      <c r="B56" s="56">
        <v>8</v>
      </c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 t="s">
        <v>47</v>
      </c>
      <c r="P56" s="9" t="s">
        <v>47</v>
      </c>
      <c r="Q56" s="9" t="s">
        <v>47</v>
      </c>
      <c r="R56" s="9" t="s">
        <v>47</v>
      </c>
      <c r="S56" s="9" t="s">
        <v>47</v>
      </c>
      <c r="T56" s="9" t="s">
        <v>47</v>
      </c>
      <c r="U56" s="9" t="s">
        <v>47</v>
      </c>
      <c r="V56" s="9" t="s">
        <v>47</v>
      </c>
      <c r="W56" s="9" t="s">
        <v>47</v>
      </c>
      <c r="X56" s="9" t="s">
        <v>47</v>
      </c>
      <c r="Y56" s="9" t="s">
        <v>47</v>
      </c>
      <c r="Z56" s="9" t="s">
        <v>47</v>
      </c>
      <c r="AA56" s="9" t="s">
        <v>47</v>
      </c>
      <c r="AB56" s="9" t="s">
        <v>47</v>
      </c>
      <c r="AC56" s="9" t="s">
        <v>47</v>
      </c>
      <c r="AD56" s="9" t="s">
        <v>47</v>
      </c>
      <c r="AE56" s="9" t="s">
        <v>47</v>
      </c>
      <c r="AF56" s="9" t="s">
        <v>47</v>
      </c>
      <c r="AG56" s="9" t="s">
        <v>47</v>
      </c>
      <c r="AH56" s="9" t="s">
        <v>47</v>
      </c>
      <c r="AI56" s="9" t="s">
        <v>47</v>
      </c>
      <c r="AJ56" s="9" t="s">
        <v>47</v>
      </c>
      <c r="AK56" s="9" t="s">
        <v>47</v>
      </c>
      <c r="AL56" s="9" t="s">
        <v>47</v>
      </c>
      <c r="AM56" s="9" t="s">
        <v>47</v>
      </c>
      <c r="AN56" s="9" t="s">
        <v>47</v>
      </c>
      <c r="AO56" s="9" t="s">
        <v>47</v>
      </c>
      <c r="AP56" s="9" t="s">
        <v>47</v>
      </c>
      <c r="AQ56" s="9" t="s">
        <v>47</v>
      </c>
      <c r="AR56" s="9" t="s">
        <v>47</v>
      </c>
      <c r="AS56" s="9" t="s">
        <v>47</v>
      </c>
      <c r="AT56" s="9" t="s">
        <v>47</v>
      </c>
      <c r="AU56" s="9" t="s">
        <v>47</v>
      </c>
      <c r="AV56" s="9" t="s">
        <v>47</v>
      </c>
      <c r="AW56" s="9" t="s">
        <v>47</v>
      </c>
      <c r="AX56" s="9" t="s">
        <v>47</v>
      </c>
      <c r="AY56" s="9" t="s">
        <v>47</v>
      </c>
      <c r="AZ56" s="9" t="s">
        <v>47</v>
      </c>
      <c r="BA56" s="9" t="s">
        <v>47</v>
      </c>
      <c r="BB56" s="9" t="s">
        <v>47</v>
      </c>
      <c r="BC56" s="9" t="s">
        <v>47</v>
      </c>
      <c r="BD56" s="9" t="s">
        <v>47</v>
      </c>
      <c r="BE56" s="9" t="s">
        <v>47</v>
      </c>
      <c r="BF56" s="9" t="s">
        <v>47</v>
      </c>
      <c r="BG56" s="9" t="s">
        <v>47</v>
      </c>
      <c r="BH56" s="9" t="s">
        <v>47</v>
      </c>
      <c r="BI56" s="9" t="s">
        <v>47</v>
      </c>
      <c r="BJ56" s="9" t="s">
        <v>47</v>
      </c>
      <c r="BK56" s="9" t="s">
        <v>47</v>
      </c>
      <c r="BL56" s="9" t="s">
        <v>47</v>
      </c>
      <c r="BM56" s="9" t="s">
        <v>47</v>
      </c>
      <c r="BN56" s="9" t="s">
        <v>47</v>
      </c>
    </row>
    <row r="57" spans="1:66" ht="12" x14ac:dyDescent="0.25">
      <c r="A57" s="5">
        <v>31</v>
      </c>
      <c r="B57" s="56">
        <v>8</v>
      </c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 t="s">
        <v>47</v>
      </c>
      <c r="P57" s="9" t="s">
        <v>47</v>
      </c>
      <c r="Q57" s="9" t="s">
        <v>47</v>
      </c>
      <c r="R57" s="9" t="s">
        <v>47</v>
      </c>
      <c r="S57" s="9" t="s">
        <v>47</v>
      </c>
      <c r="T57" s="9" t="s">
        <v>47</v>
      </c>
      <c r="U57" s="9" t="s">
        <v>47</v>
      </c>
      <c r="V57" s="9" t="s">
        <v>47</v>
      </c>
      <c r="W57" s="9" t="s">
        <v>47</v>
      </c>
      <c r="X57" s="9" t="s">
        <v>47</v>
      </c>
      <c r="Y57" s="9" t="s">
        <v>47</v>
      </c>
      <c r="Z57" s="9" t="s">
        <v>47</v>
      </c>
      <c r="AA57" s="9" t="s">
        <v>47</v>
      </c>
      <c r="AB57" s="9" t="s">
        <v>47</v>
      </c>
      <c r="AC57" s="9" t="s">
        <v>47</v>
      </c>
      <c r="AD57" s="9" t="s">
        <v>47</v>
      </c>
      <c r="AE57" s="9" t="s">
        <v>47</v>
      </c>
      <c r="AF57" s="9" t="s">
        <v>47</v>
      </c>
      <c r="AG57" s="9" t="s">
        <v>47</v>
      </c>
      <c r="AH57" s="9" t="s">
        <v>47</v>
      </c>
      <c r="AI57" s="9" t="s">
        <v>47</v>
      </c>
      <c r="AJ57" s="9" t="s">
        <v>47</v>
      </c>
      <c r="AK57" s="9" t="s">
        <v>47</v>
      </c>
      <c r="AL57" s="9" t="s">
        <v>47</v>
      </c>
      <c r="AM57" s="9" t="s">
        <v>47</v>
      </c>
      <c r="AN57" s="9" t="s">
        <v>47</v>
      </c>
      <c r="AO57" s="9" t="s">
        <v>47</v>
      </c>
      <c r="AP57" s="9" t="s">
        <v>47</v>
      </c>
      <c r="AQ57" s="9" t="s">
        <v>47</v>
      </c>
      <c r="AR57" s="9" t="s">
        <v>47</v>
      </c>
      <c r="AS57" s="9" t="s">
        <v>47</v>
      </c>
      <c r="AT57" s="9" t="s">
        <v>47</v>
      </c>
      <c r="AU57" s="9" t="s">
        <v>47</v>
      </c>
      <c r="AV57" s="9" t="s">
        <v>47</v>
      </c>
      <c r="AW57" s="9" t="s">
        <v>47</v>
      </c>
      <c r="AX57" s="9" t="s">
        <v>47</v>
      </c>
      <c r="AY57" s="9" t="s">
        <v>47</v>
      </c>
      <c r="AZ57" s="9" t="s">
        <v>47</v>
      </c>
      <c r="BA57" s="9" t="s">
        <v>47</v>
      </c>
      <c r="BB57" s="9" t="s">
        <v>47</v>
      </c>
      <c r="BC57" s="9" t="s">
        <v>47</v>
      </c>
      <c r="BD57" s="9" t="s">
        <v>47</v>
      </c>
      <c r="BE57" s="9" t="s">
        <v>47</v>
      </c>
      <c r="BF57" s="9" t="s">
        <v>47</v>
      </c>
      <c r="BG57" s="9" t="s">
        <v>47</v>
      </c>
      <c r="BH57" s="9" t="s">
        <v>47</v>
      </c>
      <c r="BI57" s="9" t="s">
        <v>47</v>
      </c>
      <c r="BJ57" s="9" t="s">
        <v>47</v>
      </c>
      <c r="BK57" s="9" t="s">
        <v>47</v>
      </c>
      <c r="BL57" s="9" t="s">
        <v>47</v>
      </c>
      <c r="BM57" s="9" t="s">
        <v>47</v>
      </c>
      <c r="BN57" s="9" t="s">
        <v>47</v>
      </c>
    </row>
    <row r="58" spans="1:66" ht="12" x14ac:dyDescent="0.25">
      <c r="A58" s="5">
        <v>32</v>
      </c>
      <c r="B58" s="56">
        <v>8</v>
      </c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 t="s">
        <v>47</v>
      </c>
      <c r="P58" s="9" t="s">
        <v>47</v>
      </c>
      <c r="Q58" s="9" t="s">
        <v>47</v>
      </c>
      <c r="R58" s="9" t="s">
        <v>47</v>
      </c>
      <c r="S58" s="9" t="s">
        <v>47</v>
      </c>
      <c r="T58" s="9" t="s">
        <v>47</v>
      </c>
      <c r="U58" s="9" t="s">
        <v>47</v>
      </c>
      <c r="V58" s="9" t="s">
        <v>47</v>
      </c>
      <c r="W58" s="9" t="s">
        <v>47</v>
      </c>
      <c r="X58" s="9" t="s">
        <v>47</v>
      </c>
      <c r="Y58" s="9" t="s">
        <v>47</v>
      </c>
      <c r="Z58" s="9" t="s">
        <v>47</v>
      </c>
      <c r="AA58" s="9" t="s">
        <v>47</v>
      </c>
      <c r="AB58" s="9" t="s">
        <v>47</v>
      </c>
      <c r="AC58" s="9" t="s">
        <v>47</v>
      </c>
      <c r="AD58" s="9" t="s">
        <v>47</v>
      </c>
      <c r="AE58" s="9" t="s">
        <v>47</v>
      </c>
      <c r="AF58" s="9" t="s">
        <v>47</v>
      </c>
      <c r="AG58" s="9" t="s">
        <v>47</v>
      </c>
      <c r="AH58" s="9" t="s">
        <v>47</v>
      </c>
      <c r="AI58" s="9" t="s">
        <v>47</v>
      </c>
      <c r="AJ58" s="9" t="s">
        <v>47</v>
      </c>
      <c r="AK58" s="9" t="s">
        <v>47</v>
      </c>
      <c r="AL58" s="9" t="s">
        <v>47</v>
      </c>
      <c r="AM58" s="9" t="s">
        <v>47</v>
      </c>
      <c r="AN58" s="9" t="s">
        <v>47</v>
      </c>
      <c r="AO58" s="9" t="s">
        <v>47</v>
      </c>
      <c r="AP58" s="9" t="s">
        <v>47</v>
      </c>
      <c r="AQ58" s="9" t="s">
        <v>47</v>
      </c>
      <c r="AR58" s="9" t="s">
        <v>47</v>
      </c>
      <c r="AS58" s="9" t="s">
        <v>47</v>
      </c>
      <c r="AT58" s="9" t="s">
        <v>47</v>
      </c>
      <c r="AU58" s="9" t="s">
        <v>47</v>
      </c>
      <c r="AV58" s="9" t="s">
        <v>47</v>
      </c>
      <c r="AW58" s="9" t="s">
        <v>47</v>
      </c>
      <c r="AX58" s="9" t="s">
        <v>47</v>
      </c>
      <c r="AY58" s="9" t="s">
        <v>47</v>
      </c>
      <c r="AZ58" s="9" t="s">
        <v>47</v>
      </c>
      <c r="BA58" s="9" t="s">
        <v>47</v>
      </c>
      <c r="BB58" s="9" t="s">
        <v>47</v>
      </c>
      <c r="BC58" s="9" t="s">
        <v>47</v>
      </c>
      <c r="BD58" s="9" t="s">
        <v>47</v>
      </c>
      <c r="BE58" s="9" t="s">
        <v>47</v>
      </c>
      <c r="BF58" s="9" t="s">
        <v>47</v>
      </c>
      <c r="BG58" s="9" t="s">
        <v>47</v>
      </c>
      <c r="BH58" s="9" t="s">
        <v>47</v>
      </c>
      <c r="BI58" s="9" t="s">
        <v>47</v>
      </c>
      <c r="BJ58" s="9" t="s">
        <v>47</v>
      </c>
      <c r="BK58" s="9" t="s">
        <v>47</v>
      </c>
      <c r="BL58" s="9" t="s">
        <v>47</v>
      </c>
      <c r="BM58" s="9" t="s">
        <v>47</v>
      </c>
      <c r="BN58" s="9" t="s">
        <v>47</v>
      </c>
    </row>
    <row r="59" spans="1:66" ht="12" x14ac:dyDescent="0.25">
      <c r="A59" s="5">
        <v>33</v>
      </c>
      <c r="B59" s="56">
        <v>9</v>
      </c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 t="s">
        <v>47</v>
      </c>
      <c r="P59" s="9" t="s">
        <v>47</v>
      </c>
      <c r="Q59" s="9" t="s">
        <v>47</v>
      </c>
      <c r="R59" s="9" t="s">
        <v>47</v>
      </c>
      <c r="S59" s="9" t="s">
        <v>47</v>
      </c>
      <c r="T59" s="9" t="s">
        <v>47</v>
      </c>
      <c r="U59" s="9" t="s">
        <v>47</v>
      </c>
      <c r="V59" s="9" t="s">
        <v>47</v>
      </c>
      <c r="W59" s="9" t="s">
        <v>47</v>
      </c>
      <c r="X59" s="9" t="s">
        <v>47</v>
      </c>
      <c r="Y59" s="9" t="s">
        <v>47</v>
      </c>
      <c r="Z59" s="9" t="s">
        <v>47</v>
      </c>
      <c r="AA59" s="9" t="s">
        <v>47</v>
      </c>
      <c r="AB59" s="9" t="s">
        <v>47</v>
      </c>
      <c r="AC59" s="9" t="s">
        <v>47</v>
      </c>
      <c r="AD59" s="9" t="s">
        <v>47</v>
      </c>
      <c r="AE59" s="9" t="s">
        <v>47</v>
      </c>
      <c r="AF59" s="9" t="s">
        <v>47</v>
      </c>
      <c r="AG59" s="9" t="s">
        <v>47</v>
      </c>
      <c r="AH59" s="9" t="s">
        <v>47</v>
      </c>
      <c r="AI59" s="9" t="s">
        <v>47</v>
      </c>
      <c r="AJ59" s="9" t="s">
        <v>47</v>
      </c>
      <c r="AK59" s="9" t="s">
        <v>47</v>
      </c>
      <c r="AL59" s="9" t="s">
        <v>47</v>
      </c>
      <c r="AM59" s="9" t="s">
        <v>47</v>
      </c>
      <c r="AN59" s="9" t="s">
        <v>47</v>
      </c>
      <c r="AO59" s="9" t="s">
        <v>47</v>
      </c>
      <c r="AP59" s="9" t="s">
        <v>47</v>
      </c>
      <c r="AQ59" s="9" t="s">
        <v>47</v>
      </c>
      <c r="AR59" s="9" t="s">
        <v>47</v>
      </c>
      <c r="AS59" s="9" t="s">
        <v>47</v>
      </c>
      <c r="AT59" s="9" t="s">
        <v>47</v>
      </c>
      <c r="AU59" s="9" t="s">
        <v>47</v>
      </c>
      <c r="AV59" s="9" t="s">
        <v>47</v>
      </c>
      <c r="AW59" s="9" t="s">
        <v>47</v>
      </c>
      <c r="AX59" s="9" t="s">
        <v>47</v>
      </c>
      <c r="AY59" s="9" t="s">
        <v>47</v>
      </c>
      <c r="AZ59" s="9" t="s">
        <v>47</v>
      </c>
      <c r="BA59" s="9" t="s">
        <v>47</v>
      </c>
      <c r="BB59" s="9" t="s">
        <v>47</v>
      </c>
      <c r="BC59" s="9" t="s">
        <v>47</v>
      </c>
      <c r="BD59" s="9" t="s">
        <v>47</v>
      </c>
      <c r="BE59" s="9" t="s">
        <v>47</v>
      </c>
      <c r="BF59" s="9" t="s">
        <v>47</v>
      </c>
      <c r="BG59" s="9" t="s">
        <v>47</v>
      </c>
      <c r="BH59" s="9" t="s">
        <v>47</v>
      </c>
      <c r="BI59" s="9" t="s">
        <v>47</v>
      </c>
      <c r="BJ59" s="9" t="s">
        <v>47</v>
      </c>
      <c r="BK59" s="9" t="s">
        <v>47</v>
      </c>
      <c r="BL59" s="9" t="s">
        <v>47</v>
      </c>
      <c r="BM59" s="9" t="s">
        <v>47</v>
      </c>
      <c r="BN59" s="9" t="s">
        <v>47</v>
      </c>
    </row>
    <row r="60" spans="1:66" ht="12" x14ac:dyDescent="0.25">
      <c r="A60" s="5">
        <v>34</v>
      </c>
      <c r="B60" s="56">
        <v>9</v>
      </c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 t="s">
        <v>47</v>
      </c>
      <c r="P60" s="9" t="s">
        <v>47</v>
      </c>
      <c r="Q60" s="9" t="s">
        <v>47</v>
      </c>
      <c r="R60" s="9" t="s">
        <v>47</v>
      </c>
      <c r="S60" s="9" t="s">
        <v>47</v>
      </c>
      <c r="T60" s="9" t="s">
        <v>47</v>
      </c>
      <c r="U60" s="9" t="s">
        <v>47</v>
      </c>
      <c r="V60" s="9" t="s">
        <v>47</v>
      </c>
      <c r="W60" s="9" t="s">
        <v>47</v>
      </c>
      <c r="X60" s="9" t="s">
        <v>47</v>
      </c>
      <c r="Y60" s="9" t="s">
        <v>47</v>
      </c>
      <c r="Z60" s="9" t="s">
        <v>47</v>
      </c>
      <c r="AA60" s="9" t="s">
        <v>47</v>
      </c>
      <c r="AB60" s="9" t="s">
        <v>47</v>
      </c>
      <c r="AC60" s="9" t="s">
        <v>47</v>
      </c>
      <c r="AD60" s="9" t="s">
        <v>47</v>
      </c>
      <c r="AE60" s="9" t="s">
        <v>47</v>
      </c>
      <c r="AF60" s="9" t="s">
        <v>47</v>
      </c>
      <c r="AG60" s="9" t="s">
        <v>47</v>
      </c>
      <c r="AH60" s="9" t="s">
        <v>47</v>
      </c>
      <c r="AI60" s="9" t="s">
        <v>47</v>
      </c>
      <c r="AJ60" s="9" t="s">
        <v>47</v>
      </c>
      <c r="AK60" s="9" t="s">
        <v>47</v>
      </c>
      <c r="AL60" s="9" t="s">
        <v>47</v>
      </c>
      <c r="AM60" s="9" t="s">
        <v>47</v>
      </c>
      <c r="AN60" s="9" t="s">
        <v>47</v>
      </c>
      <c r="AO60" s="9" t="s">
        <v>47</v>
      </c>
      <c r="AP60" s="9" t="s">
        <v>47</v>
      </c>
      <c r="AQ60" s="9" t="s">
        <v>47</v>
      </c>
      <c r="AR60" s="9" t="s">
        <v>47</v>
      </c>
      <c r="AS60" s="9" t="s">
        <v>47</v>
      </c>
      <c r="AT60" s="9" t="s">
        <v>47</v>
      </c>
      <c r="AU60" s="9" t="s">
        <v>47</v>
      </c>
      <c r="AV60" s="9" t="s">
        <v>47</v>
      </c>
      <c r="AW60" s="9" t="s">
        <v>47</v>
      </c>
      <c r="AX60" s="9" t="s">
        <v>47</v>
      </c>
      <c r="AY60" s="9" t="s">
        <v>47</v>
      </c>
      <c r="AZ60" s="9" t="s">
        <v>47</v>
      </c>
      <c r="BA60" s="9" t="s">
        <v>47</v>
      </c>
      <c r="BB60" s="9" t="s">
        <v>47</v>
      </c>
      <c r="BC60" s="9" t="s">
        <v>47</v>
      </c>
      <c r="BD60" s="9" t="s">
        <v>47</v>
      </c>
      <c r="BE60" s="9" t="s">
        <v>47</v>
      </c>
      <c r="BF60" s="9" t="s">
        <v>47</v>
      </c>
      <c r="BG60" s="9" t="s">
        <v>47</v>
      </c>
      <c r="BH60" s="9" t="s">
        <v>47</v>
      </c>
      <c r="BI60" s="9" t="s">
        <v>47</v>
      </c>
      <c r="BJ60" s="9" t="s">
        <v>47</v>
      </c>
      <c r="BK60" s="9" t="s">
        <v>47</v>
      </c>
      <c r="BL60" s="9" t="s">
        <v>47</v>
      </c>
      <c r="BM60" s="9" t="s">
        <v>47</v>
      </c>
      <c r="BN60" s="9" t="s">
        <v>47</v>
      </c>
    </row>
    <row r="61" spans="1:66" ht="12" x14ac:dyDescent="0.25">
      <c r="A61" s="5">
        <v>35</v>
      </c>
      <c r="B61" s="56">
        <v>9</v>
      </c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 t="s">
        <v>47</v>
      </c>
      <c r="P61" s="9" t="s">
        <v>47</v>
      </c>
      <c r="Q61" s="9" t="s">
        <v>47</v>
      </c>
      <c r="R61" s="9" t="s">
        <v>47</v>
      </c>
      <c r="S61" s="9" t="s">
        <v>47</v>
      </c>
      <c r="T61" s="9" t="s">
        <v>47</v>
      </c>
      <c r="U61" s="9" t="s">
        <v>47</v>
      </c>
      <c r="V61" s="9" t="s">
        <v>47</v>
      </c>
      <c r="W61" s="9" t="s">
        <v>47</v>
      </c>
      <c r="X61" s="9" t="s">
        <v>47</v>
      </c>
      <c r="Y61" s="9" t="s">
        <v>47</v>
      </c>
      <c r="Z61" s="9" t="s">
        <v>47</v>
      </c>
      <c r="AA61" s="9" t="s">
        <v>47</v>
      </c>
      <c r="AB61" s="9" t="s">
        <v>47</v>
      </c>
      <c r="AC61" s="9" t="s">
        <v>47</v>
      </c>
      <c r="AD61" s="9" t="s">
        <v>47</v>
      </c>
      <c r="AE61" s="9" t="s">
        <v>47</v>
      </c>
      <c r="AF61" s="9" t="s">
        <v>47</v>
      </c>
      <c r="AG61" s="9" t="s">
        <v>47</v>
      </c>
      <c r="AH61" s="9" t="s">
        <v>47</v>
      </c>
      <c r="AI61" s="9" t="s">
        <v>47</v>
      </c>
      <c r="AJ61" s="9" t="s">
        <v>47</v>
      </c>
      <c r="AK61" s="9" t="s">
        <v>47</v>
      </c>
      <c r="AL61" s="9" t="s">
        <v>47</v>
      </c>
      <c r="AM61" s="9" t="s">
        <v>47</v>
      </c>
      <c r="AN61" s="9" t="s">
        <v>47</v>
      </c>
      <c r="AO61" s="9" t="s">
        <v>47</v>
      </c>
      <c r="AP61" s="9" t="s">
        <v>47</v>
      </c>
      <c r="AQ61" s="9" t="s">
        <v>47</v>
      </c>
      <c r="AR61" s="9" t="s">
        <v>47</v>
      </c>
      <c r="AS61" s="9" t="s">
        <v>47</v>
      </c>
      <c r="AT61" s="9" t="s">
        <v>47</v>
      </c>
      <c r="AU61" s="9" t="s">
        <v>47</v>
      </c>
      <c r="AV61" s="9" t="s">
        <v>47</v>
      </c>
      <c r="AW61" s="9" t="s">
        <v>47</v>
      </c>
      <c r="AX61" s="9" t="s">
        <v>47</v>
      </c>
      <c r="AY61" s="9" t="s">
        <v>47</v>
      </c>
      <c r="AZ61" s="9" t="s">
        <v>47</v>
      </c>
      <c r="BA61" s="9" t="s">
        <v>47</v>
      </c>
      <c r="BB61" s="9" t="s">
        <v>47</v>
      </c>
      <c r="BC61" s="9" t="s">
        <v>47</v>
      </c>
      <c r="BD61" s="9" t="s">
        <v>47</v>
      </c>
      <c r="BE61" s="9" t="s">
        <v>47</v>
      </c>
      <c r="BF61" s="9" t="s">
        <v>47</v>
      </c>
      <c r="BG61" s="9" t="s">
        <v>47</v>
      </c>
      <c r="BH61" s="9" t="s">
        <v>47</v>
      </c>
      <c r="BI61" s="9" t="s">
        <v>47</v>
      </c>
      <c r="BJ61" s="9" t="s">
        <v>47</v>
      </c>
      <c r="BK61" s="9" t="s">
        <v>47</v>
      </c>
      <c r="BL61" s="9" t="s">
        <v>47</v>
      </c>
      <c r="BM61" s="9" t="s">
        <v>47</v>
      </c>
      <c r="BN61" s="9" t="s">
        <v>47</v>
      </c>
    </row>
    <row r="62" spans="1:66" ht="12" x14ac:dyDescent="0.25">
      <c r="A62" s="5">
        <v>36</v>
      </c>
      <c r="B62" s="56">
        <v>9</v>
      </c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 t="s">
        <v>47</v>
      </c>
      <c r="P62" s="9" t="s">
        <v>47</v>
      </c>
      <c r="Q62" s="9" t="s">
        <v>47</v>
      </c>
      <c r="R62" s="9" t="s">
        <v>47</v>
      </c>
      <c r="S62" s="9" t="s">
        <v>47</v>
      </c>
      <c r="T62" s="9" t="s">
        <v>47</v>
      </c>
      <c r="U62" s="9" t="s">
        <v>47</v>
      </c>
      <c r="V62" s="9" t="s">
        <v>47</v>
      </c>
      <c r="W62" s="9" t="s">
        <v>47</v>
      </c>
      <c r="X62" s="9" t="s">
        <v>47</v>
      </c>
      <c r="Y62" s="9" t="s">
        <v>47</v>
      </c>
      <c r="Z62" s="9" t="s">
        <v>47</v>
      </c>
      <c r="AA62" s="9" t="s">
        <v>47</v>
      </c>
      <c r="AB62" s="9" t="s">
        <v>47</v>
      </c>
      <c r="AC62" s="9" t="s">
        <v>47</v>
      </c>
      <c r="AD62" s="9" t="s">
        <v>47</v>
      </c>
      <c r="AE62" s="9" t="s">
        <v>47</v>
      </c>
      <c r="AF62" s="9" t="s">
        <v>47</v>
      </c>
      <c r="AG62" s="9" t="s">
        <v>47</v>
      </c>
      <c r="AH62" s="9" t="s">
        <v>47</v>
      </c>
      <c r="AI62" s="9" t="s">
        <v>47</v>
      </c>
      <c r="AJ62" s="9" t="s">
        <v>47</v>
      </c>
      <c r="AK62" s="9" t="s">
        <v>47</v>
      </c>
      <c r="AL62" s="9" t="s">
        <v>47</v>
      </c>
      <c r="AM62" s="9" t="s">
        <v>47</v>
      </c>
      <c r="AN62" s="9" t="s">
        <v>47</v>
      </c>
      <c r="AO62" s="9" t="s">
        <v>47</v>
      </c>
      <c r="AP62" s="9" t="s">
        <v>47</v>
      </c>
      <c r="AQ62" s="9" t="s">
        <v>47</v>
      </c>
      <c r="AR62" s="9" t="s">
        <v>47</v>
      </c>
      <c r="AS62" s="9" t="s">
        <v>47</v>
      </c>
      <c r="AT62" s="9" t="s">
        <v>47</v>
      </c>
      <c r="AU62" s="9" t="s">
        <v>47</v>
      </c>
      <c r="AV62" s="9" t="s">
        <v>47</v>
      </c>
      <c r="AW62" s="9" t="s">
        <v>47</v>
      </c>
      <c r="AX62" s="9" t="s">
        <v>47</v>
      </c>
      <c r="AY62" s="9" t="s">
        <v>47</v>
      </c>
      <c r="AZ62" s="9" t="s">
        <v>47</v>
      </c>
      <c r="BA62" s="9" t="s">
        <v>47</v>
      </c>
      <c r="BB62" s="9" t="s">
        <v>47</v>
      </c>
      <c r="BC62" s="9" t="s">
        <v>47</v>
      </c>
      <c r="BD62" s="9" t="s">
        <v>47</v>
      </c>
      <c r="BE62" s="9" t="s">
        <v>47</v>
      </c>
      <c r="BF62" s="9" t="s">
        <v>47</v>
      </c>
      <c r="BG62" s="9" t="s">
        <v>47</v>
      </c>
      <c r="BH62" s="9" t="s">
        <v>47</v>
      </c>
      <c r="BI62" s="9" t="s">
        <v>47</v>
      </c>
      <c r="BJ62" s="9" t="s">
        <v>47</v>
      </c>
      <c r="BK62" s="9" t="s">
        <v>47</v>
      </c>
      <c r="BL62" s="9" t="s">
        <v>47</v>
      </c>
      <c r="BM62" s="9" t="s">
        <v>47</v>
      </c>
      <c r="BN62" s="9" t="s">
        <v>47</v>
      </c>
    </row>
    <row r="63" spans="1:66" ht="12" x14ac:dyDescent="0.25">
      <c r="A63" s="5">
        <v>37</v>
      </c>
      <c r="B63" s="56">
        <v>10</v>
      </c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 t="s">
        <v>47</v>
      </c>
      <c r="P63" s="9" t="s">
        <v>47</v>
      </c>
      <c r="Q63" s="9" t="s">
        <v>47</v>
      </c>
      <c r="R63" s="9" t="s">
        <v>47</v>
      </c>
      <c r="S63" s="9" t="s">
        <v>47</v>
      </c>
      <c r="T63" s="9" t="s">
        <v>47</v>
      </c>
      <c r="U63" s="9" t="s">
        <v>47</v>
      </c>
      <c r="V63" s="9" t="s">
        <v>47</v>
      </c>
      <c r="W63" s="9" t="s">
        <v>47</v>
      </c>
      <c r="X63" s="9" t="s">
        <v>47</v>
      </c>
      <c r="Y63" s="9" t="s">
        <v>47</v>
      </c>
      <c r="Z63" s="9" t="s">
        <v>47</v>
      </c>
      <c r="AA63" s="9" t="s">
        <v>47</v>
      </c>
      <c r="AB63" s="9" t="s">
        <v>47</v>
      </c>
      <c r="AC63" s="9" t="s">
        <v>47</v>
      </c>
      <c r="AD63" s="9" t="s">
        <v>47</v>
      </c>
      <c r="AE63" s="9" t="s">
        <v>47</v>
      </c>
      <c r="AF63" s="9" t="s">
        <v>47</v>
      </c>
      <c r="AG63" s="9" t="s">
        <v>47</v>
      </c>
      <c r="AH63" s="9" t="s">
        <v>47</v>
      </c>
      <c r="AI63" s="9" t="s">
        <v>47</v>
      </c>
      <c r="AJ63" s="9" t="s">
        <v>47</v>
      </c>
      <c r="AK63" s="9" t="s">
        <v>47</v>
      </c>
      <c r="AL63" s="9" t="s">
        <v>47</v>
      </c>
      <c r="AM63" s="9" t="s">
        <v>47</v>
      </c>
      <c r="AN63" s="9" t="s">
        <v>47</v>
      </c>
      <c r="AO63" s="9" t="s">
        <v>47</v>
      </c>
      <c r="AP63" s="9" t="s">
        <v>47</v>
      </c>
      <c r="AQ63" s="9" t="s">
        <v>47</v>
      </c>
      <c r="AR63" s="9" t="s">
        <v>47</v>
      </c>
      <c r="AS63" s="9" t="s">
        <v>47</v>
      </c>
      <c r="AT63" s="9" t="s">
        <v>47</v>
      </c>
      <c r="AU63" s="9" t="s">
        <v>47</v>
      </c>
      <c r="AV63" s="9" t="s">
        <v>47</v>
      </c>
      <c r="AW63" s="9" t="s">
        <v>47</v>
      </c>
      <c r="AX63" s="9" t="s">
        <v>47</v>
      </c>
      <c r="AY63" s="9" t="s">
        <v>47</v>
      </c>
      <c r="AZ63" s="9" t="s">
        <v>47</v>
      </c>
      <c r="BA63" s="9" t="s">
        <v>47</v>
      </c>
      <c r="BB63" s="9" t="s">
        <v>47</v>
      </c>
      <c r="BC63" s="9" t="s">
        <v>47</v>
      </c>
      <c r="BD63" s="9" t="s">
        <v>47</v>
      </c>
      <c r="BE63" s="9" t="s">
        <v>47</v>
      </c>
      <c r="BF63" s="9" t="s">
        <v>47</v>
      </c>
      <c r="BG63" s="9" t="s">
        <v>47</v>
      </c>
      <c r="BH63" s="9" t="s">
        <v>47</v>
      </c>
      <c r="BI63" s="9" t="s">
        <v>47</v>
      </c>
      <c r="BJ63" s="9" t="s">
        <v>47</v>
      </c>
      <c r="BK63" s="9" t="s">
        <v>47</v>
      </c>
      <c r="BL63" s="9" t="s">
        <v>47</v>
      </c>
      <c r="BM63" s="9" t="s">
        <v>47</v>
      </c>
      <c r="BN63" s="9" t="s">
        <v>47</v>
      </c>
    </row>
    <row r="64" spans="1:66" ht="12" x14ac:dyDescent="0.25">
      <c r="A64" s="5">
        <v>38</v>
      </c>
      <c r="B64" s="56">
        <v>10</v>
      </c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 t="s">
        <v>47</v>
      </c>
      <c r="P64" s="9" t="s">
        <v>47</v>
      </c>
      <c r="Q64" s="9" t="s">
        <v>47</v>
      </c>
      <c r="R64" s="9" t="s">
        <v>47</v>
      </c>
      <c r="S64" s="9" t="s">
        <v>47</v>
      </c>
      <c r="T64" s="9" t="s">
        <v>47</v>
      </c>
      <c r="U64" s="9" t="s">
        <v>47</v>
      </c>
      <c r="V64" s="9" t="s">
        <v>47</v>
      </c>
      <c r="W64" s="9" t="s">
        <v>47</v>
      </c>
      <c r="X64" s="9" t="s">
        <v>47</v>
      </c>
      <c r="Y64" s="9" t="s">
        <v>47</v>
      </c>
      <c r="Z64" s="9" t="s">
        <v>47</v>
      </c>
      <c r="AA64" s="9" t="s">
        <v>47</v>
      </c>
      <c r="AB64" s="9" t="s">
        <v>47</v>
      </c>
      <c r="AC64" s="9" t="s">
        <v>47</v>
      </c>
      <c r="AD64" s="9" t="s">
        <v>47</v>
      </c>
      <c r="AE64" s="9" t="s">
        <v>47</v>
      </c>
      <c r="AF64" s="9" t="s">
        <v>47</v>
      </c>
      <c r="AG64" s="9" t="s">
        <v>47</v>
      </c>
      <c r="AH64" s="9" t="s">
        <v>47</v>
      </c>
      <c r="AI64" s="9" t="s">
        <v>47</v>
      </c>
      <c r="AJ64" s="9" t="s">
        <v>47</v>
      </c>
      <c r="AK64" s="9" t="s">
        <v>47</v>
      </c>
      <c r="AL64" s="9" t="s">
        <v>47</v>
      </c>
      <c r="AM64" s="9" t="s">
        <v>47</v>
      </c>
      <c r="AN64" s="9" t="s">
        <v>47</v>
      </c>
      <c r="AO64" s="9" t="s">
        <v>47</v>
      </c>
      <c r="AP64" s="9" t="s">
        <v>47</v>
      </c>
      <c r="AQ64" s="9" t="s">
        <v>47</v>
      </c>
      <c r="AR64" s="9" t="s">
        <v>47</v>
      </c>
      <c r="AS64" s="9" t="s">
        <v>47</v>
      </c>
      <c r="AT64" s="9" t="s">
        <v>47</v>
      </c>
      <c r="AU64" s="9" t="s">
        <v>47</v>
      </c>
      <c r="AV64" s="9" t="s">
        <v>47</v>
      </c>
      <c r="AW64" s="9" t="s">
        <v>47</v>
      </c>
      <c r="AX64" s="9" t="s">
        <v>47</v>
      </c>
      <c r="AY64" s="9" t="s">
        <v>47</v>
      </c>
      <c r="AZ64" s="9" t="s">
        <v>47</v>
      </c>
      <c r="BA64" s="9" t="s">
        <v>47</v>
      </c>
      <c r="BB64" s="9" t="s">
        <v>47</v>
      </c>
      <c r="BC64" s="9" t="s">
        <v>47</v>
      </c>
      <c r="BD64" s="9" t="s">
        <v>47</v>
      </c>
      <c r="BE64" s="9" t="s">
        <v>47</v>
      </c>
      <c r="BF64" s="9" t="s">
        <v>47</v>
      </c>
      <c r="BG64" s="9" t="s">
        <v>47</v>
      </c>
      <c r="BH64" s="9" t="s">
        <v>47</v>
      </c>
      <c r="BI64" s="9" t="s">
        <v>47</v>
      </c>
      <c r="BJ64" s="9" t="s">
        <v>47</v>
      </c>
      <c r="BK64" s="9" t="s">
        <v>47</v>
      </c>
      <c r="BL64" s="9" t="s">
        <v>47</v>
      </c>
      <c r="BM64" s="9" t="s">
        <v>47</v>
      </c>
      <c r="BN64" s="9" t="s">
        <v>47</v>
      </c>
    </row>
    <row r="65" spans="1:66" ht="12" x14ac:dyDescent="0.25">
      <c r="A65" s="5">
        <v>39</v>
      </c>
      <c r="B65" s="56">
        <v>10</v>
      </c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 t="s">
        <v>47</v>
      </c>
      <c r="P65" s="9" t="s">
        <v>47</v>
      </c>
      <c r="Q65" s="9" t="s">
        <v>47</v>
      </c>
      <c r="R65" s="9" t="s">
        <v>47</v>
      </c>
      <c r="S65" s="9" t="s">
        <v>47</v>
      </c>
      <c r="T65" s="9" t="s">
        <v>47</v>
      </c>
      <c r="U65" s="9" t="s">
        <v>47</v>
      </c>
      <c r="V65" s="9" t="s">
        <v>47</v>
      </c>
      <c r="W65" s="9" t="s">
        <v>47</v>
      </c>
      <c r="X65" s="9" t="s">
        <v>47</v>
      </c>
      <c r="Y65" s="9" t="s">
        <v>47</v>
      </c>
      <c r="Z65" s="9" t="s">
        <v>47</v>
      </c>
      <c r="AA65" s="9" t="s">
        <v>47</v>
      </c>
      <c r="AB65" s="9" t="s">
        <v>47</v>
      </c>
      <c r="AC65" s="9" t="s">
        <v>47</v>
      </c>
      <c r="AD65" s="9" t="s">
        <v>47</v>
      </c>
      <c r="AE65" s="9" t="s">
        <v>47</v>
      </c>
      <c r="AF65" s="9" t="s">
        <v>47</v>
      </c>
      <c r="AG65" s="9" t="s">
        <v>47</v>
      </c>
      <c r="AH65" s="9" t="s">
        <v>47</v>
      </c>
      <c r="AI65" s="9" t="s">
        <v>47</v>
      </c>
      <c r="AJ65" s="9" t="s">
        <v>47</v>
      </c>
      <c r="AK65" s="9" t="s">
        <v>47</v>
      </c>
      <c r="AL65" s="9" t="s">
        <v>47</v>
      </c>
      <c r="AM65" s="9" t="s">
        <v>47</v>
      </c>
      <c r="AN65" s="9" t="s">
        <v>47</v>
      </c>
      <c r="AO65" s="9" t="s">
        <v>47</v>
      </c>
      <c r="AP65" s="9" t="s">
        <v>47</v>
      </c>
      <c r="AQ65" s="9" t="s">
        <v>47</v>
      </c>
      <c r="AR65" s="9" t="s">
        <v>47</v>
      </c>
      <c r="AS65" s="9" t="s">
        <v>47</v>
      </c>
      <c r="AT65" s="9" t="s">
        <v>47</v>
      </c>
      <c r="AU65" s="9" t="s">
        <v>47</v>
      </c>
      <c r="AV65" s="9" t="s">
        <v>47</v>
      </c>
      <c r="AW65" s="9" t="s">
        <v>47</v>
      </c>
      <c r="AX65" s="9" t="s">
        <v>47</v>
      </c>
      <c r="AY65" s="9" t="s">
        <v>47</v>
      </c>
      <c r="AZ65" s="9" t="s">
        <v>47</v>
      </c>
      <c r="BA65" s="9" t="s">
        <v>47</v>
      </c>
      <c r="BB65" s="9" t="s">
        <v>47</v>
      </c>
      <c r="BC65" s="9" t="s">
        <v>47</v>
      </c>
      <c r="BD65" s="9" t="s">
        <v>47</v>
      </c>
      <c r="BE65" s="9" t="s">
        <v>47</v>
      </c>
      <c r="BF65" s="9" t="s">
        <v>47</v>
      </c>
      <c r="BG65" s="9" t="s">
        <v>47</v>
      </c>
      <c r="BH65" s="9" t="s">
        <v>47</v>
      </c>
      <c r="BI65" s="9" t="s">
        <v>47</v>
      </c>
      <c r="BJ65" s="9" t="s">
        <v>47</v>
      </c>
      <c r="BK65" s="9" t="s">
        <v>47</v>
      </c>
      <c r="BL65" s="9" t="s">
        <v>47</v>
      </c>
      <c r="BM65" s="9" t="s">
        <v>47</v>
      </c>
      <c r="BN65" s="9" t="s">
        <v>47</v>
      </c>
    </row>
    <row r="66" spans="1:66" ht="12" x14ac:dyDescent="0.25">
      <c r="A66" s="5">
        <v>40</v>
      </c>
      <c r="B66" s="56">
        <v>10</v>
      </c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 t="s">
        <v>47</v>
      </c>
      <c r="P66" s="9" t="s">
        <v>47</v>
      </c>
      <c r="Q66" s="9" t="s">
        <v>47</v>
      </c>
      <c r="R66" s="9" t="s">
        <v>47</v>
      </c>
      <c r="S66" s="9" t="s">
        <v>47</v>
      </c>
      <c r="T66" s="9" t="s">
        <v>47</v>
      </c>
      <c r="U66" s="9" t="s">
        <v>47</v>
      </c>
      <c r="V66" s="9" t="s">
        <v>47</v>
      </c>
      <c r="W66" s="9" t="s">
        <v>47</v>
      </c>
      <c r="X66" s="9" t="s">
        <v>47</v>
      </c>
      <c r="Y66" s="9" t="s">
        <v>47</v>
      </c>
      <c r="Z66" s="9" t="s">
        <v>47</v>
      </c>
      <c r="AA66" s="9" t="s">
        <v>47</v>
      </c>
      <c r="AB66" s="9" t="s">
        <v>47</v>
      </c>
      <c r="AC66" s="9" t="s">
        <v>47</v>
      </c>
      <c r="AD66" s="9" t="s">
        <v>47</v>
      </c>
      <c r="AE66" s="9" t="s">
        <v>47</v>
      </c>
      <c r="AF66" s="9" t="s">
        <v>47</v>
      </c>
      <c r="AG66" s="9" t="s">
        <v>47</v>
      </c>
      <c r="AH66" s="9" t="s">
        <v>47</v>
      </c>
      <c r="AI66" s="9" t="s">
        <v>47</v>
      </c>
      <c r="AJ66" s="9" t="s">
        <v>47</v>
      </c>
      <c r="AK66" s="9" t="s">
        <v>47</v>
      </c>
      <c r="AL66" s="9" t="s">
        <v>47</v>
      </c>
      <c r="AM66" s="9" t="s">
        <v>47</v>
      </c>
      <c r="AN66" s="9" t="s">
        <v>47</v>
      </c>
      <c r="AO66" s="9" t="s">
        <v>47</v>
      </c>
      <c r="AP66" s="9" t="s">
        <v>47</v>
      </c>
      <c r="AQ66" s="9" t="s">
        <v>47</v>
      </c>
      <c r="AR66" s="9" t="s">
        <v>47</v>
      </c>
      <c r="AS66" s="9" t="s">
        <v>47</v>
      </c>
      <c r="AT66" s="9" t="s">
        <v>47</v>
      </c>
      <c r="AU66" s="9" t="s">
        <v>47</v>
      </c>
      <c r="AV66" s="9" t="s">
        <v>47</v>
      </c>
      <c r="AW66" s="9" t="s">
        <v>47</v>
      </c>
      <c r="AX66" s="9" t="s">
        <v>47</v>
      </c>
      <c r="AY66" s="9" t="s">
        <v>47</v>
      </c>
      <c r="AZ66" s="9" t="s">
        <v>47</v>
      </c>
      <c r="BA66" s="9" t="s">
        <v>47</v>
      </c>
      <c r="BB66" s="9" t="s">
        <v>47</v>
      </c>
      <c r="BC66" s="9" t="s">
        <v>47</v>
      </c>
      <c r="BD66" s="9" t="s">
        <v>47</v>
      </c>
      <c r="BE66" s="9" t="s">
        <v>47</v>
      </c>
      <c r="BF66" s="9" t="s">
        <v>47</v>
      </c>
      <c r="BG66" s="9" t="s">
        <v>47</v>
      </c>
      <c r="BH66" s="9" t="s">
        <v>47</v>
      </c>
      <c r="BI66" s="9" t="s">
        <v>47</v>
      </c>
      <c r="BJ66" s="9" t="s">
        <v>47</v>
      </c>
      <c r="BK66" s="9" t="s">
        <v>47</v>
      </c>
      <c r="BL66" s="9" t="s">
        <v>47</v>
      </c>
      <c r="BM66" s="9" t="s">
        <v>47</v>
      </c>
      <c r="BN66" s="9" t="s">
        <v>47</v>
      </c>
    </row>
    <row r="67" spans="1:66" ht="12" x14ac:dyDescent="0.25">
      <c r="A67" s="5">
        <v>41</v>
      </c>
      <c r="B67" s="56">
        <v>11</v>
      </c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 t="s">
        <v>47</v>
      </c>
      <c r="P67" s="9" t="s">
        <v>47</v>
      </c>
      <c r="Q67" s="9" t="s">
        <v>47</v>
      </c>
      <c r="R67" s="9" t="s">
        <v>47</v>
      </c>
      <c r="S67" s="9" t="s">
        <v>47</v>
      </c>
      <c r="T67" s="9" t="s">
        <v>47</v>
      </c>
      <c r="U67" s="9" t="s">
        <v>47</v>
      </c>
      <c r="V67" s="9" t="s">
        <v>47</v>
      </c>
      <c r="W67" s="9" t="s">
        <v>47</v>
      </c>
      <c r="X67" s="9" t="s">
        <v>47</v>
      </c>
      <c r="Y67" s="9" t="s">
        <v>47</v>
      </c>
      <c r="Z67" s="9" t="s">
        <v>47</v>
      </c>
      <c r="AA67" s="9" t="s">
        <v>47</v>
      </c>
      <c r="AB67" s="9" t="s">
        <v>47</v>
      </c>
      <c r="AC67" s="9" t="s">
        <v>47</v>
      </c>
      <c r="AD67" s="9" t="s">
        <v>47</v>
      </c>
      <c r="AE67" s="9" t="s">
        <v>47</v>
      </c>
      <c r="AF67" s="9" t="s">
        <v>47</v>
      </c>
      <c r="AG67" s="9" t="s">
        <v>47</v>
      </c>
      <c r="AH67" s="9" t="s">
        <v>47</v>
      </c>
      <c r="AI67" s="9" t="s">
        <v>47</v>
      </c>
      <c r="AJ67" s="9" t="s">
        <v>47</v>
      </c>
      <c r="AK67" s="9" t="s">
        <v>47</v>
      </c>
      <c r="AL67" s="9" t="s">
        <v>47</v>
      </c>
      <c r="AM67" s="9" t="s">
        <v>47</v>
      </c>
      <c r="AN67" s="9" t="s">
        <v>47</v>
      </c>
      <c r="AO67" s="9" t="s">
        <v>47</v>
      </c>
      <c r="AP67" s="9" t="s">
        <v>47</v>
      </c>
      <c r="AQ67" s="9" t="s">
        <v>47</v>
      </c>
      <c r="AR67" s="9" t="s">
        <v>47</v>
      </c>
      <c r="AS67" s="9" t="s">
        <v>47</v>
      </c>
      <c r="AT67" s="9" t="s">
        <v>47</v>
      </c>
      <c r="AU67" s="9" t="s">
        <v>47</v>
      </c>
      <c r="AV67" s="9" t="s">
        <v>47</v>
      </c>
      <c r="AW67" s="9" t="s">
        <v>47</v>
      </c>
      <c r="AX67" s="9" t="s">
        <v>47</v>
      </c>
      <c r="AY67" s="9" t="s">
        <v>47</v>
      </c>
      <c r="AZ67" s="9" t="s">
        <v>47</v>
      </c>
      <c r="BA67" s="9" t="s">
        <v>47</v>
      </c>
      <c r="BB67" s="9" t="s">
        <v>47</v>
      </c>
      <c r="BC67" s="9" t="s">
        <v>47</v>
      </c>
      <c r="BD67" s="9" t="s">
        <v>47</v>
      </c>
      <c r="BE67" s="9" t="s">
        <v>47</v>
      </c>
      <c r="BF67" s="9" t="s">
        <v>47</v>
      </c>
      <c r="BG67" s="9" t="s">
        <v>47</v>
      </c>
      <c r="BH67" s="9" t="s">
        <v>47</v>
      </c>
      <c r="BI67" s="9" t="s">
        <v>47</v>
      </c>
      <c r="BJ67" s="9" t="s">
        <v>47</v>
      </c>
      <c r="BK67" s="9" t="s">
        <v>47</v>
      </c>
      <c r="BL67" s="9" t="s">
        <v>47</v>
      </c>
      <c r="BM67" s="9" t="s">
        <v>47</v>
      </c>
      <c r="BN67" s="9" t="s">
        <v>47</v>
      </c>
    </row>
    <row r="68" spans="1:66" ht="12" x14ac:dyDescent="0.25">
      <c r="A68" s="5">
        <v>42</v>
      </c>
      <c r="B68" s="56">
        <v>11</v>
      </c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 t="s">
        <v>47</v>
      </c>
      <c r="P68" s="9" t="s">
        <v>47</v>
      </c>
      <c r="Q68" s="9" t="s">
        <v>47</v>
      </c>
      <c r="R68" s="9" t="s">
        <v>47</v>
      </c>
      <c r="S68" s="9" t="s">
        <v>47</v>
      </c>
      <c r="T68" s="9" t="s">
        <v>47</v>
      </c>
      <c r="U68" s="9" t="s">
        <v>47</v>
      </c>
      <c r="V68" s="9" t="s">
        <v>47</v>
      </c>
      <c r="W68" s="9" t="s">
        <v>47</v>
      </c>
      <c r="X68" s="9" t="s">
        <v>47</v>
      </c>
      <c r="Y68" s="9" t="s">
        <v>47</v>
      </c>
      <c r="Z68" s="9" t="s">
        <v>47</v>
      </c>
      <c r="AA68" s="9" t="s">
        <v>47</v>
      </c>
      <c r="AB68" s="9" t="s">
        <v>47</v>
      </c>
      <c r="AC68" s="9" t="s">
        <v>47</v>
      </c>
      <c r="AD68" s="9" t="s">
        <v>47</v>
      </c>
      <c r="AE68" s="9" t="s">
        <v>47</v>
      </c>
      <c r="AF68" s="9" t="s">
        <v>47</v>
      </c>
      <c r="AG68" s="9" t="s">
        <v>47</v>
      </c>
      <c r="AH68" s="9" t="s">
        <v>47</v>
      </c>
      <c r="AI68" s="9" t="s">
        <v>47</v>
      </c>
      <c r="AJ68" s="9" t="s">
        <v>47</v>
      </c>
      <c r="AK68" s="9" t="s">
        <v>47</v>
      </c>
      <c r="AL68" s="9" t="s">
        <v>47</v>
      </c>
      <c r="AM68" s="9" t="s">
        <v>47</v>
      </c>
      <c r="AN68" s="9" t="s">
        <v>47</v>
      </c>
      <c r="AO68" s="9" t="s">
        <v>47</v>
      </c>
      <c r="AP68" s="9" t="s">
        <v>47</v>
      </c>
      <c r="AQ68" s="9" t="s">
        <v>47</v>
      </c>
      <c r="AR68" s="9" t="s">
        <v>47</v>
      </c>
      <c r="AS68" s="9" t="s">
        <v>47</v>
      </c>
      <c r="AT68" s="9" t="s">
        <v>47</v>
      </c>
      <c r="AU68" s="9" t="s">
        <v>47</v>
      </c>
      <c r="AV68" s="9" t="s">
        <v>47</v>
      </c>
      <c r="AW68" s="9" t="s">
        <v>47</v>
      </c>
      <c r="AX68" s="9" t="s">
        <v>47</v>
      </c>
      <c r="AY68" s="9" t="s">
        <v>47</v>
      </c>
      <c r="AZ68" s="9" t="s">
        <v>47</v>
      </c>
      <c r="BA68" s="9" t="s">
        <v>47</v>
      </c>
      <c r="BB68" s="9" t="s">
        <v>47</v>
      </c>
      <c r="BC68" s="9" t="s">
        <v>47</v>
      </c>
      <c r="BD68" s="9" t="s">
        <v>47</v>
      </c>
      <c r="BE68" s="9" t="s">
        <v>47</v>
      </c>
      <c r="BF68" s="9" t="s">
        <v>47</v>
      </c>
      <c r="BG68" s="9" t="s">
        <v>47</v>
      </c>
      <c r="BH68" s="9" t="s">
        <v>47</v>
      </c>
      <c r="BI68" s="9" t="s">
        <v>47</v>
      </c>
      <c r="BJ68" s="9" t="s">
        <v>47</v>
      </c>
      <c r="BK68" s="9" t="s">
        <v>47</v>
      </c>
      <c r="BL68" s="9" t="s">
        <v>47</v>
      </c>
      <c r="BM68" s="9" t="s">
        <v>47</v>
      </c>
      <c r="BN68" s="9" t="s">
        <v>47</v>
      </c>
    </row>
    <row r="69" spans="1:66" ht="12" x14ac:dyDescent="0.25">
      <c r="A69" s="5">
        <v>43</v>
      </c>
      <c r="B69" s="56">
        <v>11</v>
      </c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 t="s">
        <v>47</v>
      </c>
      <c r="P69" s="9" t="s">
        <v>47</v>
      </c>
      <c r="Q69" s="9" t="s">
        <v>47</v>
      </c>
      <c r="R69" s="9" t="s">
        <v>47</v>
      </c>
      <c r="S69" s="9" t="s">
        <v>47</v>
      </c>
      <c r="T69" s="9" t="s">
        <v>47</v>
      </c>
      <c r="U69" s="9" t="s">
        <v>47</v>
      </c>
      <c r="V69" s="9" t="s">
        <v>47</v>
      </c>
      <c r="W69" s="9" t="s">
        <v>47</v>
      </c>
      <c r="X69" s="9" t="s">
        <v>47</v>
      </c>
      <c r="Y69" s="9" t="s">
        <v>47</v>
      </c>
      <c r="Z69" s="9" t="s">
        <v>47</v>
      </c>
      <c r="AA69" s="9" t="s">
        <v>47</v>
      </c>
      <c r="AB69" s="9" t="s">
        <v>47</v>
      </c>
      <c r="AC69" s="9" t="s">
        <v>47</v>
      </c>
      <c r="AD69" s="9" t="s">
        <v>47</v>
      </c>
      <c r="AE69" s="9" t="s">
        <v>47</v>
      </c>
      <c r="AF69" s="9" t="s">
        <v>47</v>
      </c>
      <c r="AG69" s="9" t="s">
        <v>47</v>
      </c>
      <c r="AH69" s="9" t="s">
        <v>47</v>
      </c>
      <c r="AI69" s="9" t="s">
        <v>47</v>
      </c>
      <c r="AJ69" s="9" t="s">
        <v>47</v>
      </c>
      <c r="AK69" s="9" t="s">
        <v>47</v>
      </c>
      <c r="AL69" s="9" t="s">
        <v>47</v>
      </c>
      <c r="AM69" s="9" t="s">
        <v>47</v>
      </c>
      <c r="AN69" s="9" t="s">
        <v>47</v>
      </c>
      <c r="AO69" s="9" t="s">
        <v>47</v>
      </c>
      <c r="AP69" s="9" t="s">
        <v>47</v>
      </c>
      <c r="AQ69" s="9" t="s">
        <v>47</v>
      </c>
      <c r="AR69" s="9" t="s">
        <v>47</v>
      </c>
      <c r="AS69" s="9" t="s">
        <v>47</v>
      </c>
      <c r="AT69" s="9" t="s">
        <v>47</v>
      </c>
      <c r="AU69" s="9" t="s">
        <v>47</v>
      </c>
      <c r="AV69" s="9" t="s">
        <v>47</v>
      </c>
      <c r="AW69" s="9" t="s">
        <v>47</v>
      </c>
      <c r="AX69" s="9" t="s">
        <v>47</v>
      </c>
      <c r="AY69" s="9" t="s">
        <v>47</v>
      </c>
      <c r="AZ69" s="9" t="s">
        <v>47</v>
      </c>
      <c r="BA69" s="9" t="s">
        <v>47</v>
      </c>
      <c r="BB69" s="9" t="s">
        <v>47</v>
      </c>
      <c r="BC69" s="9" t="s">
        <v>47</v>
      </c>
      <c r="BD69" s="9" t="s">
        <v>47</v>
      </c>
      <c r="BE69" s="9" t="s">
        <v>47</v>
      </c>
      <c r="BF69" s="9" t="s">
        <v>47</v>
      </c>
      <c r="BG69" s="9" t="s">
        <v>47</v>
      </c>
      <c r="BH69" s="9" t="s">
        <v>47</v>
      </c>
      <c r="BI69" s="9" t="s">
        <v>47</v>
      </c>
      <c r="BJ69" s="9" t="s">
        <v>47</v>
      </c>
      <c r="BK69" s="9" t="s">
        <v>47</v>
      </c>
      <c r="BL69" s="9" t="s">
        <v>47</v>
      </c>
      <c r="BM69" s="9" t="s">
        <v>47</v>
      </c>
      <c r="BN69" s="9" t="s">
        <v>47</v>
      </c>
    </row>
    <row r="70" spans="1:66" ht="12" x14ac:dyDescent="0.25">
      <c r="A70" s="5">
        <v>44</v>
      </c>
      <c r="B70" s="56">
        <v>11</v>
      </c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 t="s">
        <v>47</v>
      </c>
      <c r="P70" s="9" t="s">
        <v>47</v>
      </c>
      <c r="Q70" s="9" t="s">
        <v>47</v>
      </c>
      <c r="R70" s="9" t="s">
        <v>47</v>
      </c>
      <c r="S70" s="9" t="s">
        <v>47</v>
      </c>
      <c r="T70" s="9" t="s">
        <v>47</v>
      </c>
      <c r="U70" s="9" t="s">
        <v>47</v>
      </c>
      <c r="V70" s="9" t="s">
        <v>47</v>
      </c>
      <c r="W70" s="9" t="s">
        <v>47</v>
      </c>
      <c r="X70" s="9" t="s">
        <v>47</v>
      </c>
      <c r="Y70" s="9" t="s">
        <v>47</v>
      </c>
      <c r="Z70" s="9" t="s">
        <v>47</v>
      </c>
      <c r="AA70" s="9" t="s">
        <v>47</v>
      </c>
      <c r="AB70" s="9" t="s">
        <v>47</v>
      </c>
      <c r="AC70" s="9" t="s">
        <v>47</v>
      </c>
      <c r="AD70" s="9" t="s">
        <v>47</v>
      </c>
      <c r="AE70" s="9" t="s">
        <v>47</v>
      </c>
      <c r="AF70" s="9" t="s">
        <v>47</v>
      </c>
      <c r="AG70" s="9" t="s">
        <v>47</v>
      </c>
      <c r="AH70" s="9" t="s">
        <v>47</v>
      </c>
      <c r="AI70" s="9" t="s">
        <v>47</v>
      </c>
      <c r="AJ70" s="9" t="s">
        <v>47</v>
      </c>
      <c r="AK70" s="9" t="s">
        <v>47</v>
      </c>
      <c r="AL70" s="9" t="s">
        <v>47</v>
      </c>
      <c r="AM70" s="9" t="s">
        <v>47</v>
      </c>
      <c r="AN70" s="9" t="s">
        <v>47</v>
      </c>
      <c r="AO70" s="9" t="s">
        <v>47</v>
      </c>
      <c r="AP70" s="9" t="s">
        <v>47</v>
      </c>
      <c r="AQ70" s="9" t="s">
        <v>47</v>
      </c>
      <c r="AR70" s="9" t="s">
        <v>47</v>
      </c>
      <c r="AS70" s="9" t="s">
        <v>47</v>
      </c>
      <c r="AT70" s="9" t="s">
        <v>47</v>
      </c>
      <c r="AU70" s="9" t="s">
        <v>47</v>
      </c>
      <c r="AV70" s="9" t="s">
        <v>47</v>
      </c>
      <c r="AW70" s="9" t="s">
        <v>47</v>
      </c>
      <c r="AX70" s="9" t="s">
        <v>47</v>
      </c>
      <c r="AY70" s="9" t="s">
        <v>47</v>
      </c>
      <c r="AZ70" s="9" t="s">
        <v>47</v>
      </c>
      <c r="BA70" s="9" t="s">
        <v>47</v>
      </c>
      <c r="BB70" s="9" t="s">
        <v>47</v>
      </c>
      <c r="BC70" s="9" t="s">
        <v>47</v>
      </c>
      <c r="BD70" s="9" t="s">
        <v>47</v>
      </c>
      <c r="BE70" s="9" t="s">
        <v>47</v>
      </c>
      <c r="BF70" s="9" t="s">
        <v>47</v>
      </c>
      <c r="BG70" s="9" t="s">
        <v>47</v>
      </c>
      <c r="BH70" s="9" t="s">
        <v>47</v>
      </c>
      <c r="BI70" s="9" t="s">
        <v>47</v>
      </c>
      <c r="BJ70" s="9" t="s">
        <v>47</v>
      </c>
      <c r="BK70" s="9" t="s">
        <v>47</v>
      </c>
      <c r="BL70" s="9" t="s">
        <v>47</v>
      </c>
      <c r="BM70" s="9" t="s">
        <v>47</v>
      </c>
      <c r="BN70" s="9" t="s">
        <v>47</v>
      </c>
    </row>
    <row r="71" spans="1:66" ht="12" x14ac:dyDescent="0.25">
      <c r="A71" s="5">
        <v>45</v>
      </c>
      <c r="B71" s="56">
        <v>12</v>
      </c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 t="s">
        <v>47</v>
      </c>
      <c r="P71" s="9" t="s">
        <v>47</v>
      </c>
      <c r="Q71" s="9" t="s">
        <v>47</v>
      </c>
      <c r="R71" s="9" t="s">
        <v>47</v>
      </c>
      <c r="S71" s="9" t="s">
        <v>47</v>
      </c>
      <c r="T71" s="9" t="s">
        <v>47</v>
      </c>
      <c r="U71" s="9" t="s">
        <v>47</v>
      </c>
      <c r="V71" s="9" t="s">
        <v>47</v>
      </c>
      <c r="W71" s="9" t="s">
        <v>47</v>
      </c>
      <c r="X71" s="9" t="s">
        <v>47</v>
      </c>
      <c r="Y71" s="9" t="s">
        <v>47</v>
      </c>
      <c r="Z71" s="9" t="s">
        <v>47</v>
      </c>
      <c r="AA71" s="9" t="s">
        <v>47</v>
      </c>
      <c r="AB71" s="9" t="s">
        <v>47</v>
      </c>
      <c r="AC71" s="9" t="s">
        <v>47</v>
      </c>
      <c r="AD71" s="9" t="s">
        <v>47</v>
      </c>
      <c r="AE71" s="9" t="s">
        <v>47</v>
      </c>
      <c r="AF71" s="9" t="s">
        <v>47</v>
      </c>
      <c r="AG71" s="9" t="s">
        <v>47</v>
      </c>
      <c r="AH71" s="9" t="s">
        <v>47</v>
      </c>
      <c r="AI71" s="9" t="s">
        <v>47</v>
      </c>
      <c r="AJ71" s="9" t="s">
        <v>47</v>
      </c>
      <c r="AK71" s="9" t="s">
        <v>47</v>
      </c>
      <c r="AL71" s="9" t="s">
        <v>47</v>
      </c>
      <c r="AM71" s="9" t="s">
        <v>47</v>
      </c>
      <c r="AN71" s="9" t="s">
        <v>47</v>
      </c>
      <c r="AO71" s="9" t="s">
        <v>47</v>
      </c>
      <c r="AP71" s="9" t="s">
        <v>47</v>
      </c>
      <c r="AQ71" s="9" t="s">
        <v>47</v>
      </c>
      <c r="AR71" s="9" t="s">
        <v>47</v>
      </c>
      <c r="AS71" s="9" t="s">
        <v>47</v>
      </c>
      <c r="AT71" s="9" t="s">
        <v>47</v>
      </c>
      <c r="AU71" s="9" t="s">
        <v>47</v>
      </c>
      <c r="AV71" s="9" t="s">
        <v>47</v>
      </c>
      <c r="AW71" s="9" t="s">
        <v>47</v>
      </c>
      <c r="AX71" s="9" t="s">
        <v>47</v>
      </c>
      <c r="AY71" s="9" t="s">
        <v>47</v>
      </c>
      <c r="AZ71" s="9" t="s">
        <v>47</v>
      </c>
      <c r="BA71" s="9" t="s">
        <v>47</v>
      </c>
      <c r="BB71" s="9" t="s">
        <v>47</v>
      </c>
      <c r="BC71" s="9" t="s">
        <v>47</v>
      </c>
      <c r="BD71" s="9" t="s">
        <v>47</v>
      </c>
      <c r="BE71" s="9" t="s">
        <v>47</v>
      </c>
      <c r="BF71" s="9" t="s">
        <v>47</v>
      </c>
      <c r="BG71" s="9" t="s">
        <v>47</v>
      </c>
      <c r="BH71" s="9" t="s">
        <v>47</v>
      </c>
      <c r="BI71" s="9" t="s">
        <v>47</v>
      </c>
      <c r="BJ71" s="9" t="s">
        <v>47</v>
      </c>
      <c r="BK71" s="9" t="s">
        <v>47</v>
      </c>
      <c r="BL71" s="9" t="s">
        <v>47</v>
      </c>
      <c r="BM71" s="9" t="s">
        <v>47</v>
      </c>
      <c r="BN71" s="9" t="s">
        <v>47</v>
      </c>
    </row>
    <row r="72" spans="1:66" ht="12" x14ac:dyDescent="0.25">
      <c r="A72" s="5">
        <v>46</v>
      </c>
      <c r="B72" s="56">
        <v>12</v>
      </c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 t="s">
        <v>47</v>
      </c>
      <c r="P72" s="9" t="s">
        <v>47</v>
      </c>
      <c r="Q72" s="9" t="s">
        <v>47</v>
      </c>
      <c r="R72" s="9" t="s">
        <v>47</v>
      </c>
      <c r="S72" s="9" t="s">
        <v>47</v>
      </c>
      <c r="T72" s="9" t="s">
        <v>47</v>
      </c>
      <c r="U72" s="9" t="s">
        <v>47</v>
      </c>
      <c r="V72" s="9" t="s">
        <v>47</v>
      </c>
      <c r="W72" s="9" t="s">
        <v>47</v>
      </c>
      <c r="X72" s="9" t="s">
        <v>47</v>
      </c>
      <c r="Y72" s="9" t="s">
        <v>47</v>
      </c>
      <c r="Z72" s="9" t="s">
        <v>47</v>
      </c>
      <c r="AA72" s="9" t="s">
        <v>47</v>
      </c>
      <c r="AB72" s="9" t="s">
        <v>47</v>
      </c>
      <c r="AC72" s="9" t="s">
        <v>47</v>
      </c>
      <c r="AD72" s="9" t="s">
        <v>47</v>
      </c>
      <c r="AE72" s="9" t="s">
        <v>47</v>
      </c>
      <c r="AF72" s="9" t="s">
        <v>47</v>
      </c>
      <c r="AG72" s="9" t="s">
        <v>47</v>
      </c>
      <c r="AH72" s="9" t="s">
        <v>47</v>
      </c>
      <c r="AI72" s="9" t="s">
        <v>47</v>
      </c>
      <c r="AJ72" s="9" t="s">
        <v>47</v>
      </c>
      <c r="AK72" s="9" t="s">
        <v>47</v>
      </c>
      <c r="AL72" s="9" t="s">
        <v>47</v>
      </c>
      <c r="AM72" s="9" t="s">
        <v>47</v>
      </c>
      <c r="AN72" s="9" t="s">
        <v>47</v>
      </c>
      <c r="AO72" s="9" t="s">
        <v>47</v>
      </c>
      <c r="AP72" s="9" t="s">
        <v>47</v>
      </c>
      <c r="AQ72" s="9" t="s">
        <v>47</v>
      </c>
      <c r="AR72" s="9" t="s">
        <v>47</v>
      </c>
      <c r="AS72" s="9" t="s">
        <v>47</v>
      </c>
      <c r="AT72" s="9" t="s">
        <v>47</v>
      </c>
      <c r="AU72" s="9" t="s">
        <v>47</v>
      </c>
      <c r="AV72" s="9" t="s">
        <v>47</v>
      </c>
      <c r="AW72" s="9" t="s">
        <v>47</v>
      </c>
      <c r="AX72" s="9" t="s">
        <v>47</v>
      </c>
      <c r="AY72" s="9" t="s">
        <v>47</v>
      </c>
      <c r="AZ72" s="9" t="s">
        <v>47</v>
      </c>
      <c r="BA72" s="9" t="s">
        <v>47</v>
      </c>
      <c r="BB72" s="9" t="s">
        <v>47</v>
      </c>
      <c r="BC72" s="9" t="s">
        <v>47</v>
      </c>
      <c r="BD72" s="9" t="s">
        <v>47</v>
      </c>
      <c r="BE72" s="9" t="s">
        <v>47</v>
      </c>
      <c r="BF72" s="9" t="s">
        <v>47</v>
      </c>
      <c r="BG72" s="9" t="s">
        <v>47</v>
      </c>
      <c r="BH72" s="9" t="s">
        <v>47</v>
      </c>
      <c r="BI72" s="9" t="s">
        <v>47</v>
      </c>
      <c r="BJ72" s="9" t="s">
        <v>47</v>
      </c>
      <c r="BK72" s="9" t="s">
        <v>47</v>
      </c>
      <c r="BL72" s="9" t="s">
        <v>47</v>
      </c>
      <c r="BM72" s="9" t="s">
        <v>47</v>
      </c>
      <c r="BN72" s="9" t="s">
        <v>47</v>
      </c>
    </row>
    <row r="73" spans="1:66" ht="12" x14ac:dyDescent="0.25">
      <c r="A73" s="5">
        <v>47</v>
      </c>
      <c r="B73" s="56">
        <v>12</v>
      </c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 t="s">
        <v>47</v>
      </c>
      <c r="P73" s="9" t="s">
        <v>47</v>
      </c>
      <c r="Q73" s="9" t="s">
        <v>47</v>
      </c>
      <c r="R73" s="9" t="s">
        <v>47</v>
      </c>
      <c r="S73" s="9" t="s">
        <v>47</v>
      </c>
      <c r="T73" s="9" t="s">
        <v>47</v>
      </c>
      <c r="U73" s="9" t="s">
        <v>47</v>
      </c>
      <c r="V73" s="9" t="s">
        <v>47</v>
      </c>
      <c r="W73" s="9" t="s">
        <v>47</v>
      </c>
      <c r="X73" s="9" t="s">
        <v>47</v>
      </c>
      <c r="Y73" s="9" t="s">
        <v>47</v>
      </c>
      <c r="Z73" s="9" t="s">
        <v>47</v>
      </c>
      <c r="AA73" s="9" t="s">
        <v>47</v>
      </c>
      <c r="AB73" s="9" t="s">
        <v>47</v>
      </c>
      <c r="AC73" s="9" t="s">
        <v>47</v>
      </c>
      <c r="AD73" s="9" t="s">
        <v>47</v>
      </c>
      <c r="AE73" s="9" t="s">
        <v>47</v>
      </c>
      <c r="AF73" s="9" t="s">
        <v>47</v>
      </c>
      <c r="AG73" s="9" t="s">
        <v>47</v>
      </c>
      <c r="AH73" s="9" t="s">
        <v>47</v>
      </c>
      <c r="AI73" s="9" t="s">
        <v>47</v>
      </c>
      <c r="AJ73" s="9" t="s">
        <v>47</v>
      </c>
      <c r="AK73" s="9" t="s">
        <v>47</v>
      </c>
      <c r="AL73" s="9" t="s">
        <v>47</v>
      </c>
      <c r="AM73" s="9" t="s">
        <v>47</v>
      </c>
      <c r="AN73" s="9" t="s">
        <v>47</v>
      </c>
      <c r="AO73" s="9" t="s">
        <v>47</v>
      </c>
      <c r="AP73" s="9" t="s">
        <v>47</v>
      </c>
      <c r="AQ73" s="9" t="s">
        <v>47</v>
      </c>
      <c r="AR73" s="9" t="s">
        <v>47</v>
      </c>
      <c r="AS73" s="9" t="s">
        <v>47</v>
      </c>
      <c r="AT73" s="9" t="s">
        <v>47</v>
      </c>
      <c r="AU73" s="9" t="s">
        <v>47</v>
      </c>
      <c r="AV73" s="9" t="s">
        <v>47</v>
      </c>
      <c r="AW73" s="9" t="s">
        <v>47</v>
      </c>
      <c r="AX73" s="9" t="s">
        <v>47</v>
      </c>
      <c r="AY73" s="9" t="s">
        <v>47</v>
      </c>
      <c r="AZ73" s="9" t="s">
        <v>47</v>
      </c>
      <c r="BA73" s="9" t="s">
        <v>47</v>
      </c>
      <c r="BB73" s="9" t="s">
        <v>47</v>
      </c>
      <c r="BC73" s="9" t="s">
        <v>47</v>
      </c>
      <c r="BD73" s="9" t="s">
        <v>47</v>
      </c>
      <c r="BE73" s="9" t="s">
        <v>47</v>
      </c>
      <c r="BF73" s="9" t="s">
        <v>47</v>
      </c>
      <c r="BG73" s="9" t="s">
        <v>47</v>
      </c>
      <c r="BH73" s="9" t="s">
        <v>47</v>
      </c>
      <c r="BI73" s="9" t="s">
        <v>47</v>
      </c>
      <c r="BJ73" s="9" t="s">
        <v>47</v>
      </c>
      <c r="BK73" s="9" t="s">
        <v>47</v>
      </c>
      <c r="BL73" s="9" t="s">
        <v>47</v>
      </c>
      <c r="BM73" s="9" t="s">
        <v>47</v>
      </c>
      <c r="BN73" s="9" t="s">
        <v>47</v>
      </c>
    </row>
    <row r="74" spans="1:66" s="6" customFormat="1" ht="12" x14ac:dyDescent="0.25">
      <c r="A74" s="5" t="s">
        <v>23</v>
      </c>
      <c r="B74" s="55" t="s">
        <v>22</v>
      </c>
      <c r="C74" s="9" t="e">
        <f t="shared" si="0"/>
        <v>#VALUE!</v>
      </c>
      <c r="D74" s="8">
        <v>2</v>
      </c>
      <c r="E74" s="8">
        <v>3</v>
      </c>
      <c r="F74" s="8">
        <v>4</v>
      </c>
      <c r="G74" s="8">
        <v>5</v>
      </c>
      <c r="H74" s="8">
        <v>6</v>
      </c>
      <c r="I74" s="8">
        <v>7</v>
      </c>
      <c r="J74" s="8">
        <v>8</v>
      </c>
      <c r="K74" s="8">
        <v>9</v>
      </c>
      <c r="L74" s="8">
        <v>10</v>
      </c>
      <c r="M74" s="8">
        <v>11</v>
      </c>
      <c r="N74" s="8">
        <v>12</v>
      </c>
      <c r="O74" s="8">
        <v>13</v>
      </c>
      <c r="P74" s="8">
        <v>14</v>
      </c>
      <c r="Q74" s="8">
        <v>15</v>
      </c>
      <c r="R74" s="8">
        <v>16</v>
      </c>
      <c r="S74" s="8">
        <v>17</v>
      </c>
      <c r="T74" s="8">
        <v>18</v>
      </c>
      <c r="U74" s="8">
        <v>19</v>
      </c>
      <c r="V74" s="8">
        <v>20</v>
      </c>
      <c r="W74" s="8">
        <v>21</v>
      </c>
      <c r="X74" s="8">
        <v>22</v>
      </c>
      <c r="Y74" s="8">
        <v>23</v>
      </c>
      <c r="Z74" s="8">
        <v>24</v>
      </c>
      <c r="AA74" s="8">
        <v>25</v>
      </c>
      <c r="AB74" s="8">
        <v>26</v>
      </c>
      <c r="AC74" s="8">
        <v>27</v>
      </c>
      <c r="AD74" s="8">
        <v>28</v>
      </c>
      <c r="AE74" s="8">
        <v>29</v>
      </c>
      <c r="AF74" s="8">
        <v>30</v>
      </c>
      <c r="AG74" s="8">
        <v>31</v>
      </c>
      <c r="AH74" s="8">
        <v>32</v>
      </c>
      <c r="AI74" s="8">
        <v>33</v>
      </c>
      <c r="AJ74" s="8">
        <v>34</v>
      </c>
      <c r="AK74" s="8">
        <v>35</v>
      </c>
      <c r="AL74" s="8">
        <v>36</v>
      </c>
      <c r="AM74" s="8">
        <v>37</v>
      </c>
      <c r="AN74" s="8">
        <v>38</v>
      </c>
      <c r="AO74" s="8">
        <v>39</v>
      </c>
      <c r="AP74" s="8">
        <v>40</v>
      </c>
      <c r="AQ74" s="8">
        <v>41</v>
      </c>
      <c r="AR74" s="8">
        <v>42</v>
      </c>
      <c r="AS74" s="8">
        <v>43</v>
      </c>
      <c r="AT74" s="8">
        <v>44</v>
      </c>
      <c r="AU74" s="8">
        <v>45</v>
      </c>
      <c r="AV74" s="8">
        <v>46</v>
      </c>
      <c r="AW74" s="8">
        <v>47</v>
      </c>
      <c r="AX74" s="8">
        <v>48</v>
      </c>
      <c r="AY74" s="8">
        <v>49</v>
      </c>
      <c r="AZ74" s="8">
        <v>50</v>
      </c>
      <c r="BA74" s="8">
        <v>51</v>
      </c>
      <c r="BB74" s="8">
        <v>52</v>
      </c>
      <c r="BC74" s="8">
        <v>53</v>
      </c>
      <c r="BD74" s="8">
        <v>54</v>
      </c>
      <c r="BE74" s="8">
        <v>55</v>
      </c>
      <c r="BF74" s="8">
        <v>56</v>
      </c>
      <c r="BG74" s="8">
        <v>57</v>
      </c>
      <c r="BH74" s="8">
        <v>58</v>
      </c>
      <c r="BI74" s="8">
        <v>59</v>
      </c>
      <c r="BJ74" s="8">
        <v>60</v>
      </c>
      <c r="BK74" s="8">
        <v>61</v>
      </c>
      <c r="BL74" s="8">
        <v>62</v>
      </c>
      <c r="BM74" s="8">
        <v>63</v>
      </c>
      <c r="BN74" s="8">
        <v>64</v>
      </c>
    </row>
    <row r="75" spans="1:66" ht="12" x14ac:dyDescent="0.25">
      <c r="A75" s="5">
        <v>48</v>
      </c>
      <c r="B75" s="56">
        <v>12</v>
      </c>
      <c r="C75" s="9">
        <f t="shared" si="0"/>
        <v>470</v>
      </c>
      <c r="D75" s="9">
        <v>48</v>
      </c>
      <c r="E75" s="9">
        <v>36</v>
      </c>
      <c r="F75" s="9">
        <v>27.314513735680972</v>
      </c>
      <c r="G75" s="9">
        <v>20.724518350464013</v>
      </c>
      <c r="H75" s="9">
        <v>15.72444836525338</v>
      </c>
      <c r="I75" s="9">
        <v>11.930712801631101</v>
      </c>
      <c r="J75" s="9">
        <v>9.0522671860171524</v>
      </c>
      <c r="K75" s="9">
        <v>6.8682854553199899</v>
      </c>
      <c r="L75" s="9">
        <v>5.211218816942103</v>
      </c>
      <c r="M75" s="9">
        <v>3.9539418876390062</v>
      </c>
      <c r="N75" s="9">
        <v>3</v>
      </c>
      <c r="O75" s="9" t="s">
        <v>47</v>
      </c>
      <c r="P75" s="9" t="s">
        <v>47</v>
      </c>
      <c r="Q75" s="9" t="s">
        <v>47</v>
      </c>
      <c r="R75" s="9" t="s">
        <v>47</v>
      </c>
      <c r="S75" s="9" t="s">
        <v>47</v>
      </c>
      <c r="T75" s="9" t="s">
        <v>47</v>
      </c>
      <c r="U75" s="9" t="s">
        <v>47</v>
      </c>
      <c r="V75" s="9" t="s">
        <v>47</v>
      </c>
      <c r="W75" s="9" t="s">
        <v>47</v>
      </c>
      <c r="X75" s="9" t="s">
        <v>47</v>
      </c>
      <c r="Y75" s="9" t="s">
        <v>47</v>
      </c>
      <c r="Z75" s="9" t="s">
        <v>47</v>
      </c>
      <c r="AA75" s="9" t="s">
        <v>47</v>
      </c>
      <c r="AB75" s="9" t="s">
        <v>47</v>
      </c>
      <c r="AC75" s="9" t="s">
        <v>47</v>
      </c>
      <c r="AD75" s="9" t="s">
        <v>47</v>
      </c>
      <c r="AE75" s="9" t="s">
        <v>47</v>
      </c>
      <c r="AF75" s="9" t="s">
        <v>47</v>
      </c>
      <c r="AG75" s="9" t="s">
        <v>47</v>
      </c>
      <c r="AH75" s="9" t="s">
        <v>47</v>
      </c>
      <c r="AI75" s="9" t="s">
        <v>47</v>
      </c>
      <c r="AJ75" s="9" t="s">
        <v>47</v>
      </c>
      <c r="AK75" s="9" t="s">
        <v>47</v>
      </c>
      <c r="AL75" s="9" t="s">
        <v>47</v>
      </c>
      <c r="AM75" s="9" t="s">
        <v>47</v>
      </c>
      <c r="AN75" s="9" t="s">
        <v>47</v>
      </c>
      <c r="AO75" s="9" t="s">
        <v>47</v>
      </c>
      <c r="AP75" s="9" t="s">
        <v>47</v>
      </c>
      <c r="AQ75" s="9" t="s">
        <v>47</v>
      </c>
      <c r="AR75" s="9" t="s">
        <v>47</v>
      </c>
      <c r="AS75" s="9" t="s">
        <v>47</v>
      </c>
      <c r="AT75" s="9" t="s">
        <v>47</v>
      </c>
      <c r="AU75" s="9" t="s">
        <v>47</v>
      </c>
      <c r="AV75" s="9" t="s">
        <v>47</v>
      </c>
      <c r="AW75" s="9" t="s">
        <v>47</v>
      </c>
      <c r="AX75" s="9" t="s">
        <v>47</v>
      </c>
      <c r="AY75" s="9" t="s">
        <v>47</v>
      </c>
      <c r="AZ75" s="9" t="s">
        <v>47</v>
      </c>
      <c r="BA75" s="9" t="s">
        <v>47</v>
      </c>
      <c r="BB75" s="9" t="s">
        <v>47</v>
      </c>
      <c r="BC75" s="9" t="s">
        <v>47</v>
      </c>
      <c r="BD75" s="9" t="s">
        <v>47</v>
      </c>
      <c r="BE75" s="9" t="s">
        <v>47</v>
      </c>
      <c r="BF75" s="9" t="s">
        <v>47</v>
      </c>
      <c r="BG75" s="9" t="s">
        <v>47</v>
      </c>
      <c r="BH75" s="9" t="s">
        <v>47</v>
      </c>
      <c r="BI75" s="9" t="s">
        <v>47</v>
      </c>
      <c r="BJ75" s="9" t="s">
        <v>47</v>
      </c>
      <c r="BK75" s="9" t="s">
        <v>47</v>
      </c>
      <c r="BL75" s="9" t="s">
        <v>47</v>
      </c>
      <c r="BM75" s="9" t="s">
        <v>47</v>
      </c>
      <c r="BN75" s="9" t="s">
        <v>47</v>
      </c>
    </row>
    <row r="76" spans="1:66" ht="12" x14ac:dyDescent="0.25">
      <c r="A76" s="5">
        <v>49</v>
      </c>
      <c r="B76" s="56">
        <v>13</v>
      </c>
      <c r="C76" s="9">
        <f t="shared" si="0"/>
        <v>480</v>
      </c>
      <c r="D76" s="9">
        <v>49</v>
      </c>
      <c r="E76" s="9">
        <v>36.75</v>
      </c>
      <c r="F76" s="9">
        <v>28.605117402005526</v>
      </c>
      <c r="G76" s="9">
        <v>22.265380723333863</v>
      </c>
      <c r="H76" s="9">
        <v>17.330716451464376</v>
      </c>
      <c r="I76" s="9">
        <v>13.489719149796111</v>
      </c>
      <c r="J76" s="9">
        <v>10.5</v>
      </c>
      <c r="K76" s="9">
        <v>8.1728906862872925</v>
      </c>
      <c r="L76" s="9">
        <v>6.3615373495239602</v>
      </c>
      <c r="M76" s="9">
        <v>4.9516332718469647</v>
      </c>
      <c r="N76" s="9">
        <v>3.8542054713703178</v>
      </c>
      <c r="O76" s="9">
        <v>3</v>
      </c>
      <c r="P76" s="9" t="s">
        <v>47</v>
      </c>
      <c r="Q76" s="9" t="s">
        <v>47</v>
      </c>
      <c r="R76" s="9" t="s">
        <v>47</v>
      </c>
      <c r="S76" s="9" t="s">
        <v>47</v>
      </c>
      <c r="T76" s="9" t="s">
        <v>47</v>
      </c>
      <c r="U76" s="9" t="s">
        <v>47</v>
      </c>
      <c r="V76" s="9" t="s">
        <v>47</v>
      </c>
      <c r="W76" s="9" t="s">
        <v>47</v>
      </c>
      <c r="X76" s="9" t="s">
        <v>47</v>
      </c>
      <c r="Y76" s="9" t="s">
        <v>47</v>
      </c>
      <c r="Z76" s="9" t="s">
        <v>47</v>
      </c>
      <c r="AA76" s="9" t="s">
        <v>47</v>
      </c>
      <c r="AB76" s="9" t="s">
        <v>47</v>
      </c>
      <c r="AC76" s="9" t="s">
        <v>47</v>
      </c>
      <c r="AD76" s="9" t="s">
        <v>47</v>
      </c>
      <c r="AE76" s="9" t="s">
        <v>47</v>
      </c>
      <c r="AF76" s="9" t="s">
        <v>47</v>
      </c>
      <c r="AG76" s="9" t="s">
        <v>47</v>
      </c>
      <c r="AH76" s="9" t="s">
        <v>47</v>
      </c>
      <c r="AI76" s="9" t="s">
        <v>47</v>
      </c>
      <c r="AJ76" s="9" t="s">
        <v>47</v>
      </c>
      <c r="AK76" s="9" t="s">
        <v>47</v>
      </c>
      <c r="AL76" s="9" t="s">
        <v>47</v>
      </c>
      <c r="AM76" s="9" t="s">
        <v>47</v>
      </c>
      <c r="AN76" s="9" t="s">
        <v>47</v>
      </c>
      <c r="AO76" s="9" t="s">
        <v>47</v>
      </c>
      <c r="AP76" s="9" t="s">
        <v>47</v>
      </c>
      <c r="AQ76" s="9" t="s">
        <v>47</v>
      </c>
      <c r="AR76" s="9" t="s">
        <v>47</v>
      </c>
      <c r="AS76" s="9" t="s">
        <v>47</v>
      </c>
      <c r="AT76" s="9" t="s">
        <v>47</v>
      </c>
      <c r="AU76" s="9" t="s">
        <v>47</v>
      </c>
      <c r="AV76" s="9" t="s">
        <v>47</v>
      </c>
      <c r="AW76" s="9" t="s">
        <v>47</v>
      </c>
      <c r="AX76" s="9" t="s">
        <v>47</v>
      </c>
      <c r="AY76" s="9" t="s">
        <v>47</v>
      </c>
      <c r="AZ76" s="9" t="s">
        <v>47</v>
      </c>
      <c r="BA76" s="9" t="s">
        <v>47</v>
      </c>
      <c r="BB76" s="9" t="s">
        <v>47</v>
      </c>
      <c r="BC76" s="9" t="s">
        <v>47</v>
      </c>
      <c r="BD76" s="9" t="s">
        <v>47</v>
      </c>
      <c r="BE76" s="9" t="s">
        <v>47</v>
      </c>
      <c r="BF76" s="9" t="s">
        <v>47</v>
      </c>
      <c r="BG76" s="9" t="s">
        <v>47</v>
      </c>
      <c r="BH76" s="9" t="s">
        <v>47</v>
      </c>
      <c r="BI76" s="9" t="s">
        <v>47</v>
      </c>
      <c r="BJ76" s="9" t="s">
        <v>47</v>
      </c>
      <c r="BK76" s="9" t="s">
        <v>47</v>
      </c>
      <c r="BL76" s="9" t="s">
        <v>47</v>
      </c>
      <c r="BM76" s="9" t="s">
        <v>47</v>
      </c>
      <c r="BN76" s="9" t="s">
        <v>47</v>
      </c>
    </row>
    <row r="77" spans="1:66" ht="12" x14ac:dyDescent="0.25">
      <c r="A77" s="5">
        <v>50</v>
      </c>
      <c r="B77" s="56">
        <v>13</v>
      </c>
      <c r="C77" s="9">
        <f t="shared" si="0"/>
        <v>490</v>
      </c>
      <c r="D77" s="9">
        <v>50</v>
      </c>
      <c r="E77" s="9">
        <v>37.5</v>
      </c>
      <c r="F77" s="9">
        <v>29.129985364340019</v>
      </c>
      <c r="G77" s="9">
        <v>22.628161262044365</v>
      </c>
      <c r="H77" s="9">
        <v>17.577546836940751</v>
      </c>
      <c r="I77" s="9">
        <v>13.654231522695607</v>
      </c>
      <c r="J77" s="9">
        <v>10.606601717798215</v>
      </c>
      <c r="K77" s="9">
        <v>8.2392040747958841</v>
      </c>
      <c r="L77" s="9">
        <v>6.4002105096697264</v>
      </c>
      <c r="M77" s="9">
        <v>4.9716810260099802</v>
      </c>
      <c r="N77" s="9">
        <v>3.8619998806356715</v>
      </c>
      <c r="O77" s="9">
        <v>3</v>
      </c>
      <c r="P77" s="9" t="s">
        <v>47</v>
      </c>
      <c r="Q77" s="9" t="s">
        <v>47</v>
      </c>
      <c r="R77" s="9" t="s">
        <v>47</v>
      </c>
      <c r="S77" s="9" t="s">
        <v>47</v>
      </c>
      <c r="T77" s="9" t="s">
        <v>47</v>
      </c>
      <c r="U77" s="9" t="s">
        <v>47</v>
      </c>
      <c r="V77" s="9" t="s">
        <v>47</v>
      </c>
      <c r="W77" s="9" t="s">
        <v>47</v>
      </c>
      <c r="X77" s="9" t="s">
        <v>47</v>
      </c>
      <c r="Y77" s="9" t="s">
        <v>47</v>
      </c>
      <c r="Z77" s="9" t="s">
        <v>47</v>
      </c>
      <c r="AA77" s="9" t="s">
        <v>47</v>
      </c>
      <c r="AB77" s="9" t="s">
        <v>47</v>
      </c>
      <c r="AC77" s="9" t="s">
        <v>47</v>
      </c>
      <c r="AD77" s="9" t="s">
        <v>47</v>
      </c>
      <c r="AE77" s="9" t="s">
        <v>47</v>
      </c>
      <c r="AF77" s="9" t="s">
        <v>47</v>
      </c>
      <c r="AG77" s="9" t="s">
        <v>47</v>
      </c>
      <c r="AH77" s="9" t="s">
        <v>47</v>
      </c>
      <c r="AI77" s="9" t="s">
        <v>47</v>
      </c>
      <c r="AJ77" s="9" t="s">
        <v>47</v>
      </c>
      <c r="AK77" s="9" t="s">
        <v>47</v>
      </c>
      <c r="AL77" s="9" t="s">
        <v>47</v>
      </c>
      <c r="AM77" s="9" t="s">
        <v>47</v>
      </c>
      <c r="AN77" s="9" t="s">
        <v>47</v>
      </c>
      <c r="AO77" s="9" t="s">
        <v>47</v>
      </c>
      <c r="AP77" s="9" t="s">
        <v>47</v>
      </c>
      <c r="AQ77" s="9" t="s">
        <v>47</v>
      </c>
      <c r="AR77" s="9" t="s">
        <v>47</v>
      </c>
      <c r="AS77" s="9" t="s">
        <v>47</v>
      </c>
      <c r="AT77" s="9" t="s">
        <v>47</v>
      </c>
      <c r="AU77" s="9" t="s">
        <v>47</v>
      </c>
      <c r="AV77" s="9" t="s">
        <v>47</v>
      </c>
      <c r="AW77" s="9" t="s">
        <v>47</v>
      </c>
      <c r="AX77" s="9" t="s">
        <v>47</v>
      </c>
      <c r="AY77" s="9" t="s">
        <v>47</v>
      </c>
      <c r="AZ77" s="9" t="s">
        <v>47</v>
      </c>
      <c r="BA77" s="9" t="s">
        <v>47</v>
      </c>
      <c r="BB77" s="9" t="s">
        <v>47</v>
      </c>
      <c r="BC77" s="9" t="s">
        <v>47</v>
      </c>
      <c r="BD77" s="9" t="s">
        <v>47</v>
      </c>
      <c r="BE77" s="9" t="s">
        <v>47</v>
      </c>
      <c r="BF77" s="9" t="s">
        <v>47</v>
      </c>
      <c r="BG77" s="9" t="s">
        <v>47</v>
      </c>
      <c r="BH77" s="9" t="s">
        <v>47</v>
      </c>
      <c r="BI77" s="9" t="s">
        <v>47</v>
      </c>
      <c r="BJ77" s="9" t="s">
        <v>47</v>
      </c>
      <c r="BK77" s="9" t="s">
        <v>47</v>
      </c>
      <c r="BL77" s="9" t="s">
        <v>47</v>
      </c>
      <c r="BM77" s="9" t="s">
        <v>47</v>
      </c>
      <c r="BN77" s="9" t="s">
        <v>47</v>
      </c>
    </row>
    <row r="78" spans="1:66" ht="12" x14ac:dyDescent="0.25">
      <c r="A78" s="5">
        <v>51</v>
      </c>
      <c r="B78" s="56">
        <v>13</v>
      </c>
      <c r="C78" s="9">
        <f t="shared" si="0"/>
        <v>500</v>
      </c>
      <c r="D78" s="9">
        <v>51</v>
      </c>
      <c r="E78" s="9">
        <v>38.25</v>
      </c>
      <c r="F78" s="9">
        <v>29.653804566439383</v>
      </c>
      <c r="G78" s="9">
        <v>22.989493470969443</v>
      </c>
      <c r="H78" s="9">
        <v>17.822900561295739</v>
      </c>
      <c r="I78" s="9">
        <v>13.817432942529324</v>
      </c>
      <c r="J78" s="9">
        <v>10.712142642814275</v>
      </c>
      <c r="K78" s="9">
        <v>8.3047263900087831</v>
      </c>
      <c r="L78" s="9">
        <v>6.4383459698580943</v>
      </c>
      <c r="M78" s="9">
        <v>4.9914105391188119</v>
      </c>
      <c r="N78" s="9">
        <v>3.8696552323632702</v>
      </c>
      <c r="O78" s="9">
        <v>3</v>
      </c>
      <c r="P78" s="9" t="s">
        <v>47</v>
      </c>
      <c r="Q78" s="9" t="s">
        <v>47</v>
      </c>
      <c r="R78" s="9" t="s">
        <v>47</v>
      </c>
      <c r="S78" s="9" t="s">
        <v>47</v>
      </c>
      <c r="T78" s="9" t="s">
        <v>47</v>
      </c>
      <c r="U78" s="9" t="s">
        <v>47</v>
      </c>
      <c r="V78" s="9" t="s">
        <v>47</v>
      </c>
      <c r="W78" s="9" t="s">
        <v>47</v>
      </c>
      <c r="X78" s="9" t="s">
        <v>47</v>
      </c>
      <c r="Y78" s="9" t="s">
        <v>47</v>
      </c>
      <c r="Z78" s="9" t="s">
        <v>47</v>
      </c>
      <c r="AA78" s="9" t="s">
        <v>47</v>
      </c>
      <c r="AB78" s="9" t="s">
        <v>47</v>
      </c>
      <c r="AC78" s="9" t="s">
        <v>47</v>
      </c>
      <c r="AD78" s="9" t="s">
        <v>47</v>
      </c>
      <c r="AE78" s="9" t="s">
        <v>47</v>
      </c>
      <c r="AF78" s="9" t="s">
        <v>47</v>
      </c>
      <c r="AG78" s="9" t="s">
        <v>47</v>
      </c>
      <c r="AH78" s="9" t="s">
        <v>47</v>
      </c>
      <c r="AI78" s="9" t="s">
        <v>47</v>
      </c>
      <c r="AJ78" s="9" t="s">
        <v>47</v>
      </c>
      <c r="AK78" s="9" t="s">
        <v>47</v>
      </c>
      <c r="AL78" s="9" t="s">
        <v>47</v>
      </c>
      <c r="AM78" s="9" t="s">
        <v>47</v>
      </c>
      <c r="AN78" s="9" t="s">
        <v>47</v>
      </c>
      <c r="AO78" s="9" t="s">
        <v>47</v>
      </c>
      <c r="AP78" s="9" t="s">
        <v>47</v>
      </c>
      <c r="AQ78" s="9" t="s">
        <v>47</v>
      </c>
      <c r="AR78" s="9" t="s">
        <v>47</v>
      </c>
      <c r="AS78" s="9" t="s">
        <v>47</v>
      </c>
      <c r="AT78" s="9" t="s">
        <v>47</v>
      </c>
      <c r="AU78" s="9" t="s">
        <v>47</v>
      </c>
      <c r="AV78" s="9" t="s">
        <v>47</v>
      </c>
      <c r="AW78" s="9" t="s">
        <v>47</v>
      </c>
      <c r="AX78" s="9" t="s">
        <v>47</v>
      </c>
      <c r="AY78" s="9" t="s">
        <v>47</v>
      </c>
      <c r="AZ78" s="9" t="s">
        <v>47</v>
      </c>
      <c r="BA78" s="9" t="s">
        <v>47</v>
      </c>
      <c r="BB78" s="9" t="s">
        <v>47</v>
      </c>
      <c r="BC78" s="9" t="s">
        <v>47</v>
      </c>
      <c r="BD78" s="9" t="s">
        <v>47</v>
      </c>
      <c r="BE78" s="9" t="s">
        <v>47</v>
      </c>
      <c r="BF78" s="9" t="s">
        <v>47</v>
      </c>
      <c r="BG78" s="9" t="s">
        <v>47</v>
      </c>
      <c r="BH78" s="9" t="s">
        <v>47</v>
      </c>
      <c r="BI78" s="9" t="s">
        <v>47</v>
      </c>
      <c r="BJ78" s="9" t="s">
        <v>47</v>
      </c>
      <c r="BK78" s="9" t="s">
        <v>47</v>
      </c>
      <c r="BL78" s="9" t="s">
        <v>47</v>
      </c>
      <c r="BM78" s="9" t="s">
        <v>47</v>
      </c>
      <c r="BN78" s="9" t="s">
        <v>47</v>
      </c>
    </row>
    <row r="79" spans="1:66" ht="12" x14ac:dyDescent="0.25">
      <c r="A79" s="5">
        <v>52</v>
      </c>
      <c r="B79" s="56">
        <v>13</v>
      </c>
      <c r="C79" s="9">
        <f t="shared" si="0"/>
        <v>510</v>
      </c>
      <c r="D79" s="9">
        <v>52</v>
      </c>
      <c r="E79" s="9">
        <v>39</v>
      </c>
      <c r="F79" s="9">
        <v>30.176597609382974</v>
      </c>
      <c r="G79" s="9">
        <v>23.349411366118414</v>
      </c>
      <c r="H79" s="9">
        <v>18.066815159264323</v>
      </c>
      <c r="I79" s="9">
        <v>13.979359260108199</v>
      </c>
      <c r="J79" s="9">
        <v>10.816653826391969</v>
      </c>
      <c r="K79" s="9">
        <v>8.3694823076672566</v>
      </c>
      <c r="L79" s="9">
        <v>6.4759615332647389</v>
      </c>
      <c r="M79" s="9">
        <v>5.010832957004431</v>
      </c>
      <c r="N79" s="9">
        <v>3.8771766623424955</v>
      </c>
      <c r="O79" s="9">
        <v>3</v>
      </c>
      <c r="P79" s="9" t="s">
        <v>47</v>
      </c>
      <c r="Q79" s="9" t="s">
        <v>47</v>
      </c>
      <c r="R79" s="9" t="s">
        <v>47</v>
      </c>
      <c r="S79" s="9" t="s">
        <v>47</v>
      </c>
      <c r="T79" s="9" t="s">
        <v>47</v>
      </c>
      <c r="U79" s="9" t="s">
        <v>47</v>
      </c>
      <c r="V79" s="9" t="s">
        <v>47</v>
      </c>
      <c r="W79" s="9" t="s">
        <v>47</v>
      </c>
      <c r="X79" s="9" t="s">
        <v>47</v>
      </c>
      <c r="Y79" s="9" t="s">
        <v>47</v>
      </c>
      <c r="Z79" s="9" t="s">
        <v>47</v>
      </c>
      <c r="AA79" s="9" t="s">
        <v>47</v>
      </c>
      <c r="AB79" s="9" t="s">
        <v>47</v>
      </c>
      <c r="AC79" s="9" t="s">
        <v>47</v>
      </c>
      <c r="AD79" s="9" t="s">
        <v>47</v>
      </c>
      <c r="AE79" s="9" t="s">
        <v>47</v>
      </c>
      <c r="AF79" s="9" t="s">
        <v>47</v>
      </c>
      <c r="AG79" s="9" t="s">
        <v>47</v>
      </c>
      <c r="AH79" s="9" t="s">
        <v>47</v>
      </c>
      <c r="AI79" s="9" t="s">
        <v>47</v>
      </c>
      <c r="AJ79" s="9" t="s">
        <v>47</v>
      </c>
      <c r="AK79" s="9" t="s">
        <v>47</v>
      </c>
      <c r="AL79" s="9" t="s">
        <v>47</v>
      </c>
      <c r="AM79" s="9" t="s">
        <v>47</v>
      </c>
      <c r="AN79" s="9" t="s">
        <v>47</v>
      </c>
      <c r="AO79" s="9" t="s">
        <v>47</v>
      </c>
      <c r="AP79" s="9" t="s">
        <v>47</v>
      </c>
      <c r="AQ79" s="9" t="s">
        <v>47</v>
      </c>
      <c r="AR79" s="9" t="s">
        <v>47</v>
      </c>
      <c r="AS79" s="9" t="s">
        <v>47</v>
      </c>
      <c r="AT79" s="9" t="s">
        <v>47</v>
      </c>
      <c r="AU79" s="9" t="s">
        <v>47</v>
      </c>
      <c r="AV79" s="9" t="s">
        <v>47</v>
      </c>
      <c r="AW79" s="9" t="s">
        <v>47</v>
      </c>
      <c r="AX79" s="9" t="s">
        <v>47</v>
      </c>
      <c r="AY79" s="9" t="s">
        <v>47</v>
      </c>
      <c r="AZ79" s="9" t="s">
        <v>47</v>
      </c>
      <c r="BA79" s="9" t="s">
        <v>47</v>
      </c>
      <c r="BB79" s="9" t="s">
        <v>47</v>
      </c>
      <c r="BC79" s="9" t="s">
        <v>47</v>
      </c>
      <c r="BD79" s="9" t="s">
        <v>47</v>
      </c>
      <c r="BE79" s="9" t="s">
        <v>47</v>
      </c>
      <c r="BF79" s="9" t="s">
        <v>47</v>
      </c>
      <c r="BG79" s="9" t="s">
        <v>47</v>
      </c>
      <c r="BH79" s="9" t="s">
        <v>47</v>
      </c>
      <c r="BI79" s="9" t="s">
        <v>47</v>
      </c>
      <c r="BJ79" s="9" t="s">
        <v>47</v>
      </c>
      <c r="BK79" s="9" t="s">
        <v>47</v>
      </c>
      <c r="BL79" s="9" t="s">
        <v>47</v>
      </c>
      <c r="BM79" s="9" t="s">
        <v>47</v>
      </c>
      <c r="BN79" s="9" t="s">
        <v>47</v>
      </c>
    </row>
    <row r="80" spans="1:66" ht="12" x14ac:dyDescent="0.25">
      <c r="A80" s="5">
        <v>53</v>
      </c>
      <c r="B80" s="56">
        <v>14</v>
      </c>
      <c r="C80" s="9">
        <f t="shared" si="0"/>
        <v>520</v>
      </c>
      <c r="D80" s="9">
        <v>53</v>
      </c>
      <c r="E80" s="9">
        <v>39.75</v>
      </c>
      <c r="F80" s="9">
        <v>31.428055231107717</v>
      </c>
      <c r="G80" s="9">
        <v>24.848368694580053</v>
      </c>
      <c r="H80" s="9">
        <v>19.646186257514209</v>
      </c>
      <c r="I80" s="9">
        <v>15.533117654887699</v>
      </c>
      <c r="J80" s="9">
        <v>12.281149171549812</v>
      </c>
      <c r="K80" s="9">
        <v>9.7100033827657928</v>
      </c>
      <c r="L80" s="9">
        <v>7.6771452228378898</v>
      </c>
      <c r="M80" s="9">
        <v>6.0698803542285278</v>
      </c>
      <c r="N80" s="9">
        <v>4.7991077992178575</v>
      </c>
      <c r="O80" s="9">
        <v>3.7943805024870096</v>
      </c>
      <c r="P80" s="9">
        <v>3</v>
      </c>
      <c r="Q80" s="9" t="s">
        <v>47</v>
      </c>
      <c r="R80" s="9" t="s">
        <v>47</v>
      </c>
      <c r="S80" s="9" t="s">
        <v>47</v>
      </c>
      <c r="T80" s="9" t="s">
        <v>47</v>
      </c>
      <c r="U80" s="9" t="s">
        <v>47</v>
      </c>
      <c r="V80" s="9" t="s">
        <v>47</v>
      </c>
      <c r="W80" s="9" t="s">
        <v>47</v>
      </c>
      <c r="X80" s="9" t="s">
        <v>47</v>
      </c>
      <c r="Y80" s="9" t="s">
        <v>47</v>
      </c>
      <c r="Z80" s="9" t="s">
        <v>47</v>
      </c>
      <c r="AA80" s="9" t="s">
        <v>47</v>
      </c>
      <c r="AB80" s="9" t="s">
        <v>47</v>
      </c>
      <c r="AC80" s="9" t="s">
        <v>47</v>
      </c>
      <c r="AD80" s="9" t="s">
        <v>47</v>
      </c>
      <c r="AE80" s="9" t="s">
        <v>47</v>
      </c>
      <c r="AF80" s="9" t="s">
        <v>47</v>
      </c>
      <c r="AG80" s="9" t="s">
        <v>47</v>
      </c>
      <c r="AH80" s="9" t="s">
        <v>47</v>
      </c>
      <c r="AI80" s="9" t="s">
        <v>47</v>
      </c>
      <c r="AJ80" s="9" t="s">
        <v>47</v>
      </c>
      <c r="AK80" s="9" t="s">
        <v>47</v>
      </c>
      <c r="AL80" s="9" t="s">
        <v>47</v>
      </c>
      <c r="AM80" s="9" t="s">
        <v>47</v>
      </c>
      <c r="AN80" s="9" t="s">
        <v>47</v>
      </c>
      <c r="AO80" s="9" t="s">
        <v>47</v>
      </c>
      <c r="AP80" s="9" t="s">
        <v>47</v>
      </c>
      <c r="AQ80" s="9" t="s">
        <v>47</v>
      </c>
      <c r="AR80" s="9" t="s">
        <v>47</v>
      </c>
      <c r="AS80" s="9" t="s">
        <v>47</v>
      </c>
      <c r="AT80" s="9" t="s">
        <v>47</v>
      </c>
      <c r="AU80" s="9" t="s">
        <v>47</v>
      </c>
      <c r="AV80" s="9" t="s">
        <v>47</v>
      </c>
      <c r="AW80" s="9" t="s">
        <v>47</v>
      </c>
      <c r="AX80" s="9" t="s">
        <v>47</v>
      </c>
      <c r="AY80" s="9" t="s">
        <v>47</v>
      </c>
      <c r="AZ80" s="9" t="s">
        <v>47</v>
      </c>
      <c r="BA80" s="9" t="s">
        <v>47</v>
      </c>
      <c r="BB80" s="9" t="s">
        <v>47</v>
      </c>
      <c r="BC80" s="9" t="s">
        <v>47</v>
      </c>
      <c r="BD80" s="9" t="s">
        <v>47</v>
      </c>
      <c r="BE80" s="9" t="s">
        <v>47</v>
      </c>
      <c r="BF80" s="9" t="s">
        <v>47</v>
      </c>
      <c r="BG80" s="9" t="s">
        <v>47</v>
      </c>
      <c r="BH80" s="9" t="s">
        <v>47</v>
      </c>
      <c r="BI80" s="9" t="s">
        <v>47</v>
      </c>
      <c r="BJ80" s="9" t="s">
        <v>47</v>
      </c>
      <c r="BK80" s="9" t="s">
        <v>47</v>
      </c>
      <c r="BL80" s="9" t="s">
        <v>47</v>
      </c>
      <c r="BM80" s="9" t="s">
        <v>47</v>
      </c>
      <c r="BN80" s="9" t="s">
        <v>47</v>
      </c>
    </row>
    <row r="81" spans="1:66" ht="12" x14ac:dyDescent="0.25">
      <c r="A81" s="5">
        <v>54</v>
      </c>
      <c r="B81" s="56">
        <v>14</v>
      </c>
      <c r="C81" s="9">
        <f t="shared" si="0"/>
        <v>530</v>
      </c>
      <c r="D81" s="9">
        <v>54</v>
      </c>
      <c r="E81" s="9">
        <v>40.5</v>
      </c>
      <c r="F81" s="9">
        <v>31.966670747819101</v>
      </c>
      <c r="G81" s="9">
        <v>25.231309597517861</v>
      </c>
      <c r="H81" s="9">
        <v>19.915085591114604</v>
      </c>
      <c r="I81" s="9">
        <v>15.718987259402391</v>
      </c>
      <c r="J81" s="9">
        <v>12.407004696555051</v>
      </c>
      <c r="K81" s="9">
        <v>9.7928551629980376</v>
      </c>
      <c r="L81" s="9">
        <v>7.7295055969540396</v>
      </c>
      <c r="M81" s="9">
        <v>6.1009027274383874</v>
      </c>
      <c r="N81" s="9">
        <v>4.8154456482097396</v>
      </c>
      <c r="O81" s="9">
        <v>3.8008337170454087</v>
      </c>
      <c r="P81" s="9">
        <v>3</v>
      </c>
      <c r="Q81" s="9" t="s">
        <v>47</v>
      </c>
      <c r="R81" s="9" t="s">
        <v>47</v>
      </c>
      <c r="S81" s="9" t="s">
        <v>47</v>
      </c>
      <c r="T81" s="9" t="s">
        <v>47</v>
      </c>
      <c r="U81" s="9" t="s">
        <v>47</v>
      </c>
      <c r="V81" s="9" t="s">
        <v>47</v>
      </c>
      <c r="W81" s="9" t="s">
        <v>47</v>
      </c>
      <c r="X81" s="9" t="s">
        <v>47</v>
      </c>
      <c r="Y81" s="9" t="s">
        <v>47</v>
      </c>
      <c r="Z81" s="9" t="s">
        <v>47</v>
      </c>
      <c r="AA81" s="9" t="s">
        <v>47</v>
      </c>
      <c r="AB81" s="9" t="s">
        <v>47</v>
      </c>
      <c r="AC81" s="9" t="s">
        <v>47</v>
      </c>
      <c r="AD81" s="9" t="s">
        <v>47</v>
      </c>
      <c r="AE81" s="9" t="s">
        <v>47</v>
      </c>
      <c r="AF81" s="9" t="s">
        <v>47</v>
      </c>
      <c r="AG81" s="9" t="s">
        <v>47</v>
      </c>
      <c r="AH81" s="9" t="s">
        <v>47</v>
      </c>
      <c r="AI81" s="9" t="s">
        <v>47</v>
      </c>
      <c r="AJ81" s="9" t="s">
        <v>47</v>
      </c>
      <c r="AK81" s="9" t="s">
        <v>47</v>
      </c>
      <c r="AL81" s="9" t="s">
        <v>47</v>
      </c>
      <c r="AM81" s="9" t="s">
        <v>47</v>
      </c>
      <c r="AN81" s="9" t="s">
        <v>47</v>
      </c>
      <c r="AO81" s="9" t="s">
        <v>47</v>
      </c>
      <c r="AP81" s="9" t="s">
        <v>47</v>
      </c>
      <c r="AQ81" s="9" t="s">
        <v>47</v>
      </c>
      <c r="AR81" s="9" t="s">
        <v>47</v>
      </c>
      <c r="AS81" s="9" t="s">
        <v>47</v>
      </c>
      <c r="AT81" s="9" t="s">
        <v>47</v>
      </c>
      <c r="AU81" s="9" t="s">
        <v>47</v>
      </c>
      <c r="AV81" s="9" t="s">
        <v>47</v>
      </c>
      <c r="AW81" s="9" t="s">
        <v>47</v>
      </c>
      <c r="AX81" s="9" t="s">
        <v>47</v>
      </c>
      <c r="AY81" s="9" t="s">
        <v>47</v>
      </c>
      <c r="AZ81" s="9" t="s">
        <v>47</v>
      </c>
      <c r="BA81" s="9" t="s">
        <v>47</v>
      </c>
      <c r="BB81" s="9" t="s">
        <v>47</v>
      </c>
      <c r="BC81" s="9" t="s">
        <v>47</v>
      </c>
      <c r="BD81" s="9" t="s">
        <v>47</v>
      </c>
      <c r="BE81" s="9" t="s">
        <v>47</v>
      </c>
      <c r="BF81" s="9" t="s">
        <v>47</v>
      </c>
      <c r="BG81" s="9" t="s">
        <v>47</v>
      </c>
      <c r="BH81" s="9" t="s">
        <v>47</v>
      </c>
      <c r="BI81" s="9" t="s">
        <v>47</v>
      </c>
      <c r="BJ81" s="9" t="s">
        <v>47</v>
      </c>
      <c r="BK81" s="9" t="s">
        <v>47</v>
      </c>
      <c r="BL81" s="9" t="s">
        <v>47</v>
      </c>
      <c r="BM81" s="9" t="s">
        <v>47</v>
      </c>
      <c r="BN81" s="9" t="s">
        <v>47</v>
      </c>
    </row>
    <row r="82" spans="1:66" ht="12" x14ac:dyDescent="0.25">
      <c r="A82" s="5">
        <v>55</v>
      </c>
      <c r="B82" s="56">
        <v>14</v>
      </c>
      <c r="C82" s="9">
        <f t="shared" si="0"/>
        <v>540</v>
      </c>
      <c r="D82" s="9">
        <v>55</v>
      </c>
      <c r="E82" s="9">
        <v>41.25</v>
      </c>
      <c r="F82" s="9">
        <v>32.504380213140273</v>
      </c>
      <c r="G82" s="9">
        <v>25.612963225221456</v>
      </c>
      <c r="H82" s="9">
        <v>20.182630183218855</v>
      </c>
      <c r="I82" s="9">
        <v>15.903609337613251</v>
      </c>
      <c r="J82" s="9">
        <v>12.53180520414616</v>
      </c>
      <c r="K82" s="9">
        <v>9.8748742087897412</v>
      </c>
      <c r="L82" s="9">
        <v>7.7812525051984114</v>
      </c>
      <c r="M82" s="9">
        <v>6.1315100597192602</v>
      </c>
      <c r="N82" s="9">
        <v>4.8315378002862852</v>
      </c>
      <c r="O82" s="9">
        <v>3.8071791921130869</v>
      </c>
      <c r="P82" s="9">
        <v>3</v>
      </c>
      <c r="Q82" s="9" t="s">
        <v>47</v>
      </c>
      <c r="R82" s="9" t="s">
        <v>47</v>
      </c>
      <c r="S82" s="9" t="s">
        <v>47</v>
      </c>
      <c r="T82" s="9" t="s">
        <v>47</v>
      </c>
      <c r="U82" s="9" t="s">
        <v>47</v>
      </c>
      <c r="V82" s="9" t="s">
        <v>47</v>
      </c>
      <c r="W82" s="9" t="s">
        <v>47</v>
      </c>
      <c r="X82" s="9" t="s">
        <v>47</v>
      </c>
      <c r="Y82" s="9" t="s">
        <v>47</v>
      </c>
      <c r="Z82" s="9" t="s">
        <v>47</v>
      </c>
      <c r="AA82" s="9" t="s">
        <v>47</v>
      </c>
      <c r="AB82" s="9" t="s">
        <v>47</v>
      </c>
      <c r="AC82" s="9" t="s">
        <v>47</v>
      </c>
      <c r="AD82" s="9" t="s">
        <v>47</v>
      </c>
      <c r="AE82" s="9" t="s">
        <v>47</v>
      </c>
      <c r="AF82" s="9" t="s">
        <v>47</v>
      </c>
      <c r="AG82" s="9" t="s">
        <v>47</v>
      </c>
      <c r="AH82" s="9" t="s">
        <v>47</v>
      </c>
      <c r="AI82" s="9" t="s">
        <v>47</v>
      </c>
      <c r="AJ82" s="9" t="s">
        <v>47</v>
      </c>
      <c r="AK82" s="9" t="s">
        <v>47</v>
      </c>
      <c r="AL82" s="9" t="s">
        <v>47</v>
      </c>
      <c r="AM82" s="9" t="s">
        <v>47</v>
      </c>
      <c r="AN82" s="9" t="s">
        <v>47</v>
      </c>
      <c r="AO82" s="9" t="s">
        <v>47</v>
      </c>
      <c r="AP82" s="9" t="s">
        <v>47</v>
      </c>
      <c r="AQ82" s="9" t="s">
        <v>47</v>
      </c>
      <c r="AR82" s="9" t="s">
        <v>47</v>
      </c>
      <c r="AS82" s="9" t="s">
        <v>47</v>
      </c>
      <c r="AT82" s="9" t="s">
        <v>47</v>
      </c>
      <c r="AU82" s="9" t="s">
        <v>47</v>
      </c>
      <c r="AV82" s="9" t="s">
        <v>47</v>
      </c>
      <c r="AW82" s="9" t="s">
        <v>47</v>
      </c>
      <c r="AX82" s="9" t="s">
        <v>47</v>
      </c>
      <c r="AY82" s="9" t="s">
        <v>47</v>
      </c>
      <c r="AZ82" s="9" t="s">
        <v>47</v>
      </c>
      <c r="BA82" s="9" t="s">
        <v>47</v>
      </c>
      <c r="BB82" s="9" t="s">
        <v>47</v>
      </c>
      <c r="BC82" s="9" t="s">
        <v>47</v>
      </c>
      <c r="BD82" s="9" t="s">
        <v>47</v>
      </c>
      <c r="BE82" s="9" t="s">
        <v>47</v>
      </c>
      <c r="BF82" s="9" t="s">
        <v>47</v>
      </c>
      <c r="BG82" s="9" t="s">
        <v>47</v>
      </c>
      <c r="BH82" s="9" t="s">
        <v>47</v>
      </c>
      <c r="BI82" s="9" t="s">
        <v>47</v>
      </c>
      <c r="BJ82" s="9" t="s">
        <v>47</v>
      </c>
      <c r="BK82" s="9" t="s">
        <v>47</v>
      </c>
      <c r="BL82" s="9" t="s">
        <v>47</v>
      </c>
      <c r="BM82" s="9" t="s">
        <v>47</v>
      </c>
      <c r="BN82" s="9" t="s">
        <v>47</v>
      </c>
    </row>
    <row r="83" spans="1:66" ht="12" x14ac:dyDescent="0.25">
      <c r="A83" s="5">
        <v>56</v>
      </c>
      <c r="B83" s="56">
        <v>14</v>
      </c>
      <c r="C83" s="9">
        <f t="shared" si="0"/>
        <v>550</v>
      </c>
      <c r="D83" s="9">
        <v>56</v>
      </c>
      <c r="E83" s="9">
        <v>42</v>
      </c>
      <c r="F83" s="9">
        <v>33.041201585490114</v>
      </c>
      <c r="G83" s="9">
        <v>25.993357195547492</v>
      </c>
      <c r="H83" s="9">
        <v>20.448851309088926</v>
      </c>
      <c r="I83" s="9">
        <v>16.087014721317161</v>
      </c>
      <c r="J83" s="9">
        <v>12.655578483709226</v>
      </c>
      <c r="K83" s="9">
        <v>9.956083806219711</v>
      </c>
      <c r="L83" s="9">
        <v>7.8324040962699817</v>
      </c>
      <c r="M83" s="9">
        <v>6.1617153010446426</v>
      </c>
      <c r="N83" s="9">
        <v>4.8473923184336893</v>
      </c>
      <c r="O83" s="9">
        <v>3.813420637079139</v>
      </c>
      <c r="P83" s="9">
        <v>3</v>
      </c>
      <c r="Q83" s="9" t="s">
        <v>47</v>
      </c>
      <c r="R83" s="9" t="s">
        <v>47</v>
      </c>
      <c r="S83" s="9" t="s">
        <v>47</v>
      </c>
      <c r="T83" s="9" t="s">
        <v>47</v>
      </c>
      <c r="U83" s="9" t="s">
        <v>47</v>
      </c>
      <c r="V83" s="9" t="s">
        <v>47</v>
      </c>
      <c r="W83" s="9" t="s">
        <v>47</v>
      </c>
      <c r="X83" s="9" t="s">
        <v>47</v>
      </c>
      <c r="Y83" s="9" t="s">
        <v>47</v>
      </c>
      <c r="Z83" s="9" t="s">
        <v>47</v>
      </c>
      <c r="AA83" s="9" t="s">
        <v>47</v>
      </c>
      <c r="AB83" s="9" t="s">
        <v>47</v>
      </c>
      <c r="AC83" s="9" t="s">
        <v>47</v>
      </c>
      <c r="AD83" s="9" t="s">
        <v>47</v>
      </c>
      <c r="AE83" s="9" t="s">
        <v>47</v>
      </c>
      <c r="AF83" s="9" t="s">
        <v>47</v>
      </c>
      <c r="AG83" s="9" t="s">
        <v>47</v>
      </c>
      <c r="AH83" s="9" t="s">
        <v>47</v>
      </c>
      <c r="AI83" s="9" t="s">
        <v>47</v>
      </c>
      <c r="AJ83" s="9" t="s">
        <v>47</v>
      </c>
      <c r="AK83" s="9" t="s">
        <v>47</v>
      </c>
      <c r="AL83" s="9" t="s">
        <v>47</v>
      </c>
      <c r="AM83" s="9" t="s">
        <v>47</v>
      </c>
      <c r="AN83" s="9" t="s">
        <v>47</v>
      </c>
      <c r="AO83" s="9" t="s">
        <v>47</v>
      </c>
      <c r="AP83" s="9" t="s">
        <v>47</v>
      </c>
      <c r="AQ83" s="9" t="s">
        <v>47</v>
      </c>
      <c r="AR83" s="9" t="s">
        <v>47</v>
      </c>
      <c r="AS83" s="9" t="s">
        <v>47</v>
      </c>
      <c r="AT83" s="9" t="s">
        <v>47</v>
      </c>
      <c r="AU83" s="9" t="s">
        <v>47</v>
      </c>
      <c r="AV83" s="9" t="s">
        <v>47</v>
      </c>
      <c r="AW83" s="9" t="s">
        <v>47</v>
      </c>
      <c r="AX83" s="9" t="s">
        <v>47</v>
      </c>
      <c r="AY83" s="9" t="s">
        <v>47</v>
      </c>
      <c r="AZ83" s="9" t="s">
        <v>47</v>
      </c>
      <c r="BA83" s="9" t="s">
        <v>47</v>
      </c>
      <c r="BB83" s="9" t="s">
        <v>47</v>
      </c>
      <c r="BC83" s="9" t="s">
        <v>47</v>
      </c>
      <c r="BD83" s="9" t="s">
        <v>47</v>
      </c>
      <c r="BE83" s="9" t="s">
        <v>47</v>
      </c>
      <c r="BF83" s="9" t="s">
        <v>47</v>
      </c>
      <c r="BG83" s="9" t="s">
        <v>47</v>
      </c>
      <c r="BH83" s="9" t="s">
        <v>47</v>
      </c>
      <c r="BI83" s="9" t="s">
        <v>47</v>
      </c>
      <c r="BJ83" s="9" t="s">
        <v>47</v>
      </c>
      <c r="BK83" s="9" t="s">
        <v>47</v>
      </c>
      <c r="BL83" s="9" t="s">
        <v>47</v>
      </c>
      <c r="BM83" s="9" t="s">
        <v>47</v>
      </c>
      <c r="BN83" s="9" t="s">
        <v>47</v>
      </c>
    </row>
    <row r="84" spans="1:66" ht="12" x14ac:dyDescent="0.25">
      <c r="A84" s="5">
        <v>57</v>
      </c>
      <c r="B84" s="56">
        <v>15</v>
      </c>
      <c r="C84" s="9">
        <f t="shared" si="0"/>
        <v>560</v>
      </c>
      <c r="D84" s="9">
        <v>57</v>
      </c>
      <c r="E84" s="9">
        <v>42.75</v>
      </c>
      <c r="F84" s="9">
        <v>34.200000000000003</v>
      </c>
      <c r="G84" s="9">
        <v>27.412197163747791</v>
      </c>
      <c r="H84" s="9">
        <v>21.971595127022876</v>
      </c>
      <c r="I84" s="9">
        <v>17.610809872046527</v>
      </c>
      <c r="J84" s="9">
        <v>14.115526094322087</v>
      </c>
      <c r="K84" s="9">
        <v>11.31396445519251</v>
      </c>
      <c r="L84" s="9">
        <v>9.0684393084611514</v>
      </c>
      <c r="M84" s="9">
        <v>7.2685919968133845</v>
      </c>
      <c r="N84" s="9">
        <v>5.8259671613885295</v>
      </c>
      <c r="O84" s="9">
        <v>4.6696655116228776</v>
      </c>
      <c r="P84" s="9">
        <v>3.7428594062385825</v>
      </c>
      <c r="Q84" s="9">
        <v>3</v>
      </c>
      <c r="R84" s="9" t="s">
        <v>47</v>
      </c>
      <c r="S84" s="9" t="s">
        <v>47</v>
      </c>
      <c r="T84" s="9" t="s">
        <v>47</v>
      </c>
      <c r="U84" s="9" t="s">
        <v>47</v>
      </c>
      <c r="V84" s="9" t="s">
        <v>47</v>
      </c>
      <c r="W84" s="9" t="s">
        <v>47</v>
      </c>
      <c r="X84" s="9" t="s">
        <v>47</v>
      </c>
      <c r="Y84" s="9" t="s">
        <v>47</v>
      </c>
      <c r="Z84" s="9" t="s">
        <v>47</v>
      </c>
      <c r="AA84" s="9" t="s">
        <v>47</v>
      </c>
      <c r="AB84" s="9" t="s">
        <v>47</v>
      </c>
      <c r="AC84" s="9" t="s">
        <v>47</v>
      </c>
      <c r="AD84" s="9" t="s">
        <v>47</v>
      </c>
      <c r="AE84" s="9" t="s">
        <v>47</v>
      </c>
      <c r="AF84" s="9" t="s">
        <v>47</v>
      </c>
      <c r="AG84" s="9" t="s">
        <v>47</v>
      </c>
      <c r="AH84" s="9" t="s">
        <v>47</v>
      </c>
      <c r="AI84" s="9" t="s">
        <v>47</v>
      </c>
      <c r="AJ84" s="9" t="s">
        <v>47</v>
      </c>
      <c r="AK84" s="9" t="s">
        <v>47</v>
      </c>
      <c r="AL84" s="9" t="s">
        <v>47</v>
      </c>
      <c r="AM84" s="9" t="s">
        <v>47</v>
      </c>
      <c r="AN84" s="9" t="s">
        <v>47</v>
      </c>
      <c r="AO84" s="9" t="s">
        <v>47</v>
      </c>
      <c r="AP84" s="9" t="s">
        <v>47</v>
      </c>
      <c r="AQ84" s="9" t="s">
        <v>47</v>
      </c>
      <c r="AR84" s="9" t="s">
        <v>47</v>
      </c>
      <c r="AS84" s="9" t="s">
        <v>47</v>
      </c>
      <c r="AT84" s="9" t="s">
        <v>47</v>
      </c>
      <c r="AU84" s="9" t="s">
        <v>47</v>
      </c>
      <c r="AV84" s="9" t="s">
        <v>47</v>
      </c>
      <c r="AW84" s="9" t="s">
        <v>47</v>
      </c>
      <c r="AX84" s="9" t="s">
        <v>47</v>
      </c>
      <c r="AY84" s="9" t="s">
        <v>47</v>
      </c>
      <c r="AZ84" s="9" t="s">
        <v>47</v>
      </c>
      <c r="BA84" s="9" t="s">
        <v>47</v>
      </c>
      <c r="BB84" s="9" t="s">
        <v>47</v>
      </c>
      <c r="BC84" s="9" t="s">
        <v>47</v>
      </c>
      <c r="BD84" s="9" t="s">
        <v>47</v>
      </c>
      <c r="BE84" s="9" t="s">
        <v>47</v>
      </c>
      <c r="BF84" s="9" t="s">
        <v>47</v>
      </c>
      <c r="BG84" s="9" t="s">
        <v>47</v>
      </c>
      <c r="BH84" s="9" t="s">
        <v>47</v>
      </c>
      <c r="BI84" s="9" t="s">
        <v>47</v>
      </c>
      <c r="BJ84" s="9" t="s">
        <v>47</v>
      </c>
      <c r="BK84" s="9" t="s">
        <v>47</v>
      </c>
      <c r="BL84" s="9" t="s">
        <v>47</v>
      </c>
      <c r="BM84" s="9" t="s">
        <v>47</v>
      </c>
      <c r="BN84" s="9" t="s">
        <v>47</v>
      </c>
    </row>
    <row r="85" spans="1:66" ht="12" x14ac:dyDescent="0.25">
      <c r="A85" s="5">
        <v>58</v>
      </c>
      <c r="B85" s="56">
        <v>15</v>
      </c>
      <c r="C85" s="9">
        <f t="shared" si="0"/>
        <v>570</v>
      </c>
      <c r="D85" s="9">
        <v>58</v>
      </c>
      <c r="E85" s="9">
        <v>43.5</v>
      </c>
      <c r="F85" s="9">
        <v>34.799999999999997</v>
      </c>
      <c r="G85" s="9">
        <v>27.849046853519656</v>
      </c>
      <c r="H85" s="9">
        <v>22.286477317515317</v>
      </c>
      <c r="I85" s="9">
        <v>17.834975603890431</v>
      </c>
      <c r="J85" s="9">
        <v>14.272616989198982</v>
      </c>
      <c r="K85" s="9">
        <v>11.421804001567329</v>
      </c>
      <c r="L85" s="9">
        <v>9.1404124940047939</v>
      </c>
      <c r="M85" s="9">
        <v>7.3147062013228714</v>
      </c>
      <c r="N85" s="9">
        <v>5.853666543688834</v>
      </c>
      <c r="O85" s="9">
        <v>4.6844549954043337</v>
      </c>
      <c r="P85" s="9">
        <v>3.7487818002936635</v>
      </c>
      <c r="Q85" s="9">
        <v>3</v>
      </c>
      <c r="R85" s="9" t="s">
        <v>47</v>
      </c>
      <c r="S85" s="9" t="s">
        <v>47</v>
      </c>
      <c r="T85" s="9" t="s">
        <v>47</v>
      </c>
      <c r="U85" s="9" t="s">
        <v>47</v>
      </c>
      <c r="V85" s="9" t="s">
        <v>47</v>
      </c>
      <c r="W85" s="9" t="s">
        <v>47</v>
      </c>
      <c r="X85" s="9" t="s">
        <v>47</v>
      </c>
      <c r="Y85" s="9" t="s">
        <v>47</v>
      </c>
      <c r="Z85" s="9" t="s">
        <v>47</v>
      </c>
      <c r="AA85" s="9" t="s">
        <v>47</v>
      </c>
      <c r="AB85" s="9" t="s">
        <v>47</v>
      </c>
      <c r="AC85" s="9" t="s">
        <v>47</v>
      </c>
      <c r="AD85" s="9" t="s">
        <v>47</v>
      </c>
      <c r="AE85" s="9" t="s">
        <v>47</v>
      </c>
      <c r="AF85" s="9" t="s">
        <v>47</v>
      </c>
      <c r="AG85" s="9" t="s">
        <v>47</v>
      </c>
      <c r="AH85" s="9" t="s">
        <v>47</v>
      </c>
      <c r="AI85" s="9" t="s">
        <v>47</v>
      </c>
      <c r="AJ85" s="9" t="s">
        <v>47</v>
      </c>
      <c r="AK85" s="9" t="s">
        <v>47</v>
      </c>
      <c r="AL85" s="9" t="s">
        <v>47</v>
      </c>
      <c r="AM85" s="9" t="s">
        <v>47</v>
      </c>
      <c r="AN85" s="9" t="s">
        <v>47</v>
      </c>
      <c r="AO85" s="9" t="s">
        <v>47</v>
      </c>
      <c r="AP85" s="9" t="s">
        <v>47</v>
      </c>
      <c r="AQ85" s="9" t="s">
        <v>47</v>
      </c>
      <c r="AR85" s="9" t="s">
        <v>47</v>
      </c>
      <c r="AS85" s="9" t="s">
        <v>47</v>
      </c>
      <c r="AT85" s="9" t="s">
        <v>47</v>
      </c>
      <c r="AU85" s="9" t="s">
        <v>47</v>
      </c>
      <c r="AV85" s="9" t="s">
        <v>47</v>
      </c>
      <c r="AW85" s="9" t="s">
        <v>47</v>
      </c>
      <c r="AX85" s="9" t="s">
        <v>47</v>
      </c>
      <c r="AY85" s="9" t="s">
        <v>47</v>
      </c>
      <c r="AZ85" s="9" t="s">
        <v>47</v>
      </c>
      <c r="BA85" s="9" t="s">
        <v>47</v>
      </c>
      <c r="BB85" s="9" t="s">
        <v>47</v>
      </c>
      <c r="BC85" s="9" t="s">
        <v>47</v>
      </c>
      <c r="BD85" s="9" t="s">
        <v>47</v>
      </c>
      <c r="BE85" s="9" t="s">
        <v>47</v>
      </c>
      <c r="BF85" s="9" t="s">
        <v>47</v>
      </c>
      <c r="BG85" s="9" t="s">
        <v>47</v>
      </c>
      <c r="BH85" s="9" t="s">
        <v>47</v>
      </c>
      <c r="BI85" s="9" t="s">
        <v>47</v>
      </c>
      <c r="BJ85" s="9" t="s">
        <v>47</v>
      </c>
      <c r="BK85" s="9" t="s">
        <v>47</v>
      </c>
      <c r="BL85" s="9" t="s">
        <v>47</v>
      </c>
      <c r="BM85" s="9" t="s">
        <v>47</v>
      </c>
      <c r="BN85" s="9" t="s">
        <v>47</v>
      </c>
    </row>
    <row r="86" spans="1:66" ht="12" x14ac:dyDescent="0.25">
      <c r="A86" s="5">
        <v>59</v>
      </c>
      <c r="B86" s="56">
        <v>15</v>
      </c>
      <c r="C86" s="9">
        <f t="shared" si="0"/>
        <v>580</v>
      </c>
      <c r="D86" s="9">
        <v>59</v>
      </c>
      <c r="E86" s="9">
        <v>44.25</v>
      </c>
      <c r="F86" s="9">
        <v>35.360137083407253</v>
      </c>
      <c r="G86" s="9">
        <v>28.256255244233959</v>
      </c>
      <c r="H86" s="9">
        <v>22.579549353669101</v>
      </c>
      <c r="I86" s="9">
        <v>18.043298540729921</v>
      </c>
      <c r="J86" s="9">
        <v>14.418384403097221</v>
      </c>
      <c r="K86" s="9">
        <v>11.52171862180291</v>
      </c>
      <c r="L86" s="9">
        <v>9.2069954780428684</v>
      </c>
      <c r="M86" s="9">
        <v>7.3573021972860237</v>
      </c>
      <c r="N86" s="9">
        <v>5.8792138815838912</v>
      </c>
      <c r="O86" s="9">
        <v>4.6980747750390339</v>
      </c>
      <c r="P86" s="9">
        <v>3.7542275270842471</v>
      </c>
      <c r="Q86" s="9">
        <v>3</v>
      </c>
      <c r="R86" s="9" t="s">
        <v>47</v>
      </c>
      <c r="S86" s="9" t="s">
        <v>47</v>
      </c>
      <c r="T86" s="9" t="s">
        <v>47</v>
      </c>
      <c r="U86" s="9" t="s">
        <v>47</v>
      </c>
      <c r="V86" s="9" t="s">
        <v>47</v>
      </c>
      <c r="W86" s="9" t="s">
        <v>47</v>
      </c>
      <c r="X86" s="9" t="s">
        <v>47</v>
      </c>
      <c r="Y86" s="9" t="s">
        <v>47</v>
      </c>
      <c r="Z86" s="9" t="s">
        <v>47</v>
      </c>
      <c r="AA86" s="9" t="s">
        <v>47</v>
      </c>
      <c r="AB86" s="9" t="s">
        <v>47</v>
      </c>
      <c r="AC86" s="9" t="s">
        <v>47</v>
      </c>
      <c r="AD86" s="9" t="s">
        <v>47</v>
      </c>
      <c r="AE86" s="9" t="s">
        <v>47</v>
      </c>
      <c r="AF86" s="9" t="s">
        <v>47</v>
      </c>
      <c r="AG86" s="9" t="s">
        <v>47</v>
      </c>
      <c r="AH86" s="9" t="s">
        <v>47</v>
      </c>
      <c r="AI86" s="9" t="s">
        <v>47</v>
      </c>
      <c r="AJ86" s="9" t="s">
        <v>47</v>
      </c>
      <c r="AK86" s="9" t="s">
        <v>47</v>
      </c>
      <c r="AL86" s="9" t="s">
        <v>47</v>
      </c>
      <c r="AM86" s="9" t="s">
        <v>47</v>
      </c>
      <c r="AN86" s="9" t="s">
        <v>47</v>
      </c>
      <c r="AO86" s="9" t="s">
        <v>47</v>
      </c>
      <c r="AP86" s="9" t="s">
        <v>47</v>
      </c>
      <c r="AQ86" s="9" t="s">
        <v>47</v>
      </c>
      <c r="AR86" s="9" t="s">
        <v>47</v>
      </c>
      <c r="AS86" s="9" t="s">
        <v>47</v>
      </c>
      <c r="AT86" s="9" t="s">
        <v>47</v>
      </c>
      <c r="AU86" s="9" t="s">
        <v>47</v>
      </c>
      <c r="AV86" s="9" t="s">
        <v>47</v>
      </c>
      <c r="AW86" s="9" t="s">
        <v>47</v>
      </c>
      <c r="AX86" s="9" t="s">
        <v>47</v>
      </c>
      <c r="AY86" s="9" t="s">
        <v>47</v>
      </c>
      <c r="AZ86" s="9" t="s">
        <v>47</v>
      </c>
      <c r="BA86" s="9" t="s">
        <v>47</v>
      </c>
      <c r="BB86" s="9" t="s">
        <v>47</v>
      </c>
      <c r="BC86" s="9" t="s">
        <v>47</v>
      </c>
      <c r="BD86" s="9" t="s">
        <v>47</v>
      </c>
      <c r="BE86" s="9" t="s">
        <v>47</v>
      </c>
      <c r="BF86" s="9" t="s">
        <v>47</v>
      </c>
      <c r="BG86" s="9" t="s">
        <v>47</v>
      </c>
      <c r="BH86" s="9" t="s">
        <v>47</v>
      </c>
      <c r="BI86" s="9" t="s">
        <v>47</v>
      </c>
      <c r="BJ86" s="9" t="s">
        <v>47</v>
      </c>
      <c r="BK86" s="9" t="s">
        <v>47</v>
      </c>
      <c r="BL86" s="9" t="s">
        <v>47</v>
      </c>
      <c r="BM86" s="9" t="s">
        <v>47</v>
      </c>
      <c r="BN86" s="9" t="s">
        <v>47</v>
      </c>
    </row>
    <row r="87" spans="1:66" ht="12" x14ac:dyDescent="0.25">
      <c r="A87" s="5">
        <v>60</v>
      </c>
      <c r="B87" s="56">
        <v>15</v>
      </c>
      <c r="C87" s="9">
        <f t="shared" si="0"/>
        <v>590</v>
      </c>
      <c r="D87" s="9">
        <v>60</v>
      </c>
      <c r="E87" s="9">
        <v>45</v>
      </c>
      <c r="F87" s="9">
        <v>35.909132117515327</v>
      </c>
      <c r="G87" s="9">
        <v>28.65479487629268</v>
      </c>
      <c r="H87" s="9">
        <v>22.865973666957668</v>
      </c>
      <c r="I87" s="9">
        <v>18.246605986720205</v>
      </c>
      <c r="J87" s="9">
        <v>14.560439668297375</v>
      </c>
      <c r="K87" s="9">
        <v>11.618950038622252</v>
      </c>
      <c r="L87" s="9">
        <v>9.2716980445265822</v>
      </c>
      <c r="M87" s="9">
        <v>7.3986362229914118</v>
      </c>
      <c r="N87" s="9">
        <v>5.9039690137962921</v>
      </c>
      <c r="O87" s="9">
        <v>4.7112534074250592</v>
      </c>
      <c r="P87" s="9">
        <v>3.7594893565849046</v>
      </c>
      <c r="Q87" s="9">
        <v>3</v>
      </c>
      <c r="R87" s="9" t="s">
        <v>47</v>
      </c>
      <c r="S87" s="9" t="s">
        <v>47</v>
      </c>
      <c r="T87" s="9" t="s">
        <v>47</v>
      </c>
      <c r="U87" s="9" t="s">
        <v>47</v>
      </c>
      <c r="V87" s="9" t="s">
        <v>47</v>
      </c>
      <c r="W87" s="9" t="s">
        <v>47</v>
      </c>
      <c r="X87" s="9" t="s">
        <v>47</v>
      </c>
      <c r="Y87" s="9" t="s">
        <v>47</v>
      </c>
      <c r="Z87" s="9" t="s">
        <v>47</v>
      </c>
      <c r="AA87" s="9" t="s">
        <v>47</v>
      </c>
      <c r="AB87" s="9" t="s">
        <v>47</v>
      </c>
      <c r="AC87" s="9" t="s">
        <v>47</v>
      </c>
      <c r="AD87" s="9" t="s">
        <v>47</v>
      </c>
      <c r="AE87" s="9" t="s">
        <v>47</v>
      </c>
      <c r="AF87" s="9" t="s">
        <v>47</v>
      </c>
      <c r="AG87" s="9" t="s">
        <v>47</v>
      </c>
      <c r="AH87" s="9" t="s">
        <v>47</v>
      </c>
      <c r="AI87" s="9" t="s">
        <v>47</v>
      </c>
      <c r="AJ87" s="9" t="s">
        <v>47</v>
      </c>
      <c r="AK87" s="9" t="s">
        <v>47</v>
      </c>
      <c r="AL87" s="9" t="s">
        <v>47</v>
      </c>
      <c r="AM87" s="9" t="s">
        <v>47</v>
      </c>
      <c r="AN87" s="9" t="s">
        <v>47</v>
      </c>
      <c r="AO87" s="9" t="s">
        <v>47</v>
      </c>
      <c r="AP87" s="9" t="s">
        <v>47</v>
      </c>
      <c r="AQ87" s="9" t="s">
        <v>47</v>
      </c>
      <c r="AR87" s="9" t="s">
        <v>47</v>
      </c>
      <c r="AS87" s="9" t="s">
        <v>47</v>
      </c>
      <c r="AT87" s="9" t="s">
        <v>47</v>
      </c>
      <c r="AU87" s="9" t="s">
        <v>47</v>
      </c>
      <c r="AV87" s="9" t="s">
        <v>47</v>
      </c>
      <c r="AW87" s="9" t="s">
        <v>47</v>
      </c>
      <c r="AX87" s="9" t="s">
        <v>47</v>
      </c>
      <c r="AY87" s="9" t="s">
        <v>47</v>
      </c>
      <c r="AZ87" s="9" t="s">
        <v>47</v>
      </c>
      <c r="BA87" s="9" t="s">
        <v>47</v>
      </c>
      <c r="BB87" s="9" t="s">
        <v>47</v>
      </c>
      <c r="BC87" s="9" t="s">
        <v>47</v>
      </c>
      <c r="BD87" s="9" t="s">
        <v>47</v>
      </c>
      <c r="BE87" s="9" t="s">
        <v>47</v>
      </c>
      <c r="BF87" s="9" t="s">
        <v>47</v>
      </c>
      <c r="BG87" s="9" t="s">
        <v>47</v>
      </c>
      <c r="BH87" s="9" t="s">
        <v>47</v>
      </c>
      <c r="BI87" s="9" t="s">
        <v>47</v>
      </c>
      <c r="BJ87" s="9" t="s">
        <v>47</v>
      </c>
      <c r="BK87" s="9" t="s">
        <v>47</v>
      </c>
      <c r="BL87" s="9" t="s">
        <v>47</v>
      </c>
      <c r="BM87" s="9" t="s">
        <v>47</v>
      </c>
      <c r="BN87" s="9" t="s">
        <v>47</v>
      </c>
    </row>
    <row r="88" spans="1:66" ht="12" x14ac:dyDescent="0.25">
      <c r="A88" s="5">
        <v>61</v>
      </c>
      <c r="B88" s="56">
        <v>16</v>
      </c>
      <c r="C88" s="9">
        <f t="shared" si="0"/>
        <v>600</v>
      </c>
      <c r="D88" s="9">
        <v>61</v>
      </c>
      <c r="E88" s="9">
        <v>45.75</v>
      </c>
      <c r="F88" s="9">
        <v>36.6</v>
      </c>
      <c r="G88" s="9">
        <v>29.713314482569327</v>
      </c>
      <c r="H88" s="9">
        <v>24.12243326612197</v>
      </c>
      <c r="I88" s="9">
        <v>19.583536768335353</v>
      </c>
      <c r="J88" s="9">
        <v>15.89868269613409</v>
      </c>
      <c r="K88" s="9">
        <v>12.907173737945776</v>
      </c>
      <c r="L88" s="9">
        <v>10.478549517943788</v>
      </c>
      <c r="M88" s="9">
        <v>8.5068971898316654</v>
      </c>
      <c r="N88" s="9">
        <v>6.9062325538894402</v>
      </c>
      <c r="O88" s="9">
        <v>5.6067502667616074</v>
      </c>
      <c r="P88" s="9">
        <v>4.5517796147955494</v>
      </c>
      <c r="Q88" s="9">
        <v>3.6953130915237278</v>
      </c>
      <c r="R88" s="9">
        <v>3</v>
      </c>
      <c r="S88" s="9" t="s">
        <v>47</v>
      </c>
      <c r="T88" s="9" t="s">
        <v>47</v>
      </c>
      <c r="U88" s="9" t="s">
        <v>47</v>
      </c>
      <c r="V88" s="9" t="s">
        <v>47</v>
      </c>
      <c r="W88" s="9" t="s">
        <v>47</v>
      </c>
      <c r="X88" s="9" t="s">
        <v>47</v>
      </c>
      <c r="Y88" s="9" t="s">
        <v>47</v>
      </c>
      <c r="Z88" s="9" t="s">
        <v>47</v>
      </c>
      <c r="AA88" s="9" t="s">
        <v>47</v>
      </c>
      <c r="AB88" s="9" t="s">
        <v>47</v>
      </c>
      <c r="AC88" s="9" t="s">
        <v>47</v>
      </c>
      <c r="AD88" s="9" t="s">
        <v>47</v>
      </c>
      <c r="AE88" s="9" t="s">
        <v>47</v>
      </c>
      <c r="AF88" s="9" t="s">
        <v>47</v>
      </c>
      <c r="AG88" s="9" t="s">
        <v>47</v>
      </c>
      <c r="AH88" s="9" t="s">
        <v>47</v>
      </c>
      <c r="AI88" s="9" t="s">
        <v>47</v>
      </c>
      <c r="AJ88" s="9" t="s">
        <v>47</v>
      </c>
      <c r="AK88" s="9" t="s">
        <v>47</v>
      </c>
      <c r="AL88" s="9" t="s">
        <v>47</v>
      </c>
      <c r="AM88" s="9" t="s">
        <v>47</v>
      </c>
      <c r="AN88" s="9" t="s">
        <v>47</v>
      </c>
      <c r="AO88" s="9" t="s">
        <v>47</v>
      </c>
      <c r="AP88" s="9" t="s">
        <v>47</v>
      </c>
      <c r="AQ88" s="9" t="s">
        <v>47</v>
      </c>
      <c r="AR88" s="9" t="s">
        <v>47</v>
      </c>
      <c r="AS88" s="9" t="s">
        <v>47</v>
      </c>
      <c r="AT88" s="9" t="s">
        <v>47</v>
      </c>
      <c r="AU88" s="9" t="s">
        <v>47</v>
      </c>
      <c r="AV88" s="9" t="s">
        <v>47</v>
      </c>
      <c r="AW88" s="9" t="s">
        <v>47</v>
      </c>
      <c r="AX88" s="9" t="s">
        <v>47</v>
      </c>
      <c r="AY88" s="9" t="s">
        <v>47</v>
      </c>
      <c r="AZ88" s="9" t="s">
        <v>47</v>
      </c>
      <c r="BA88" s="9" t="s">
        <v>47</v>
      </c>
      <c r="BB88" s="9" t="s">
        <v>47</v>
      </c>
      <c r="BC88" s="9" t="s">
        <v>47</v>
      </c>
      <c r="BD88" s="9" t="s">
        <v>47</v>
      </c>
      <c r="BE88" s="9" t="s">
        <v>47</v>
      </c>
      <c r="BF88" s="9" t="s">
        <v>47</v>
      </c>
      <c r="BG88" s="9" t="s">
        <v>47</v>
      </c>
      <c r="BH88" s="9" t="s">
        <v>47</v>
      </c>
      <c r="BI88" s="9" t="s">
        <v>47</v>
      </c>
      <c r="BJ88" s="9" t="s">
        <v>47</v>
      </c>
      <c r="BK88" s="9" t="s">
        <v>47</v>
      </c>
      <c r="BL88" s="9" t="s">
        <v>47</v>
      </c>
      <c r="BM88" s="9" t="s">
        <v>47</v>
      </c>
      <c r="BN88" s="9" t="s">
        <v>47</v>
      </c>
    </row>
    <row r="89" spans="1:66" ht="12" x14ac:dyDescent="0.25">
      <c r="A89" s="5">
        <v>62</v>
      </c>
      <c r="B89" s="56">
        <v>16</v>
      </c>
      <c r="C89" s="9">
        <f t="shared" si="0"/>
        <v>610</v>
      </c>
      <c r="D89" s="9">
        <v>62</v>
      </c>
      <c r="E89" s="9">
        <v>46.5</v>
      </c>
      <c r="F89" s="9">
        <v>37.200000000000003</v>
      </c>
      <c r="G89" s="9">
        <v>30.15952283502839</v>
      </c>
      <c r="H89" s="9">
        <v>24.451527355822545</v>
      </c>
      <c r="I89" s="9">
        <v>19.823827893528261</v>
      </c>
      <c r="J89" s="9">
        <v>16.071967473992963</v>
      </c>
      <c r="K89" s="9">
        <v>13.030184678379685</v>
      </c>
      <c r="L89" s="9">
        <v>10.564090116995407</v>
      </c>
      <c r="M89" s="9">
        <v>8.5647289546994791</v>
      </c>
      <c r="N89" s="9">
        <v>6.9437671635776272</v>
      </c>
      <c r="O89" s="9">
        <v>5.6295888261032188</v>
      </c>
      <c r="P89" s="9">
        <v>4.564132063244104</v>
      </c>
      <c r="Q89" s="9">
        <v>3.700323795255263</v>
      </c>
      <c r="R89" s="9">
        <v>3</v>
      </c>
      <c r="S89" s="9" t="s">
        <v>47</v>
      </c>
      <c r="T89" s="9" t="s">
        <v>47</v>
      </c>
      <c r="U89" s="9" t="s">
        <v>47</v>
      </c>
      <c r="V89" s="9" t="s">
        <v>47</v>
      </c>
      <c r="W89" s="9" t="s">
        <v>47</v>
      </c>
      <c r="X89" s="9" t="s">
        <v>47</v>
      </c>
      <c r="Y89" s="9" t="s">
        <v>47</v>
      </c>
      <c r="Z89" s="9" t="s">
        <v>47</v>
      </c>
      <c r="AA89" s="9" t="s">
        <v>47</v>
      </c>
      <c r="AB89" s="9" t="s">
        <v>47</v>
      </c>
      <c r="AC89" s="9" t="s">
        <v>47</v>
      </c>
      <c r="AD89" s="9" t="s">
        <v>47</v>
      </c>
      <c r="AE89" s="9" t="s">
        <v>47</v>
      </c>
      <c r="AF89" s="9" t="s">
        <v>47</v>
      </c>
      <c r="AG89" s="9" t="s">
        <v>47</v>
      </c>
      <c r="AH89" s="9" t="s">
        <v>47</v>
      </c>
      <c r="AI89" s="9" t="s">
        <v>47</v>
      </c>
      <c r="AJ89" s="9" t="s">
        <v>47</v>
      </c>
      <c r="AK89" s="9" t="s">
        <v>47</v>
      </c>
      <c r="AL89" s="9" t="s">
        <v>47</v>
      </c>
      <c r="AM89" s="9" t="s">
        <v>47</v>
      </c>
      <c r="AN89" s="9" t="s">
        <v>47</v>
      </c>
      <c r="AO89" s="9" t="s">
        <v>47</v>
      </c>
      <c r="AP89" s="9" t="s">
        <v>47</v>
      </c>
      <c r="AQ89" s="9" t="s">
        <v>47</v>
      </c>
      <c r="AR89" s="9" t="s">
        <v>47</v>
      </c>
      <c r="AS89" s="9" t="s">
        <v>47</v>
      </c>
      <c r="AT89" s="9" t="s">
        <v>47</v>
      </c>
      <c r="AU89" s="9" t="s">
        <v>47</v>
      </c>
      <c r="AV89" s="9" t="s">
        <v>47</v>
      </c>
      <c r="AW89" s="9" t="s">
        <v>47</v>
      </c>
      <c r="AX89" s="9" t="s">
        <v>47</v>
      </c>
      <c r="AY89" s="9" t="s">
        <v>47</v>
      </c>
      <c r="AZ89" s="9" t="s">
        <v>47</v>
      </c>
      <c r="BA89" s="9" t="s">
        <v>47</v>
      </c>
      <c r="BB89" s="9" t="s">
        <v>47</v>
      </c>
      <c r="BC89" s="9" t="s">
        <v>47</v>
      </c>
      <c r="BD89" s="9" t="s">
        <v>47</v>
      </c>
      <c r="BE89" s="9" t="s">
        <v>47</v>
      </c>
      <c r="BF89" s="9" t="s">
        <v>47</v>
      </c>
      <c r="BG89" s="9" t="s">
        <v>47</v>
      </c>
      <c r="BH89" s="9" t="s">
        <v>47</v>
      </c>
      <c r="BI89" s="9" t="s">
        <v>47</v>
      </c>
      <c r="BJ89" s="9" t="s">
        <v>47</v>
      </c>
      <c r="BK89" s="9" t="s">
        <v>47</v>
      </c>
      <c r="BL89" s="9" t="s">
        <v>47</v>
      </c>
      <c r="BM89" s="9" t="s">
        <v>47</v>
      </c>
      <c r="BN89" s="9" t="s">
        <v>47</v>
      </c>
    </row>
    <row r="90" spans="1:66" ht="12" x14ac:dyDescent="0.25">
      <c r="A90" s="5">
        <v>63</v>
      </c>
      <c r="B90" s="56">
        <v>16</v>
      </c>
      <c r="C90" s="9">
        <f t="shared" si="0"/>
        <v>620</v>
      </c>
      <c r="D90" s="9">
        <v>63</v>
      </c>
      <c r="E90" s="9">
        <v>47.25</v>
      </c>
      <c r="F90" s="9">
        <v>37.799999999999997</v>
      </c>
      <c r="G90" s="9">
        <v>30.605131820897004</v>
      </c>
      <c r="H90" s="9">
        <v>24.779737930541859</v>
      </c>
      <c r="I90" s="9">
        <v>20.063152006653837</v>
      </c>
      <c r="J90" s="9">
        <v>16.244323066305157</v>
      </c>
      <c r="K90" s="9">
        <v>13.152371660992252</v>
      </c>
      <c r="L90" s="9">
        <v>10.648943609579309</v>
      </c>
      <c r="M90" s="9">
        <v>8.6220191249860711</v>
      </c>
      <c r="N90" s="9">
        <v>6.9809003143516861</v>
      </c>
      <c r="O90" s="9">
        <v>5.6521527605628217</v>
      </c>
      <c r="P90" s="9">
        <v>4.5763195848907952</v>
      </c>
      <c r="Q90" s="9">
        <v>3.705260956352789</v>
      </c>
      <c r="R90" s="9">
        <v>3</v>
      </c>
      <c r="S90" s="9" t="s">
        <v>47</v>
      </c>
      <c r="T90" s="9" t="s">
        <v>47</v>
      </c>
      <c r="U90" s="9" t="s">
        <v>47</v>
      </c>
      <c r="V90" s="9" t="s">
        <v>47</v>
      </c>
      <c r="W90" s="9" t="s">
        <v>47</v>
      </c>
      <c r="X90" s="9" t="s">
        <v>47</v>
      </c>
      <c r="Y90" s="9" t="s">
        <v>47</v>
      </c>
      <c r="Z90" s="9" t="s">
        <v>47</v>
      </c>
      <c r="AA90" s="9" t="s">
        <v>47</v>
      </c>
      <c r="AB90" s="9" t="s">
        <v>47</v>
      </c>
      <c r="AC90" s="9" t="s">
        <v>47</v>
      </c>
      <c r="AD90" s="9" t="s">
        <v>47</v>
      </c>
      <c r="AE90" s="9" t="s">
        <v>47</v>
      </c>
      <c r="AF90" s="9" t="s">
        <v>47</v>
      </c>
      <c r="AG90" s="9" t="s">
        <v>47</v>
      </c>
      <c r="AH90" s="9" t="s">
        <v>47</v>
      </c>
      <c r="AI90" s="9" t="s">
        <v>47</v>
      </c>
      <c r="AJ90" s="9" t="s">
        <v>47</v>
      </c>
      <c r="AK90" s="9" t="s">
        <v>47</v>
      </c>
      <c r="AL90" s="9" t="s">
        <v>47</v>
      </c>
      <c r="AM90" s="9" t="s">
        <v>47</v>
      </c>
      <c r="AN90" s="9" t="s">
        <v>47</v>
      </c>
      <c r="AO90" s="9" t="s">
        <v>47</v>
      </c>
      <c r="AP90" s="9" t="s">
        <v>47</v>
      </c>
      <c r="AQ90" s="9" t="s">
        <v>47</v>
      </c>
      <c r="AR90" s="9" t="s">
        <v>47</v>
      </c>
      <c r="AS90" s="9" t="s">
        <v>47</v>
      </c>
      <c r="AT90" s="9" t="s">
        <v>47</v>
      </c>
      <c r="AU90" s="9" t="s">
        <v>47</v>
      </c>
      <c r="AV90" s="9" t="s">
        <v>47</v>
      </c>
      <c r="AW90" s="9" t="s">
        <v>47</v>
      </c>
      <c r="AX90" s="9" t="s">
        <v>47</v>
      </c>
      <c r="AY90" s="9" t="s">
        <v>47</v>
      </c>
      <c r="AZ90" s="9" t="s">
        <v>47</v>
      </c>
      <c r="BA90" s="9" t="s">
        <v>47</v>
      </c>
      <c r="BB90" s="9" t="s">
        <v>47</v>
      </c>
      <c r="BC90" s="9" t="s">
        <v>47</v>
      </c>
      <c r="BD90" s="9" t="s">
        <v>47</v>
      </c>
      <c r="BE90" s="9" t="s">
        <v>47</v>
      </c>
      <c r="BF90" s="9" t="s">
        <v>47</v>
      </c>
      <c r="BG90" s="9" t="s">
        <v>47</v>
      </c>
      <c r="BH90" s="9" t="s">
        <v>47</v>
      </c>
      <c r="BI90" s="9" t="s">
        <v>47</v>
      </c>
      <c r="BJ90" s="9" t="s">
        <v>47</v>
      </c>
      <c r="BK90" s="9" t="s">
        <v>47</v>
      </c>
      <c r="BL90" s="9" t="s">
        <v>47</v>
      </c>
      <c r="BM90" s="9" t="s">
        <v>47</v>
      </c>
      <c r="BN90" s="9" t="s">
        <v>47</v>
      </c>
    </row>
    <row r="91" spans="1:66" ht="12" x14ac:dyDescent="0.25">
      <c r="A91" s="5">
        <v>64</v>
      </c>
      <c r="B91" s="56">
        <v>16</v>
      </c>
      <c r="C91" s="9">
        <f t="shared" si="0"/>
        <v>630</v>
      </c>
      <c r="D91" s="9">
        <v>64</v>
      </c>
      <c r="E91" s="9">
        <v>48</v>
      </c>
      <c r="F91" s="9">
        <v>38.4</v>
      </c>
      <c r="G91" s="9">
        <v>31.050151740801567</v>
      </c>
      <c r="H91" s="9">
        <v>25.10708133142715</v>
      </c>
      <c r="I91" s="9">
        <v>20.301528258058834</v>
      </c>
      <c r="J91" s="9">
        <v>16.415769088096294</v>
      </c>
      <c r="K91" s="9">
        <v>13.273753154358063</v>
      </c>
      <c r="L91" s="9">
        <v>10.733126291998992</v>
      </c>
      <c r="M91" s="9">
        <v>8.6787812505144668</v>
      </c>
      <c r="N91" s="9">
        <v>7.017642571710879</v>
      </c>
      <c r="O91" s="9">
        <v>5.674449654019055</v>
      </c>
      <c r="P91" s="9">
        <v>4.58834694799038</v>
      </c>
      <c r="Q91" s="9">
        <v>3.7101267962121103</v>
      </c>
      <c r="R91" s="9">
        <v>3</v>
      </c>
      <c r="S91" s="9" t="s">
        <v>47</v>
      </c>
      <c r="T91" s="9" t="s">
        <v>47</v>
      </c>
      <c r="U91" s="9" t="s">
        <v>47</v>
      </c>
      <c r="V91" s="9" t="s">
        <v>47</v>
      </c>
      <c r="W91" s="9" t="s">
        <v>47</v>
      </c>
      <c r="X91" s="9" t="s">
        <v>47</v>
      </c>
      <c r="Y91" s="9" t="s">
        <v>47</v>
      </c>
      <c r="Z91" s="9" t="s">
        <v>47</v>
      </c>
      <c r="AA91" s="9" t="s">
        <v>47</v>
      </c>
      <c r="AB91" s="9" t="s">
        <v>47</v>
      </c>
      <c r="AC91" s="9" t="s">
        <v>47</v>
      </c>
      <c r="AD91" s="9" t="s">
        <v>47</v>
      </c>
      <c r="AE91" s="9" t="s">
        <v>47</v>
      </c>
      <c r="AF91" s="9" t="s">
        <v>47</v>
      </c>
      <c r="AG91" s="9" t="s">
        <v>47</v>
      </c>
      <c r="AH91" s="9" t="s">
        <v>47</v>
      </c>
      <c r="AI91" s="9" t="s">
        <v>47</v>
      </c>
      <c r="AJ91" s="9" t="s">
        <v>47</v>
      </c>
      <c r="AK91" s="9" t="s">
        <v>47</v>
      </c>
      <c r="AL91" s="9" t="s">
        <v>47</v>
      </c>
      <c r="AM91" s="9" t="s">
        <v>47</v>
      </c>
      <c r="AN91" s="9" t="s">
        <v>47</v>
      </c>
      <c r="AO91" s="9" t="s">
        <v>47</v>
      </c>
      <c r="AP91" s="9" t="s">
        <v>47</v>
      </c>
      <c r="AQ91" s="9" t="s">
        <v>47</v>
      </c>
      <c r="AR91" s="9" t="s">
        <v>47</v>
      </c>
      <c r="AS91" s="9" t="s">
        <v>47</v>
      </c>
      <c r="AT91" s="9" t="s">
        <v>47</v>
      </c>
      <c r="AU91" s="9" t="s">
        <v>47</v>
      </c>
      <c r="AV91" s="9" t="s">
        <v>47</v>
      </c>
      <c r="AW91" s="9" t="s">
        <v>47</v>
      </c>
      <c r="AX91" s="9" t="s">
        <v>47</v>
      </c>
      <c r="AY91" s="9" t="s">
        <v>47</v>
      </c>
      <c r="AZ91" s="9" t="s">
        <v>47</v>
      </c>
      <c r="BA91" s="9" t="s">
        <v>47</v>
      </c>
      <c r="BB91" s="9" t="s">
        <v>47</v>
      </c>
      <c r="BC91" s="9" t="s">
        <v>47</v>
      </c>
      <c r="BD91" s="9" t="s">
        <v>47</v>
      </c>
      <c r="BE91" s="9" t="s">
        <v>47</v>
      </c>
      <c r="BF91" s="9" t="s">
        <v>47</v>
      </c>
      <c r="BG91" s="9" t="s">
        <v>47</v>
      </c>
      <c r="BH91" s="9" t="s">
        <v>47</v>
      </c>
      <c r="BI91" s="9" t="s">
        <v>47</v>
      </c>
      <c r="BJ91" s="9" t="s">
        <v>47</v>
      </c>
      <c r="BK91" s="9" t="s">
        <v>47</v>
      </c>
      <c r="BL91" s="9" t="s">
        <v>47</v>
      </c>
      <c r="BM91" s="9" t="s">
        <v>47</v>
      </c>
      <c r="BN91" s="9" t="s">
        <v>47</v>
      </c>
    </row>
    <row r="92" spans="1:66" ht="12" x14ac:dyDescent="0.25">
      <c r="A92" s="5">
        <v>65</v>
      </c>
      <c r="B92" s="56">
        <v>17</v>
      </c>
      <c r="C92" s="9">
        <f t="shared" si="0"/>
        <v>640</v>
      </c>
      <c r="D92" s="9">
        <v>65</v>
      </c>
      <c r="E92" s="9">
        <v>48.75</v>
      </c>
      <c r="F92" s="9">
        <v>39</v>
      </c>
      <c r="G92" s="9">
        <v>32.016706650878049</v>
      </c>
      <c r="H92" s="9">
        <v>26.283833455599453</v>
      </c>
      <c r="I92" s="9">
        <v>21.577481677140049</v>
      </c>
      <c r="J92" s="9">
        <v>17.713843618504846</v>
      </c>
      <c r="K92" s="9">
        <v>14.542023969056354</v>
      </c>
      <c r="L92" s="9">
        <v>11.938146551982424</v>
      </c>
      <c r="M92" s="9">
        <v>9.8005163105131423</v>
      </c>
      <c r="N92" s="9">
        <v>8.045647583098587</v>
      </c>
      <c r="O92" s="9">
        <v>6.6050035508823957</v>
      </c>
      <c r="P92" s="9">
        <v>5.4223195158105</v>
      </c>
      <c r="Q92" s="9">
        <v>4.4514054693598943</v>
      </c>
      <c r="R92" s="9">
        <v>3.6543421306823043</v>
      </c>
      <c r="S92" s="9">
        <v>3</v>
      </c>
      <c r="T92" s="9" t="s">
        <v>47</v>
      </c>
      <c r="U92" s="9" t="s">
        <v>47</v>
      </c>
      <c r="V92" s="9" t="s">
        <v>47</v>
      </c>
      <c r="W92" s="9" t="s">
        <v>47</v>
      </c>
      <c r="X92" s="9" t="s">
        <v>47</v>
      </c>
      <c r="Y92" s="9" t="s">
        <v>47</v>
      </c>
      <c r="Z92" s="9" t="s">
        <v>47</v>
      </c>
      <c r="AA92" s="9" t="s">
        <v>47</v>
      </c>
      <c r="AB92" s="9" t="s">
        <v>47</v>
      </c>
      <c r="AC92" s="9" t="s">
        <v>47</v>
      </c>
      <c r="AD92" s="9" t="s">
        <v>47</v>
      </c>
      <c r="AE92" s="9" t="s">
        <v>47</v>
      </c>
      <c r="AF92" s="9" t="s">
        <v>47</v>
      </c>
      <c r="AG92" s="9" t="s">
        <v>47</v>
      </c>
      <c r="AH92" s="9" t="s">
        <v>47</v>
      </c>
      <c r="AI92" s="9" t="s">
        <v>47</v>
      </c>
      <c r="AJ92" s="9" t="s">
        <v>47</v>
      </c>
      <c r="AK92" s="9" t="s">
        <v>47</v>
      </c>
      <c r="AL92" s="9" t="s">
        <v>47</v>
      </c>
      <c r="AM92" s="9" t="s">
        <v>47</v>
      </c>
      <c r="AN92" s="9" t="s">
        <v>47</v>
      </c>
      <c r="AO92" s="9" t="s">
        <v>47</v>
      </c>
      <c r="AP92" s="9" t="s">
        <v>47</v>
      </c>
      <c r="AQ92" s="9" t="s">
        <v>47</v>
      </c>
      <c r="AR92" s="9" t="s">
        <v>47</v>
      </c>
      <c r="AS92" s="9" t="s">
        <v>47</v>
      </c>
      <c r="AT92" s="9" t="s">
        <v>47</v>
      </c>
      <c r="AU92" s="9" t="s">
        <v>47</v>
      </c>
      <c r="AV92" s="9" t="s">
        <v>47</v>
      </c>
      <c r="AW92" s="9" t="s">
        <v>47</v>
      </c>
      <c r="AX92" s="9" t="s">
        <v>47</v>
      </c>
      <c r="AY92" s="9" t="s">
        <v>47</v>
      </c>
      <c r="AZ92" s="9" t="s">
        <v>47</v>
      </c>
      <c r="BA92" s="9" t="s">
        <v>47</v>
      </c>
      <c r="BB92" s="9" t="s">
        <v>47</v>
      </c>
      <c r="BC92" s="9" t="s">
        <v>47</v>
      </c>
      <c r="BD92" s="9" t="s">
        <v>47</v>
      </c>
      <c r="BE92" s="9" t="s">
        <v>47</v>
      </c>
      <c r="BF92" s="9" t="s">
        <v>47</v>
      </c>
      <c r="BG92" s="9" t="s">
        <v>47</v>
      </c>
      <c r="BH92" s="9" t="s">
        <v>47</v>
      </c>
      <c r="BI92" s="9" t="s">
        <v>47</v>
      </c>
      <c r="BJ92" s="9" t="s">
        <v>47</v>
      </c>
      <c r="BK92" s="9" t="s">
        <v>47</v>
      </c>
      <c r="BL92" s="9" t="s">
        <v>47</v>
      </c>
      <c r="BM92" s="9" t="s">
        <v>47</v>
      </c>
      <c r="BN92" s="9" t="s">
        <v>47</v>
      </c>
    </row>
    <row r="93" spans="1:66" ht="12" x14ac:dyDescent="0.25">
      <c r="A93" s="5">
        <v>66</v>
      </c>
      <c r="B93" s="56">
        <v>17</v>
      </c>
      <c r="C93" s="9">
        <f t="shared" si="0"/>
        <v>650</v>
      </c>
      <c r="D93" s="9">
        <v>66</v>
      </c>
      <c r="E93" s="9">
        <v>49.5</v>
      </c>
      <c r="F93" s="9">
        <v>39.6</v>
      </c>
      <c r="G93" s="9">
        <v>32.471114210435921</v>
      </c>
      <c r="H93" s="9">
        <v>26.625587324928627</v>
      </c>
      <c r="I93" s="9">
        <v>21.832386034032641</v>
      </c>
      <c r="J93" s="9">
        <v>17.902068191853537</v>
      </c>
      <c r="K93" s="9">
        <v>14.679295476280007</v>
      </c>
      <c r="L93" s="9">
        <v>12.036693937854128</v>
      </c>
      <c r="M93" s="9">
        <v>9.8698197871748263</v>
      </c>
      <c r="N93" s="9">
        <v>8.0930314531761152</v>
      </c>
      <c r="O93" s="9">
        <v>6.6361047632508043</v>
      </c>
      <c r="P93" s="9">
        <v>5.4414574666650175</v>
      </c>
      <c r="Q93" s="9">
        <v>4.46187340584114</v>
      </c>
      <c r="R93" s="9">
        <v>3.6586363877165251</v>
      </c>
      <c r="S93" s="9">
        <v>3</v>
      </c>
      <c r="T93" s="9" t="s">
        <v>47</v>
      </c>
      <c r="U93" s="9" t="s">
        <v>47</v>
      </c>
      <c r="V93" s="9" t="s">
        <v>47</v>
      </c>
      <c r="W93" s="9" t="s">
        <v>47</v>
      </c>
      <c r="X93" s="9" t="s">
        <v>47</v>
      </c>
      <c r="Y93" s="9" t="s">
        <v>47</v>
      </c>
      <c r="Z93" s="9" t="s">
        <v>47</v>
      </c>
      <c r="AA93" s="9" t="s">
        <v>47</v>
      </c>
      <c r="AB93" s="9" t="s">
        <v>47</v>
      </c>
      <c r="AC93" s="9" t="s">
        <v>47</v>
      </c>
      <c r="AD93" s="9" t="s">
        <v>47</v>
      </c>
      <c r="AE93" s="9" t="s">
        <v>47</v>
      </c>
      <c r="AF93" s="9" t="s">
        <v>47</v>
      </c>
      <c r="AG93" s="9" t="s">
        <v>47</v>
      </c>
      <c r="AH93" s="9" t="s">
        <v>47</v>
      </c>
      <c r="AI93" s="9" t="s">
        <v>47</v>
      </c>
      <c r="AJ93" s="9" t="s">
        <v>47</v>
      </c>
      <c r="AK93" s="9" t="s">
        <v>47</v>
      </c>
      <c r="AL93" s="9" t="s">
        <v>47</v>
      </c>
      <c r="AM93" s="9" t="s">
        <v>47</v>
      </c>
      <c r="AN93" s="9" t="s">
        <v>47</v>
      </c>
      <c r="AO93" s="9" t="s">
        <v>47</v>
      </c>
      <c r="AP93" s="9" t="s">
        <v>47</v>
      </c>
      <c r="AQ93" s="9" t="s">
        <v>47</v>
      </c>
      <c r="AR93" s="9" t="s">
        <v>47</v>
      </c>
      <c r="AS93" s="9" t="s">
        <v>47</v>
      </c>
      <c r="AT93" s="9" t="s">
        <v>47</v>
      </c>
      <c r="AU93" s="9" t="s">
        <v>47</v>
      </c>
      <c r="AV93" s="9" t="s">
        <v>47</v>
      </c>
      <c r="AW93" s="9" t="s">
        <v>47</v>
      </c>
      <c r="AX93" s="9" t="s">
        <v>47</v>
      </c>
      <c r="AY93" s="9" t="s">
        <v>47</v>
      </c>
      <c r="AZ93" s="9" t="s">
        <v>47</v>
      </c>
      <c r="BA93" s="9" t="s">
        <v>47</v>
      </c>
      <c r="BB93" s="9" t="s">
        <v>47</v>
      </c>
      <c r="BC93" s="9" t="s">
        <v>47</v>
      </c>
      <c r="BD93" s="9" t="s">
        <v>47</v>
      </c>
      <c r="BE93" s="9" t="s">
        <v>47</v>
      </c>
      <c r="BF93" s="9" t="s">
        <v>47</v>
      </c>
      <c r="BG93" s="9" t="s">
        <v>47</v>
      </c>
      <c r="BH93" s="9" t="s">
        <v>47</v>
      </c>
      <c r="BI93" s="9" t="s">
        <v>47</v>
      </c>
      <c r="BJ93" s="9" t="s">
        <v>47</v>
      </c>
      <c r="BK93" s="9" t="s">
        <v>47</v>
      </c>
      <c r="BL93" s="9" t="s">
        <v>47</v>
      </c>
      <c r="BM93" s="9" t="s">
        <v>47</v>
      </c>
      <c r="BN93" s="9" t="s">
        <v>47</v>
      </c>
    </row>
    <row r="94" spans="1:66" ht="12" x14ac:dyDescent="0.25">
      <c r="A94" s="5">
        <v>67</v>
      </c>
      <c r="B94" s="56">
        <v>17</v>
      </c>
      <c r="C94" s="9">
        <f t="shared" si="0"/>
        <v>660</v>
      </c>
      <c r="D94" s="9">
        <v>67</v>
      </c>
      <c r="E94" s="9">
        <v>50.25</v>
      </c>
      <c r="F94" s="9">
        <v>40.200000000000003</v>
      </c>
      <c r="G94" s="9">
        <v>32.924992444945097</v>
      </c>
      <c r="H94" s="9">
        <v>26.966545460191337</v>
      </c>
      <c r="I94" s="9">
        <v>22.086400635399709</v>
      </c>
      <c r="J94" s="9">
        <v>18.089417265088709</v>
      </c>
      <c r="K94" s="9">
        <v>14.815769323047393</v>
      </c>
      <c r="L94" s="9">
        <v>12.134554552920019</v>
      </c>
      <c r="M94" s="9">
        <v>9.9385601238225316</v>
      </c>
      <c r="N94" s="9">
        <v>8.1399755470271007</v>
      </c>
      <c r="O94" s="9">
        <v>6.6668814275598294</v>
      </c>
      <c r="P94" s="9">
        <v>5.4603736476057749</v>
      </c>
      <c r="Q94" s="9">
        <v>4.4722079874128715</v>
      </c>
      <c r="R94" s="9">
        <v>3.6628709999450719</v>
      </c>
      <c r="S94" s="9">
        <v>3</v>
      </c>
      <c r="T94" s="9" t="s">
        <v>47</v>
      </c>
      <c r="U94" s="9" t="s">
        <v>47</v>
      </c>
      <c r="V94" s="9" t="s">
        <v>47</v>
      </c>
      <c r="W94" s="9" t="s">
        <v>47</v>
      </c>
      <c r="X94" s="9" t="s">
        <v>47</v>
      </c>
      <c r="Y94" s="9" t="s">
        <v>47</v>
      </c>
      <c r="Z94" s="9" t="s">
        <v>47</v>
      </c>
      <c r="AA94" s="9" t="s">
        <v>47</v>
      </c>
      <c r="AB94" s="9" t="s">
        <v>47</v>
      </c>
      <c r="AC94" s="9" t="s">
        <v>47</v>
      </c>
      <c r="AD94" s="9" t="s">
        <v>47</v>
      </c>
      <c r="AE94" s="9" t="s">
        <v>47</v>
      </c>
      <c r="AF94" s="9" t="s">
        <v>47</v>
      </c>
      <c r="AG94" s="9" t="s">
        <v>47</v>
      </c>
      <c r="AH94" s="9" t="s">
        <v>47</v>
      </c>
      <c r="AI94" s="9" t="s">
        <v>47</v>
      </c>
      <c r="AJ94" s="9" t="s">
        <v>47</v>
      </c>
      <c r="AK94" s="9" t="s">
        <v>47</v>
      </c>
      <c r="AL94" s="9" t="s">
        <v>47</v>
      </c>
      <c r="AM94" s="9" t="s">
        <v>47</v>
      </c>
      <c r="AN94" s="9" t="s">
        <v>47</v>
      </c>
      <c r="AO94" s="9" t="s">
        <v>47</v>
      </c>
      <c r="AP94" s="9" t="s">
        <v>47</v>
      </c>
      <c r="AQ94" s="9" t="s">
        <v>47</v>
      </c>
      <c r="AR94" s="9" t="s">
        <v>47</v>
      </c>
      <c r="AS94" s="9" t="s">
        <v>47</v>
      </c>
      <c r="AT94" s="9" t="s">
        <v>47</v>
      </c>
      <c r="AU94" s="9" t="s">
        <v>47</v>
      </c>
      <c r="AV94" s="9" t="s">
        <v>47</v>
      </c>
      <c r="AW94" s="9" t="s">
        <v>47</v>
      </c>
      <c r="AX94" s="9" t="s">
        <v>47</v>
      </c>
      <c r="AY94" s="9" t="s">
        <v>47</v>
      </c>
      <c r="AZ94" s="9" t="s">
        <v>47</v>
      </c>
      <c r="BA94" s="9" t="s">
        <v>47</v>
      </c>
      <c r="BB94" s="9" t="s">
        <v>47</v>
      </c>
      <c r="BC94" s="9" t="s">
        <v>47</v>
      </c>
      <c r="BD94" s="9" t="s">
        <v>47</v>
      </c>
      <c r="BE94" s="9" t="s">
        <v>47</v>
      </c>
      <c r="BF94" s="9" t="s">
        <v>47</v>
      </c>
      <c r="BG94" s="9" t="s">
        <v>47</v>
      </c>
      <c r="BH94" s="9" t="s">
        <v>47</v>
      </c>
      <c r="BI94" s="9" t="s">
        <v>47</v>
      </c>
      <c r="BJ94" s="9" t="s">
        <v>47</v>
      </c>
      <c r="BK94" s="9" t="s">
        <v>47</v>
      </c>
      <c r="BL94" s="9" t="s">
        <v>47</v>
      </c>
      <c r="BM94" s="9" t="s">
        <v>47</v>
      </c>
      <c r="BN94" s="9" t="s">
        <v>47</v>
      </c>
    </row>
    <row r="95" spans="1:66" ht="12" x14ac:dyDescent="0.25">
      <c r="A95" s="5">
        <v>68</v>
      </c>
      <c r="B95" s="56">
        <v>17</v>
      </c>
      <c r="C95" s="9">
        <f t="shared" si="0"/>
        <v>670</v>
      </c>
      <c r="D95" s="9">
        <v>68</v>
      </c>
      <c r="E95" s="9">
        <v>51</v>
      </c>
      <c r="F95" s="9">
        <v>40.799999999999997</v>
      </c>
      <c r="G95" s="9">
        <v>33.37834985825419</v>
      </c>
      <c r="H95" s="9">
        <v>27.306721550490622</v>
      </c>
      <c r="I95" s="9">
        <v>22.339541798877576</v>
      </c>
      <c r="J95" s="9">
        <v>18.275907888137962</v>
      </c>
      <c r="K95" s="9">
        <v>14.951461947732753</v>
      </c>
      <c r="L95" s="9">
        <v>12.231743328034273</v>
      </c>
      <c r="M95" s="9">
        <v>10.006750200477804</v>
      </c>
      <c r="N95" s="9">
        <v>8.1864904199927295</v>
      </c>
      <c r="O95" s="9">
        <v>6.6973416997491073</v>
      </c>
      <c r="P95" s="9">
        <v>5.4790738817279525</v>
      </c>
      <c r="Q95" s="9">
        <v>4.482412865773</v>
      </c>
      <c r="R95" s="9">
        <v>3.6670476677184056</v>
      </c>
      <c r="S95" s="9">
        <v>3</v>
      </c>
      <c r="T95" s="9" t="s">
        <v>47</v>
      </c>
      <c r="U95" s="9" t="s">
        <v>47</v>
      </c>
      <c r="V95" s="9" t="s">
        <v>47</v>
      </c>
      <c r="W95" s="9" t="s">
        <v>47</v>
      </c>
      <c r="X95" s="9" t="s">
        <v>47</v>
      </c>
      <c r="Y95" s="9" t="s">
        <v>47</v>
      </c>
      <c r="Z95" s="9" t="s">
        <v>47</v>
      </c>
      <c r="AA95" s="9" t="s">
        <v>47</v>
      </c>
      <c r="AB95" s="9" t="s">
        <v>47</v>
      </c>
      <c r="AC95" s="9" t="s">
        <v>47</v>
      </c>
      <c r="AD95" s="9" t="s">
        <v>47</v>
      </c>
      <c r="AE95" s="9" t="s">
        <v>47</v>
      </c>
      <c r="AF95" s="9" t="s">
        <v>47</v>
      </c>
      <c r="AG95" s="9" t="s">
        <v>47</v>
      </c>
      <c r="AH95" s="9" t="s">
        <v>47</v>
      </c>
      <c r="AI95" s="9" t="s">
        <v>47</v>
      </c>
      <c r="AJ95" s="9" t="s">
        <v>47</v>
      </c>
      <c r="AK95" s="9" t="s">
        <v>47</v>
      </c>
      <c r="AL95" s="9" t="s">
        <v>47</v>
      </c>
      <c r="AM95" s="9" t="s">
        <v>47</v>
      </c>
      <c r="AN95" s="9" t="s">
        <v>47</v>
      </c>
      <c r="AO95" s="9" t="s">
        <v>47</v>
      </c>
      <c r="AP95" s="9" t="s">
        <v>47</v>
      </c>
      <c r="AQ95" s="9" t="s">
        <v>47</v>
      </c>
      <c r="AR95" s="9" t="s">
        <v>47</v>
      </c>
      <c r="AS95" s="9" t="s">
        <v>47</v>
      </c>
      <c r="AT95" s="9" t="s">
        <v>47</v>
      </c>
      <c r="AU95" s="9" t="s">
        <v>47</v>
      </c>
      <c r="AV95" s="9" t="s">
        <v>47</v>
      </c>
      <c r="AW95" s="9" t="s">
        <v>47</v>
      </c>
      <c r="AX95" s="9" t="s">
        <v>47</v>
      </c>
      <c r="AY95" s="9" t="s">
        <v>47</v>
      </c>
      <c r="AZ95" s="9" t="s">
        <v>47</v>
      </c>
      <c r="BA95" s="9" t="s">
        <v>47</v>
      </c>
      <c r="BB95" s="9" t="s">
        <v>47</v>
      </c>
      <c r="BC95" s="9" t="s">
        <v>47</v>
      </c>
      <c r="BD95" s="9" t="s">
        <v>47</v>
      </c>
      <c r="BE95" s="9" t="s">
        <v>47</v>
      </c>
      <c r="BF95" s="9" t="s">
        <v>47</v>
      </c>
      <c r="BG95" s="9" t="s">
        <v>47</v>
      </c>
      <c r="BH95" s="9" t="s">
        <v>47</v>
      </c>
      <c r="BI95" s="9" t="s">
        <v>47</v>
      </c>
      <c r="BJ95" s="9" t="s">
        <v>47</v>
      </c>
      <c r="BK95" s="9" t="s">
        <v>47</v>
      </c>
      <c r="BL95" s="9" t="s">
        <v>47</v>
      </c>
      <c r="BM95" s="9" t="s">
        <v>47</v>
      </c>
      <c r="BN95" s="9" t="s">
        <v>47</v>
      </c>
    </row>
    <row r="96" spans="1:66" ht="12" x14ac:dyDescent="0.25">
      <c r="A96" s="5">
        <v>69</v>
      </c>
      <c r="B96" s="56">
        <v>18</v>
      </c>
      <c r="C96" s="9">
        <f t="shared" si="0"/>
        <v>680</v>
      </c>
      <c r="D96" s="9">
        <v>69</v>
      </c>
      <c r="E96" s="9">
        <v>51.75</v>
      </c>
      <c r="F96" s="9">
        <v>41.4</v>
      </c>
      <c r="G96" s="9">
        <v>34.32261796766462</v>
      </c>
      <c r="H96" s="9">
        <v>28.455123288750098</v>
      </c>
      <c r="I96" s="9">
        <v>23.590684199578885</v>
      </c>
      <c r="J96" s="9">
        <v>19.557827086424346</v>
      </c>
      <c r="K96" s="9">
        <v>16.214391965337825</v>
      </c>
      <c r="L96" s="9">
        <v>13.442521280296154</v>
      </c>
      <c r="M96" s="9">
        <v>11.144505372604026</v>
      </c>
      <c r="N96" s="9">
        <v>9.2393381725235209</v>
      </c>
      <c r="O96" s="9">
        <v>7.6598616997484372</v>
      </c>
      <c r="P96" s="9">
        <v>6.3503987151113943</v>
      </c>
      <c r="Q96" s="9">
        <v>5.2647900734569237</v>
      </c>
      <c r="R96" s="9">
        <v>4.3647675935076071</v>
      </c>
      <c r="S96" s="9">
        <v>3.6186050876716043</v>
      </c>
      <c r="T96" s="9">
        <v>3</v>
      </c>
      <c r="U96" s="9" t="s">
        <v>47</v>
      </c>
      <c r="V96" s="9" t="s">
        <v>47</v>
      </c>
      <c r="W96" s="9" t="s">
        <v>47</v>
      </c>
      <c r="X96" s="9" t="s">
        <v>47</v>
      </c>
      <c r="Y96" s="9" t="s">
        <v>47</v>
      </c>
      <c r="Z96" s="9" t="s">
        <v>47</v>
      </c>
      <c r="AA96" s="9" t="s">
        <v>47</v>
      </c>
      <c r="AB96" s="9" t="s">
        <v>47</v>
      </c>
      <c r="AC96" s="9" t="s">
        <v>47</v>
      </c>
      <c r="AD96" s="9" t="s">
        <v>47</v>
      </c>
      <c r="AE96" s="9" t="s">
        <v>47</v>
      </c>
      <c r="AF96" s="9" t="s">
        <v>47</v>
      </c>
      <c r="AG96" s="9" t="s">
        <v>47</v>
      </c>
      <c r="AH96" s="9" t="s">
        <v>47</v>
      </c>
      <c r="AI96" s="9" t="s">
        <v>47</v>
      </c>
      <c r="AJ96" s="9" t="s">
        <v>47</v>
      </c>
      <c r="AK96" s="9" t="s">
        <v>47</v>
      </c>
      <c r="AL96" s="9" t="s">
        <v>47</v>
      </c>
      <c r="AM96" s="9" t="s">
        <v>47</v>
      </c>
      <c r="AN96" s="9" t="s">
        <v>47</v>
      </c>
      <c r="AO96" s="9" t="s">
        <v>47</v>
      </c>
      <c r="AP96" s="9" t="s">
        <v>47</v>
      </c>
      <c r="AQ96" s="9" t="s">
        <v>47</v>
      </c>
      <c r="AR96" s="9" t="s">
        <v>47</v>
      </c>
      <c r="AS96" s="9" t="s">
        <v>47</v>
      </c>
      <c r="AT96" s="9" t="s">
        <v>47</v>
      </c>
      <c r="AU96" s="9" t="s">
        <v>47</v>
      </c>
      <c r="AV96" s="9" t="s">
        <v>47</v>
      </c>
      <c r="AW96" s="9" t="s">
        <v>47</v>
      </c>
      <c r="AX96" s="9" t="s">
        <v>47</v>
      </c>
      <c r="AY96" s="9" t="s">
        <v>47</v>
      </c>
      <c r="AZ96" s="9" t="s">
        <v>47</v>
      </c>
      <c r="BA96" s="9" t="s">
        <v>47</v>
      </c>
      <c r="BB96" s="9" t="s">
        <v>47</v>
      </c>
      <c r="BC96" s="9" t="s">
        <v>47</v>
      </c>
      <c r="BD96" s="9" t="s">
        <v>47</v>
      </c>
      <c r="BE96" s="9" t="s">
        <v>47</v>
      </c>
      <c r="BF96" s="9" t="s">
        <v>47</v>
      </c>
      <c r="BG96" s="9" t="s">
        <v>47</v>
      </c>
      <c r="BH96" s="9" t="s">
        <v>47</v>
      </c>
      <c r="BI96" s="9" t="s">
        <v>47</v>
      </c>
      <c r="BJ96" s="9" t="s">
        <v>47</v>
      </c>
      <c r="BK96" s="9" t="s">
        <v>47</v>
      </c>
      <c r="BL96" s="9" t="s">
        <v>47</v>
      </c>
      <c r="BM96" s="9" t="s">
        <v>47</v>
      </c>
      <c r="BN96" s="9" t="s">
        <v>47</v>
      </c>
    </row>
    <row r="97" spans="1:66" ht="12" x14ac:dyDescent="0.25">
      <c r="A97" s="5">
        <v>70</v>
      </c>
      <c r="B97" s="56">
        <v>18</v>
      </c>
      <c r="C97" s="9">
        <f t="shared" si="0"/>
        <v>690</v>
      </c>
      <c r="D97" s="9">
        <v>70</v>
      </c>
      <c r="E97" s="9">
        <v>52.5</v>
      </c>
      <c r="F97" s="9">
        <v>42</v>
      </c>
      <c r="G97" s="9">
        <v>34.784278703465958</v>
      </c>
      <c r="H97" s="9">
        <v>28.808239164771315</v>
      </c>
      <c r="I97" s="9">
        <v>23.858900477702587</v>
      </c>
      <c r="J97" s="9">
        <v>19.759872470825329</v>
      </c>
      <c r="K97" s="9">
        <v>16.365069313574587</v>
      </c>
      <c r="L97" s="9">
        <v>13.553503142974208</v>
      </c>
      <c r="M97" s="9">
        <v>11.224972160321824</v>
      </c>
      <c r="N97" s="9">
        <v>9.2964895253162059</v>
      </c>
      <c r="O97" s="9">
        <v>7.6993257764869245</v>
      </c>
      <c r="P97" s="9">
        <v>6.3765593723357288</v>
      </c>
      <c r="Q97" s="9">
        <v>5.2810480565839031</v>
      </c>
      <c r="R97" s="9">
        <v>4.3737487487288504</v>
      </c>
      <c r="S97" s="9">
        <v>3.6223260822552339</v>
      </c>
      <c r="T97" s="9">
        <v>3</v>
      </c>
      <c r="U97" s="9" t="s">
        <v>47</v>
      </c>
      <c r="V97" s="9" t="s">
        <v>47</v>
      </c>
      <c r="W97" s="9" t="s">
        <v>47</v>
      </c>
      <c r="X97" s="9" t="s">
        <v>47</v>
      </c>
      <c r="Y97" s="9" t="s">
        <v>47</v>
      </c>
      <c r="Z97" s="9" t="s">
        <v>47</v>
      </c>
      <c r="AA97" s="9" t="s">
        <v>47</v>
      </c>
      <c r="AB97" s="9" t="s">
        <v>47</v>
      </c>
      <c r="AC97" s="9" t="s">
        <v>47</v>
      </c>
      <c r="AD97" s="9" t="s">
        <v>47</v>
      </c>
      <c r="AE97" s="9" t="s">
        <v>47</v>
      </c>
      <c r="AF97" s="9" t="s">
        <v>47</v>
      </c>
      <c r="AG97" s="9" t="s">
        <v>47</v>
      </c>
      <c r="AH97" s="9" t="s">
        <v>47</v>
      </c>
      <c r="AI97" s="9" t="s">
        <v>47</v>
      </c>
      <c r="AJ97" s="9" t="s">
        <v>47</v>
      </c>
      <c r="AK97" s="9" t="s">
        <v>47</v>
      </c>
      <c r="AL97" s="9" t="s">
        <v>47</v>
      </c>
      <c r="AM97" s="9" t="s">
        <v>47</v>
      </c>
      <c r="AN97" s="9" t="s">
        <v>47</v>
      </c>
      <c r="AO97" s="9" t="s">
        <v>47</v>
      </c>
      <c r="AP97" s="9" t="s">
        <v>47</v>
      </c>
      <c r="AQ97" s="9" t="s">
        <v>47</v>
      </c>
      <c r="AR97" s="9" t="s">
        <v>47</v>
      </c>
      <c r="AS97" s="9" t="s">
        <v>47</v>
      </c>
      <c r="AT97" s="9" t="s">
        <v>47</v>
      </c>
      <c r="AU97" s="9" t="s">
        <v>47</v>
      </c>
      <c r="AV97" s="9" t="s">
        <v>47</v>
      </c>
      <c r="AW97" s="9" t="s">
        <v>47</v>
      </c>
      <c r="AX97" s="9" t="s">
        <v>47</v>
      </c>
      <c r="AY97" s="9" t="s">
        <v>47</v>
      </c>
      <c r="AZ97" s="9" t="s">
        <v>47</v>
      </c>
      <c r="BA97" s="9" t="s">
        <v>47</v>
      </c>
      <c r="BB97" s="9" t="s">
        <v>47</v>
      </c>
      <c r="BC97" s="9" t="s">
        <v>47</v>
      </c>
      <c r="BD97" s="9" t="s">
        <v>47</v>
      </c>
      <c r="BE97" s="9" t="s">
        <v>47</v>
      </c>
      <c r="BF97" s="9" t="s">
        <v>47</v>
      </c>
      <c r="BG97" s="9" t="s">
        <v>47</v>
      </c>
      <c r="BH97" s="9" t="s">
        <v>47</v>
      </c>
      <c r="BI97" s="9" t="s">
        <v>47</v>
      </c>
      <c r="BJ97" s="9" t="s">
        <v>47</v>
      </c>
      <c r="BK97" s="9" t="s">
        <v>47</v>
      </c>
      <c r="BL97" s="9" t="s">
        <v>47</v>
      </c>
      <c r="BM97" s="9" t="s">
        <v>47</v>
      </c>
      <c r="BN97" s="9" t="s">
        <v>47</v>
      </c>
    </row>
    <row r="98" spans="1:66" ht="12" x14ac:dyDescent="0.25">
      <c r="A98" s="5">
        <v>71</v>
      </c>
      <c r="B98" s="56">
        <v>18</v>
      </c>
      <c r="C98" s="9">
        <f t="shared" si="0"/>
        <v>700</v>
      </c>
      <c r="D98" s="9">
        <v>71</v>
      </c>
      <c r="E98" s="9">
        <v>53.25</v>
      </c>
      <c r="F98" s="9">
        <v>42.6</v>
      </c>
      <c r="G98" s="9">
        <v>35.245468580570311</v>
      </c>
      <c r="H98" s="9">
        <v>29.160635104788003</v>
      </c>
      <c r="I98" s="9">
        <v>24.126296910217871</v>
      </c>
      <c r="J98" s="9">
        <v>19.961094828981096</v>
      </c>
      <c r="K98" s="9">
        <v>16.514979826963327</v>
      </c>
      <c r="L98" s="9">
        <v>13.663807572769684</v>
      </c>
      <c r="M98" s="9">
        <v>11.304866208850063</v>
      </c>
      <c r="N98" s="9">
        <v>9.3531762152952087</v>
      </c>
      <c r="O98" s="9">
        <v>7.7384290710029315</v>
      </c>
      <c r="P98" s="9">
        <v>6.4024544292254868</v>
      </c>
      <c r="Q98" s="9">
        <v>5.2971245639389704</v>
      </c>
      <c r="R98" s="9">
        <v>4.3826205959079392</v>
      </c>
      <c r="S98" s="9">
        <v>3.6259980402261411</v>
      </c>
      <c r="T98" s="9">
        <v>3</v>
      </c>
      <c r="U98" s="9" t="s">
        <v>47</v>
      </c>
      <c r="V98" s="9" t="s">
        <v>47</v>
      </c>
      <c r="W98" s="9" t="s">
        <v>47</v>
      </c>
      <c r="X98" s="9" t="s">
        <v>47</v>
      </c>
      <c r="Y98" s="9" t="s">
        <v>47</v>
      </c>
      <c r="Z98" s="9" t="s">
        <v>47</v>
      </c>
      <c r="AA98" s="9" t="s">
        <v>47</v>
      </c>
      <c r="AB98" s="9" t="s">
        <v>47</v>
      </c>
      <c r="AC98" s="9" t="s">
        <v>47</v>
      </c>
      <c r="AD98" s="9" t="s">
        <v>47</v>
      </c>
      <c r="AE98" s="9" t="s">
        <v>47</v>
      </c>
      <c r="AF98" s="9" t="s">
        <v>47</v>
      </c>
      <c r="AG98" s="9" t="s">
        <v>47</v>
      </c>
      <c r="AH98" s="9" t="s">
        <v>47</v>
      </c>
      <c r="AI98" s="9" t="s">
        <v>47</v>
      </c>
      <c r="AJ98" s="9" t="s">
        <v>47</v>
      </c>
      <c r="AK98" s="9" t="s">
        <v>47</v>
      </c>
      <c r="AL98" s="9" t="s">
        <v>47</v>
      </c>
      <c r="AM98" s="9" t="s">
        <v>47</v>
      </c>
      <c r="AN98" s="9" t="s">
        <v>47</v>
      </c>
      <c r="AO98" s="9" t="s">
        <v>47</v>
      </c>
      <c r="AP98" s="9" t="s">
        <v>47</v>
      </c>
      <c r="AQ98" s="9" t="s">
        <v>47</v>
      </c>
      <c r="AR98" s="9" t="s">
        <v>47</v>
      </c>
      <c r="AS98" s="9" t="s">
        <v>47</v>
      </c>
      <c r="AT98" s="9" t="s">
        <v>47</v>
      </c>
      <c r="AU98" s="9" t="s">
        <v>47</v>
      </c>
      <c r="AV98" s="9" t="s">
        <v>47</v>
      </c>
      <c r="AW98" s="9" t="s">
        <v>47</v>
      </c>
      <c r="AX98" s="9" t="s">
        <v>47</v>
      </c>
      <c r="AY98" s="9" t="s">
        <v>47</v>
      </c>
      <c r="AZ98" s="9" t="s">
        <v>47</v>
      </c>
      <c r="BA98" s="9" t="s">
        <v>47</v>
      </c>
      <c r="BB98" s="9" t="s">
        <v>47</v>
      </c>
      <c r="BC98" s="9" t="s">
        <v>47</v>
      </c>
      <c r="BD98" s="9" t="s">
        <v>47</v>
      </c>
      <c r="BE98" s="9" t="s">
        <v>47</v>
      </c>
      <c r="BF98" s="9" t="s">
        <v>47</v>
      </c>
      <c r="BG98" s="9" t="s">
        <v>47</v>
      </c>
      <c r="BH98" s="9" t="s">
        <v>47</v>
      </c>
      <c r="BI98" s="9" t="s">
        <v>47</v>
      </c>
      <c r="BJ98" s="9" t="s">
        <v>47</v>
      </c>
      <c r="BK98" s="9" t="s">
        <v>47</v>
      </c>
      <c r="BL98" s="9" t="s">
        <v>47</v>
      </c>
      <c r="BM98" s="9" t="s">
        <v>47</v>
      </c>
      <c r="BN98" s="9" t="s">
        <v>47</v>
      </c>
    </row>
    <row r="99" spans="1:66" ht="12" x14ac:dyDescent="0.25">
      <c r="A99" s="5">
        <v>72</v>
      </c>
      <c r="B99" s="56">
        <v>18</v>
      </c>
      <c r="C99" s="9">
        <f t="shared" si="0"/>
        <v>710</v>
      </c>
      <c r="D99" s="9">
        <v>72</v>
      </c>
      <c r="E99" s="9">
        <v>54</v>
      </c>
      <c r="F99" s="9">
        <v>43.2</v>
      </c>
      <c r="G99" s="9">
        <v>35.706194701391013</v>
      </c>
      <c r="H99" s="9">
        <v>29.512322686426934</v>
      </c>
      <c r="I99" s="9">
        <v>24.392887498422201</v>
      </c>
      <c r="J99" s="9">
        <v>20.16150903582847</v>
      </c>
      <c r="K99" s="9">
        <v>16.664138127480218</v>
      </c>
      <c r="L99" s="9">
        <v>13.773448159969492</v>
      </c>
      <c r="M99" s="9">
        <v>11.384199576606168</v>
      </c>
      <c r="N99" s="9">
        <v>9.4094084861526142</v>
      </c>
      <c r="O99" s="9">
        <v>7.7771798942473627</v>
      </c>
      <c r="P99" s="9">
        <v>6.4280902669384234</v>
      </c>
      <c r="Q99" s="9">
        <v>5.3130241349402736</v>
      </c>
      <c r="R99" s="9">
        <v>4.3913859772075687</v>
      </c>
      <c r="S99" s="9">
        <v>3.6296222849798996</v>
      </c>
      <c r="T99" s="9">
        <v>3</v>
      </c>
      <c r="U99" s="9" t="s">
        <v>47</v>
      </c>
      <c r="V99" s="9" t="s">
        <v>47</v>
      </c>
      <c r="W99" s="9" t="s">
        <v>47</v>
      </c>
      <c r="X99" s="9" t="s">
        <v>47</v>
      </c>
      <c r="Y99" s="9" t="s">
        <v>47</v>
      </c>
      <c r="Z99" s="9" t="s">
        <v>47</v>
      </c>
      <c r="AA99" s="9" t="s">
        <v>47</v>
      </c>
      <c r="AB99" s="9" t="s">
        <v>47</v>
      </c>
      <c r="AC99" s="9" t="s">
        <v>47</v>
      </c>
      <c r="AD99" s="9" t="s">
        <v>47</v>
      </c>
      <c r="AE99" s="9" t="s">
        <v>47</v>
      </c>
      <c r="AF99" s="9" t="s">
        <v>47</v>
      </c>
      <c r="AG99" s="9" t="s">
        <v>47</v>
      </c>
      <c r="AH99" s="9" t="s">
        <v>47</v>
      </c>
      <c r="AI99" s="9" t="s">
        <v>47</v>
      </c>
      <c r="AJ99" s="9" t="s">
        <v>47</v>
      </c>
      <c r="AK99" s="9" t="s">
        <v>47</v>
      </c>
      <c r="AL99" s="9" t="s">
        <v>47</v>
      </c>
      <c r="AM99" s="9" t="s">
        <v>47</v>
      </c>
      <c r="AN99" s="9" t="s">
        <v>47</v>
      </c>
      <c r="AO99" s="9" t="s">
        <v>47</v>
      </c>
      <c r="AP99" s="9" t="s">
        <v>47</v>
      </c>
      <c r="AQ99" s="9" t="s">
        <v>47</v>
      </c>
      <c r="AR99" s="9" t="s">
        <v>47</v>
      </c>
      <c r="AS99" s="9" t="s">
        <v>47</v>
      </c>
      <c r="AT99" s="9" t="s">
        <v>47</v>
      </c>
      <c r="AU99" s="9" t="s">
        <v>47</v>
      </c>
      <c r="AV99" s="9" t="s">
        <v>47</v>
      </c>
      <c r="AW99" s="9" t="s">
        <v>47</v>
      </c>
      <c r="AX99" s="9" t="s">
        <v>47</v>
      </c>
      <c r="AY99" s="9" t="s">
        <v>47</v>
      </c>
      <c r="AZ99" s="9" t="s">
        <v>47</v>
      </c>
      <c r="BA99" s="9" t="s">
        <v>47</v>
      </c>
      <c r="BB99" s="9" t="s">
        <v>47</v>
      </c>
      <c r="BC99" s="9" t="s">
        <v>47</v>
      </c>
      <c r="BD99" s="9" t="s">
        <v>47</v>
      </c>
      <c r="BE99" s="9" t="s">
        <v>47</v>
      </c>
      <c r="BF99" s="9" t="s">
        <v>47</v>
      </c>
      <c r="BG99" s="9" t="s">
        <v>47</v>
      </c>
      <c r="BH99" s="9" t="s">
        <v>47</v>
      </c>
      <c r="BI99" s="9" t="s">
        <v>47</v>
      </c>
      <c r="BJ99" s="9" t="s">
        <v>47</v>
      </c>
      <c r="BK99" s="9" t="s">
        <v>47</v>
      </c>
      <c r="BL99" s="9" t="s">
        <v>47</v>
      </c>
      <c r="BM99" s="9" t="s">
        <v>47</v>
      </c>
      <c r="BN99" s="9" t="s">
        <v>47</v>
      </c>
    </row>
    <row r="100" spans="1:66" ht="12" x14ac:dyDescent="0.25">
      <c r="A100" s="5">
        <v>73</v>
      </c>
      <c r="B100" s="56">
        <v>19</v>
      </c>
      <c r="C100" s="9">
        <f t="shared" si="0"/>
        <v>720</v>
      </c>
      <c r="D100" s="9">
        <v>73</v>
      </c>
      <c r="E100" s="9">
        <v>54.75</v>
      </c>
      <c r="F100" s="9">
        <v>43.8</v>
      </c>
      <c r="G100" s="9">
        <v>36.5</v>
      </c>
      <c r="H100" s="9">
        <v>30.533782425592264</v>
      </c>
      <c r="I100" s="9">
        <v>25.542790937353612</v>
      </c>
      <c r="J100" s="9">
        <v>21.367617014343697</v>
      </c>
      <c r="K100" s="9">
        <v>17.874908736146676</v>
      </c>
      <c r="L100" s="9">
        <v>14.953111622652626</v>
      </c>
      <c r="M100" s="9">
        <v>12.508905667716988</v>
      </c>
      <c r="N100" s="9">
        <v>10.464224768228174</v>
      </c>
      <c r="O100" s="9">
        <v>8.7537633513855511</v>
      </c>
      <c r="P100" s="9">
        <v>7.3228905637350614</v>
      </c>
      <c r="Q100" s="9">
        <v>6.125905402726274</v>
      </c>
      <c r="R100" s="9">
        <v>5.1245770610028547</v>
      </c>
      <c r="S100" s="9">
        <v>4.2869238631189637</v>
      </c>
      <c r="T100" s="9">
        <v>3.5861917948370929</v>
      </c>
      <c r="U100" s="9">
        <v>3</v>
      </c>
      <c r="V100" s="9" t="s">
        <v>47</v>
      </c>
      <c r="W100" s="9" t="s">
        <v>47</v>
      </c>
      <c r="X100" s="9" t="s">
        <v>47</v>
      </c>
      <c r="Y100" s="9" t="s">
        <v>47</v>
      </c>
      <c r="Z100" s="9" t="s">
        <v>47</v>
      </c>
      <c r="AA100" s="9" t="s">
        <v>47</v>
      </c>
      <c r="AB100" s="9" t="s">
        <v>47</v>
      </c>
      <c r="AC100" s="9" t="s">
        <v>47</v>
      </c>
      <c r="AD100" s="9" t="s">
        <v>47</v>
      </c>
      <c r="AE100" s="9" t="s">
        <v>47</v>
      </c>
      <c r="AF100" s="9" t="s">
        <v>47</v>
      </c>
      <c r="AG100" s="9" t="s">
        <v>47</v>
      </c>
      <c r="AH100" s="9" t="s">
        <v>47</v>
      </c>
      <c r="AI100" s="9" t="s">
        <v>47</v>
      </c>
      <c r="AJ100" s="9" t="s">
        <v>47</v>
      </c>
      <c r="AK100" s="9" t="s">
        <v>47</v>
      </c>
      <c r="AL100" s="9" t="s">
        <v>47</v>
      </c>
      <c r="AM100" s="9" t="s">
        <v>47</v>
      </c>
      <c r="AN100" s="9" t="s">
        <v>47</v>
      </c>
      <c r="AO100" s="9" t="s">
        <v>47</v>
      </c>
      <c r="AP100" s="9" t="s">
        <v>47</v>
      </c>
      <c r="AQ100" s="9" t="s">
        <v>47</v>
      </c>
      <c r="AR100" s="9" t="s">
        <v>47</v>
      </c>
      <c r="AS100" s="9" t="s">
        <v>47</v>
      </c>
      <c r="AT100" s="9" t="s">
        <v>47</v>
      </c>
      <c r="AU100" s="9" t="s">
        <v>47</v>
      </c>
      <c r="AV100" s="9" t="s">
        <v>47</v>
      </c>
      <c r="AW100" s="9" t="s">
        <v>47</v>
      </c>
      <c r="AX100" s="9" t="s">
        <v>47</v>
      </c>
      <c r="AY100" s="9" t="s">
        <v>47</v>
      </c>
      <c r="AZ100" s="9" t="s">
        <v>47</v>
      </c>
      <c r="BA100" s="9" t="s">
        <v>47</v>
      </c>
      <c r="BB100" s="9" t="s">
        <v>47</v>
      </c>
      <c r="BC100" s="9" t="s">
        <v>47</v>
      </c>
      <c r="BD100" s="9" t="s">
        <v>47</v>
      </c>
      <c r="BE100" s="9" t="s">
        <v>47</v>
      </c>
      <c r="BF100" s="9" t="s">
        <v>47</v>
      </c>
      <c r="BG100" s="9" t="s">
        <v>47</v>
      </c>
      <c r="BH100" s="9" t="s">
        <v>47</v>
      </c>
      <c r="BI100" s="9" t="s">
        <v>47</v>
      </c>
      <c r="BJ100" s="9" t="s">
        <v>47</v>
      </c>
      <c r="BK100" s="9" t="s">
        <v>47</v>
      </c>
      <c r="BL100" s="9" t="s">
        <v>47</v>
      </c>
      <c r="BM100" s="9" t="s">
        <v>47</v>
      </c>
      <c r="BN100" s="9" t="s">
        <v>47</v>
      </c>
    </row>
    <row r="101" spans="1:66" ht="12" x14ac:dyDescent="0.25">
      <c r="A101" s="5">
        <v>74</v>
      </c>
      <c r="B101" s="56">
        <v>19</v>
      </c>
      <c r="C101" s="9">
        <f t="shared" si="0"/>
        <v>730</v>
      </c>
      <c r="D101" s="9">
        <v>74</v>
      </c>
      <c r="E101" s="9">
        <v>55.5</v>
      </c>
      <c r="F101" s="9">
        <v>44.4</v>
      </c>
      <c r="G101" s="9">
        <v>37</v>
      </c>
      <c r="H101" s="9">
        <v>30.921987824503308</v>
      </c>
      <c r="I101" s="9">
        <v>25.842414351857581</v>
      </c>
      <c r="J101" s="9">
        <v>21.597265457943497</v>
      </c>
      <c r="K101" s="9">
        <v>18.049469717110661</v>
      </c>
      <c r="L101" s="9">
        <v>15.084472508952349</v>
      </c>
      <c r="M101" s="9">
        <v>12.606537169212954</v>
      </c>
      <c r="N101" s="9">
        <v>10.535653752852738</v>
      </c>
      <c r="O101" s="9">
        <v>8.8049555964566188</v>
      </c>
      <c r="P101" s="9">
        <v>7.3585602634844269</v>
      </c>
      <c r="Q101" s="9">
        <v>6.149765158738898</v>
      </c>
      <c r="R101" s="9">
        <v>5.1395395503264547</v>
      </c>
      <c r="S101" s="9">
        <v>4.2952643080742652</v>
      </c>
      <c r="T101" s="9">
        <v>3.5896786658728659</v>
      </c>
      <c r="U101" s="9">
        <v>3</v>
      </c>
      <c r="V101" s="9" t="s">
        <v>47</v>
      </c>
      <c r="W101" s="9" t="s">
        <v>47</v>
      </c>
      <c r="X101" s="9" t="s">
        <v>47</v>
      </c>
      <c r="Y101" s="9" t="s">
        <v>47</v>
      </c>
      <c r="Z101" s="9" t="s">
        <v>47</v>
      </c>
      <c r="AA101" s="9" t="s">
        <v>47</v>
      </c>
      <c r="AB101" s="9" t="s">
        <v>47</v>
      </c>
      <c r="AC101" s="9" t="s">
        <v>47</v>
      </c>
      <c r="AD101" s="9" t="s">
        <v>47</v>
      </c>
      <c r="AE101" s="9" t="s">
        <v>47</v>
      </c>
      <c r="AF101" s="9" t="s">
        <v>47</v>
      </c>
      <c r="AG101" s="9" t="s">
        <v>47</v>
      </c>
      <c r="AH101" s="9" t="s">
        <v>47</v>
      </c>
      <c r="AI101" s="9" t="s">
        <v>47</v>
      </c>
      <c r="AJ101" s="9" t="s">
        <v>47</v>
      </c>
      <c r="AK101" s="9" t="s">
        <v>47</v>
      </c>
      <c r="AL101" s="9" t="s">
        <v>47</v>
      </c>
      <c r="AM101" s="9" t="s">
        <v>47</v>
      </c>
      <c r="AN101" s="9" t="s">
        <v>47</v>
      </c>
      <c r="AO101" s="9" t="s">
        <v>47</v>
      </c>
      <c r="AP101" s="9" t="s">
        <v>47</v>
      </c>
      <c r="AQ101" s="9" t="s">
        <v>47</v>
      </c>
      <c r="AR101" s="9" t="s">
        <v>47</v>
      </c>
      <c r="AS101" s="9" t="s">
        <v>47</v>
      </c>
      <c r="AT101" s="9" t="s">
        <v>47</v>
      </c>
      <c r="AU101" s="9" t="s">
        <v>47</v>
      </c>
      <c r="AV101" s="9" t="s">
        <v>47</v>
      </c>
      <c r="AW101" s="9" t="s">
        <v>47</v>
      </c>
      <c r="AX101" s="9" t="s">
        <v>47</v>
      </c>
      <c r="AY101" s="9" t="s">
        <v>47</v>
      </c>
      <c r="AZ101" s="9" t="s">
        <v>47</v>
      </c>
      <c r="BA101" s="9" t="s">
        <v>47</v>
      </c>
      <c r="BB101" s="9" t="s">
        <v>47</v>
      </c>
      <c r="BC101" s="9" t="s">
        <v>47</v>
      </c>
      <c r="BD101" s="9" t="s">
        <v>47</v>
      </c>
      <c r="BE101" s="9" t="s">
        <v>47</v>
      </c>
      <c r="BF101" s="9" t="s">
        <v>47</v>
      </c>
      <c r="BG101" s="9" t="s">
        <v>47</v>
      </c>
      <c r="BH101" s="9" t="s">
        <v>47</v>
      </c>
      <c r="BI101" s="9" t="s">
        <v>47</v>
      </c>
      <c r="BJ101" s="9" t="s">
        <v>47</v>
      </c>
      <c r="BK101" s="9" t="s">
        <v>47</v>
      </c>
      <c r="BL101" s="9" t="s">
        <v>47</v>
      </c>
      <c r="BM101" s="9" t="s">
        <v>47</v>
      </c>
      <c r="BN101" s="9" t="s">
        <v>47</v>
      </c>
    </row>
    <row r="102" spans="1:66" ht="12" x14ac:dyDescent="0.25">
      <c r="A102" s="5">
        <v>75</v>
      </c>
      <c r="B102" s="56">
        <v>19</v>
      </c>
      <c r="C102" s="9">
        <f t="shared" si="0"/>
        <v>740</v>
      </c>
      <c r="D102" s="9">
        <v>75</v>
      </c>
      <c r="E102" s="9">
        <v>56.25</v>
      </c>
      <c r="F102" s="9">
        <v>45</v>
      </c>
      <c r="G102" s="9">
        <v>37.5</v>
      </c>
      <c r="H102" s="9">
        <v>31.309818676765879</v>
      </c>
      <c r="I102" s="9">
        <v>26.141459881918866</v>
      </c>
      <c r="J102" s="9">
        <v>21.826249835968781</v>
      </c>
      <c r="K102" s="9">
        <v>18.22335799354596</v>
      </c>
      <c r="L102" s="9">
        <v>15.215200918925763</v>
      </c>
      <c r="M102" s="9">
        <v>12.703604850723393</v>
      </c>
      <c r="N102" s="9">
        <v>10.606601717798211</v>
      </c>
      <c r="O102" s="9">
        <v>8.8557540416249463</v>
      </c>
      <c r="P102" s="9">
        <v>7.3939214210483657</v>
      </c>
      <c r="Q102" s="9">
        <v>6.1733957067541185</v>
      </c>
      <c r="R102" s="9">
        <v>5.1543440052905707</v>
      </c>
      <c r="S102" s="9">
        <v>4.3035086987552793</v>
      </c>
      <c r="T102" s="9">
        <v>3.5931220541843327</v>
      </c>
      <c r="U102" s="9">
        <v>3</v>
      </c>
      <c r="V102" s="9" t="s">
        <v>47</v>
      </c>
      <c r="W102" s="9" t="s">
        <v>47</v>
      </c>
      <c r="X102" s="9" t="s">
        <v>47</v>
      </c>
      <c r="Y102" s="9" t="s">
        <v>47</v>
      </c>
      <c r="Z102" s="9" t="s">
        <v>47</v>
      </c>
      <c r="AA102" s="9" t="s">
        <v>47</v>
      </c>
      <c r="AB102" s="9" t="s">
        <v>47</v>
      </c>
      <c r="AC102" s="9" t="s">
        <v>47</v>
      </c>
      <c r="AD102" s="9" t="s">
        <v>47</v>
      </c>
      <c r="AE102" s="9" t="s">
        <v>47</v>
      </c>
      <c r="AF102" s="9" t="s">
        <v>47</v>
      </c>
      <c r="AG102" s="9" t="s">
        <v>47</v>
      </c>
      <c r="AH102" s="9" t="s">
        <v>47</v>
      </c>
      <c r="AI102" s="9" t="s">
        <v>47</v>
      </c>
      <c r="AJ102" s="9" t="s">
        <v>47</v>
      </c>
      <c r="AK102" s="9" t="s">
        <v>47</v>
      </c>
      <c r="AL102" s="9" t="s">
        <v>47</v>
      </c>
      <c r="AM102" s="9" t="s">
        <v>47</v>
      </c>
      <c r="AN102" s="9" t="s">
        <v>47</v>
      </c>
      <c r="AO102" s="9" t="s">
        <v>47</v>
      </c>
      <c r="AP102" s="9" t="s">
        <v>47</v>
      </c>
      <c r="AQ102" s="9" t="s">
        <v>47</v>
      </c>
      <c r="AR102" s="9" t="s">
        <v>47</v>
      </c>
      <c r="AS102" s="9" t="s">
        <v>47</v>
      </c>
      <c r="AT102" s="9" t="s">
        <v>47</v>
      </c>
      <c r="AU102" s="9" t="s">
        <v>47</v>
      </c>
      <c r="AV102" s="9" t="s">
        <v>47</v>
      </c>
      <c r="AW102" s="9" t="s">
        <v>47</v>
      </c>
      <c r="AX102" s="9" t="s">
        <v>47</v>
      </c>
      <c r="AY102" s="9" t="s">
        <v>47</v>
      </c>
      <c r="AZ102" s="9" t="s">
        <v>47</v>
      </c>
      <c r="BA102" s="9" t="s">
        <v>47</v>
      </c>
      <c r="BB102" s="9" t="s">
        <v>47</v>
      </c>
      <c r="BC102" s="9" t="s">
        <v>47</v>
      </c>
      <c r="BD102" s="9" t="s">
        <v>47</v>
      </c>
      <c r="BE102" s="9" t="s">
        <v>47</v>
      </c>
      <c r="BF102" s="9" t="s">
        <v>47</v>
      </c>
      <c r="BG102" s="9" t="s">
        <v>47</v>
      </c>
      <c r="BH102" s="9" t="s">
        <v>47</v>
      </c>
      <c r="BI102" s="9" t="s">
        <v>47</v>
      </c>
      <c r="BJ102" s="9" t="s">
        <v>47</v>
      </c>
      <c r="BK102" s="9" t="s">
        <v>47</v>
      </c>
      <c r="BL102" s="9" t="s">
        <v>47</v>
      </c>
      <c r="BM102" s="9" t="s">
        <v>47</v>
      </c>
      <c r="BN102" s="9" t="s">
        <v>47</v>
      </c>
    </row>
    <row r="103" spans="1:66" ht="12" x14ac:dyDescent="0.25">
      <c r="A103" s="5">
        <v>76</v>
      </c>
      <c r="B103" s="56">
        <v>19</v>
      </c>
      <c r="C103" s="9">
        <f t="shared" si="0"/>
        <v>750</v>
      </c>
      <c r="D103" s="9">
        <v>76</v>
      </c>
      <c r="E103" s="9">
        <v>57</v>
      </c>
      <c r="F103" s="9">
        <v>45.6</v>
      </c>
      <c r="G103" s="9">
        <v>38</v>
      </c>
      <c r="H103" s="9">
        <v>31.697280330818224</v>
      </c>
      <c r="I103" s="9">
        <v>26.439936325538838</v>
      </c>
      <c r="J103" s="9">
        <v>22.054580885252328</v>
      </c>
      <c r="K103" s="9">
        <v>18.396585076277585</v>
      </c>
      <c r="L103" s="9">
        <v>15.345308270855725</v>
      </c>
      <c r="M103" s="9">
        <v>12.800119421687825</v>
      </c>
      <c r="N103" s="9">
        <v>10.677078252031311</v>
      </c>
      <c r="O103" s="9">
        <v>8.9061669070715546</v>
      </c>
      <c r="P103" s="9">
        <v>7.4289807664869301</v>
      </c>
      <c r="Q103" s="9">
        <v>6.1968022612524489</v>
      </c>
      <c r="R103" s="9">
        <v>5.1689941691991352</v>
      </c>
      <c r="S103" s="9">
        <v>4.3116594002492059</v>
      </c>
      <c r="T103" s="9">
        <v>3.5965230710712284</v>
      </c>
      <c r="U103" s="9">
        <v>3</v>
      </c>
      <c r="V103" s="9" t="s">
        <v>47</v>
      </c>
      <c r="W103" s="9" t="s">
        <v>47</v>
      </c>
      <c r="X103" s="9" t="s">
        <v>47</v>
      </c>
      <c r="Y103" s="9" t="s">
        <v>47</v>
      </c>
      <c r="Z103" s="9" t="s">
        <v>47</v>
      </c>
      <c r="AA103" s="9" t="s">
        <v>47</v>
      </c>
      <c r="AB103" s="9" t="s">
        <v>47</v>
      </c>
      <c r="AC103" s="9" t="s">
        <v>47</v>
      </c>
      <c r="AD103" s="9" t="s">
        <v>47</v>
      </c>
      <c r="AE103" s="9" t="s">
        <v>47</v>
      </c>
      <c r="AF103" s="9" t="s">
        <v>47</v>
      </c>
      <c r="AG103" s="9" t="s">
        <v>47</v>
      </c>
      <c r="AH103" s="9" t="s">
        <v>47</v>
      </c>
      <c r="AI103" s="9" t="s">
        <v>47</v>
      </c>
      <c r="AJ103" s="9" t="s">
        <v>47</v>
      </c>
      <c r="AK103" s="9" t="s">
        <v>47</v>
      </c>
      <c r="AL103" s="9" t="s">
        <v>47</v>
      </c>
      <c r="AM103" s="9" t="s">
        <v>47</v>
      </c>
      <c r="AN103" s="9" t="s">
        <v>47</v>
      </c>
      <c r="AO103" s="9" t="s">
        <v>47</v>
      </c>
      <c r="AP103" s="9" t="s">
        <v>47</v>
      </c>
      <c r="AQ103" s="9" t="s">
        <v>47</v>
      </c>
      <c r="AR103" s="9" t="s">
        <v>47</v>
      </c>
      <c r="AS103" s="9" t="s">
        <v>47</v>
      </c>
      <c r="AT103" s="9" t="s">
        <v>47</v>
      </c>
      <c r="AU103" s="9" t="s">
        <v>47</v>
      </c>
      <c r="AV103" s="9" t="s">
        <v>47</v>
      </c>
      <c r="AW103" s="9" t="s">
        <v>47</v>
      </c>
      <c r="AX103" s="9" t="s">
        <v>47</v>
      </c>
      <c r="AY103" s="9" t="s">
        <v>47</v>
      </c>
      <c r="AZ103" s="9" t="s">
        <v>47</v>
      </c>
      <c r="BA103" s="9" t="s">
        <v>47</v>
      </c>
      <c r="BB103" s="9" t="s">
        <v>47</v>
      </c>
      <c r="BC103" s="9" t="s">
        <v>47</v>
      </c>
      <c r="BD103" s="9" t="s">
        <v>47</v>
      </c>
      <c r="BE103" s="9" t="s">
        <v>47</v>
      </c>
      <c r="BF103" s="9" t="s">
        <v>47</v>
      </c>
      <c r="BG103" s="9" t="s">
        <v>47</v>
      </c>
      <c r="BH103" s="9" t="s">
        <v>47</v>
      </c>
      <c r="BI103" s="9" t="s">
        <v>47</v>
      </c>
      <c r="BJ103" s="9" t="s">
        <v>47</v>
      </c>
      <c r="BK103" s="9" t="s">
        <v>47</v>
      </c>
      <c r="BL103" s="9" t="s">
        <v>47</v>
      </c>
      <c r="BM103" s="9" t="s">
        <v>47</v>
      </c>
      <c r="BN103" s="9" t="s">
        <v>47</v>
      </c>
    </row>
    <row r="104" spans="1:66" ht="12" x14ac:dyDescent="0.25">
      <c r="A104" s="5">
        <v>77</v>
      </c>
      <c r="B104" s="56">
        <v>20</v>
      </c>
      <c r="C104" s="9">
        <f t="shared" si="0"/>
        <v>760</v>
      </c>
      <c r="D104" s="9">
        <v>77</v>
      </c>
      <c r="E104" s="9">
        <v>57.75</v>
      </c>
      <c r="F104" s="9">
        <v>46.2</v>
      </c>
      <c r="G104" s="9">
        <v>38.5</v>
      </c>
      <c r="H104" s="9">
        <v>32.476665422254676</v>
      </c>
      <c r="I104" s="9">
        <v>27.395683037638243</v>
      </c>
      <c r="J104" s="9">
        <v>23.109621611104281</v>
      </c>
      <c r="K104" s="9">
        <v>19.494115561006229</v>
      </c>
      <c r="L104" s="9">
        <v>16.444256331884876</v>
      </c>
      <c r="M104" s="9">
        <v>13.87154833788099</v>
      </c>
      <c r="N104" s="9">
        <v>11.701341149558282</v>
      </c>
      <c r="O104" s="9">
        <v>9.8706634157367592</v>
      </c>
      <c r="P104" s="9">
        <v>8.326395668794083</v>
      </c>
      <c r="Q104" s="9">
        <v>7.0237289950321005</v>
      </c>
      <c r="R104" s="9">
        <v>5.9248648464479627</v>
      </c>
      <c r="S104" s="9">
        <v>4.997918267277111</v>
      </c>
      <c r="T104" s="9">
        <v>4.2159927110164563</v>
      </c>
      <c r="U104" s="9">
        <v>3.5563996025544382</v>
      </c>
      <c r="V104" s="9">
        <v>3</v>
      </c>
      <c r="W104" s="9" t="s">
        <v>47</v>
      </c>
      <c r="X104" s="9" t="s">
        <v>47</v>
      </c>
      <c r="Y104" s="9" t="s">
        <v>47</v>
      </c>
      <c r="Z104" s="9" t="s">
        <v>47</v>
      </c>
      <c r="AA104" s="9" t="s">
        <v>47</v>
      </c>
      <c r="AB104" s="9" t="s">
        <v>47</v>
      </c>
      <c r="AC104" s="9" t="s">
        <v>47</v>
      </c>
      <c r="AD104" s="9" t="s">
        <v>47</v>
      </c>
      <c r="AE104" s="9" t="s">
        <v>47</v>
      </c>
      <c r="AF104" s="9" t="s">
        <v>47</v>
      </c>
      <c r="AG104" s="9" t="s">
        <v>47</v>
      </c>
      <c r="AH104" s="9" t="s">
        <v>47</v>
      </c>
      <c r="AI104" s="9" t="s">
        <v>47</v>
      </c>
      <c r="AJ104" s="9" t="s">
        <v>47</v>
      </c>
      <c r="AK104" s="9" t="s">
        <v>47</v>
      </c>
      <c r="AL104" s="9" t="s">
        <v>47</v>
      </c>
      <c r="AM104" s="9" t="s">
        <v>47</v>
      </c>
      <c r="AN104" s="9" t="s">
        <v>47</v>
      </c>
      <c r="AO104" s="9" t="s">
        <v>47</v>
      </c>
      <c r="AP104" s="9" t="s">
        <v>47</v>
      </c>
      <c r="AQ104" s="9" t="s">
        <v>47</v>
      </c>
      <c r="AR104" s="9" t="s">
        <v>47</v>
      </c>
      <c r="AS104" s="9" t="s">
        <v>47</v>
      </c>
      <c r="AT104" s="9" t="s">
        <v>47</v>
      </c>
      <c r="AU104" s="9" t="s">
        <v>47</v>
      </c>
      <c r="AV104" s="9" t="s">
        <v>47</v>
      </c>
      <c r="AW104" s="9" t="s">
        <v>47</v>
      </c>
      <c r="AX104" s="9" t="s">
        <v>47</v>
      </c>
      <c r="AY104" s="9" t="s">
        <v>47</v>
      </c>
      <c r="AZ104" s="9" t="s">
        <v>47</v>
      </c>
      <c r="BA104" s="9" t="s">
        <v>47</v>
      </c>
      <c r="BB104" s="9" t="s">
        <v>47</v>
      </c>
      <c r="BC104" s="9" t="s">
        <v>47</v>
      </c>
      <c r="BD104" s="9" t="s">
        <v>47</v>
      </c>
      <c r="BE104" s="9" t="s">
        <v>47</v>
      </c>
      <c r="BF104" s="9" t="s">
        <v>47</v>
      </c>
      <c r="BG104" s="9" t="s">
        <v>47</v>
      </c>
      <c r="BH104" s="9" t="s">
        <v>47</v>
      </c>
      <c r="BI104" s="9" t="s">
        <v>47</v>
      </c>
      <c r="BJ104" s="9" t="s">
        <v>47</v>
      </c>
      <c r="BK104" s="9" t="s">
        <v>47</v>
      </c>
      <c r="BL104" s="9" t="s">
        <v>47</v>
      </c>
      <c r="BM104" s="9" t="s">
        <v>47</v>
      </c>
      <c r="BN104" s="9" t="s">
        <v>47</v>
      </c>
    </row>
    <row r="105" spans="1:66" ht="12" x14ac:dyDescent="0.25">
      <c r="A105" s="5">
        <v>78</v>
      </c>
      <c r="B105" s="56">
        <v>20</v>
      </c>
      <c r="C105" s="9">
        <f t="shared" si="0"/>
        <v>770</v>
      </c>
      <c r="D105" s="9">
        <v>78</v>
      </c>
      <c r="E105" s="9">
        <v>58.5</v>
      </c>
      <c r="F105" s="9">
        <v>46.8</v>
      </c>
      <c r="G105" s="9">
        <v>39</v>
      </c>
      <c r="H105" s="9">
        <v>32.870152340402797</v>
      </c>
      <c r="I105" s="9">
        <v>27.703767048238131</v>
      </c>
      <c r="J105" s="9">
        <v>23.349411366118417</v>
      </c>
      <c r="K105" s="9">
        <v>19.679454068283199</v>
      </c>
      <c r="L105" s="9">
        <v>16.58632444103662</v>
      </c>
      <c r="M105" s="9">
        <v>13.9793592601082</v>
      </c>
      <c r="N105" s="9">
        <v>11.782145346178895</v>
      </c>
      <c r="O105" s="9">
        <v>9.930279805786359</v>
      </c>
      <c r="P105" s="9">
        <v>8.3694823076672566</v>
      </c>
      <c r="Q105" s="9">
        <v>7.0540040631622718</v>
      </c>
      <c r="R105" s="9">
        <v>5.9452868760503623</v>
      </c>
      <c r="S105" s="9">
        <v>5.010832957004431</v>
      </c>
      <c r="T105" s="9">
        <v>4.2232523756165801</v>
      </c>
      <c r="U105" s="9">
        <v>3.5594602297047429</v>
      </c>
      <c r="V105" s="9">
        <v>3</v>
      </c>
      <c r="W105" s="9" t="s">
        <v>47</v>
      </c>
      <c r="X105" s="9" t="s">
        <v>47</v>
      </c>
      <c r="Y105" s="9" t="s">
        <v>47</v>
      </c>
      <c r="Z105" s="9" t="s">
        <v>47</v>
      </c>
      <c r="AA105" s="9" t="s">
        <v>47</v>
      </c>
      <c r="AB105" s="9" t="s">
        <v>47</v>
      </c>
      <c r="AC105" s="9" t="s">
        <v>47</v>
      </c>
      <c r="AD105" s="9" t="s">
        <v>47</v>
      </c>
      <c r="AE105" s="9" t="s">
        <v>47</v>
      </c>
      <c r="AF105" s="9" t="s">
        <v>47</v>
      </c>
      <c r="AG105" s="9" t="s">
        <v>47</v>
      </c>
      <c r="AH105" s="9" t="s">
        <v>47</v>
      </c>
      <c r="AI105" s="9" t="s">
        <v>47</v>
      </c>
      <c r="AJ105" s="9" t="s">
        <v>47</v>
      </c>
      <c r="AK105" s="9" t="s">
        <v>47</v>
      </c>
      <c r="AL105" s="9" t="s">
        <v>47</v>
      </c>
      <c r="AM105" s="9" t="s">
        <v>47</v>
      </c>
      <c r="AN105" s="9" t="s">
        <v>47</v>
      </c>
      <c r="AO105" s="9" t="s">
        <v>47</v>
      </c>
      <c r="AP105" s="9" t="s">
        <v>47</v>
      </c>
      <c r="AQ105" s="9" t="s">
        <v>47</v>
      </c>
      <c r="AR105" s="9" t="s">
        <v>47</v>
      </c>
      <c r="AS105" s="9" t="s">
        <v>47</v>
      </c>
      <c r="AT105" s="9" t="s">
        <v>47</v>
      </c>
      <c r="AU105" s="9" t="s">
        <v>47</v>
      </c>
      <c r="AV105" s="9" t="s">
        <v>47</v>
      </c>
      <c r="AW105" s="9" t="s">
        <v>47</v>
      </c>
      <c r="AX105" s="9" t="s">
        <v>47</v>
      </c>
      <c r="AY105" s="9" t="s">
        <v>47</v>
      </c>
      <c r="AZ105" s="9" t="s">
        <v>47</v>
      </c>
      <c r="BA105" s="9" t="s">
        <v>47</v>
      </c>
      <c r="BB105" s="9" t="s">
        <v>47</v>
      </c>
      <c r="BC105" s="9" t="s">
        <v>47</v>
      </c>
      <c r="BD105" s="9" t="s">
        <v>47</v>
      </c>
      <c r="BE105" s="9" t="s">
        <v>47</v>
      </c>
      <c r="BF105" s="9" t="s">
        <v>47</v>
      </c>
      <c r="BG105" s="9" t="s">
        <v>47</v>
      </c>
      <c r="BH105" s="9" t="s">
        <v>47</v>
      </c>
      <c r="BI105" s="9" t="s">
        <v>47</v>
      </c>
      <c r="BJ105" s="9" t="s">
        <v>47</v>
      </c>
      <c r="BK105" s="9" t="s">
        <v>47</v>
      </c>
      <c r="BL105" s="9" t="s">
        <v>47</v>
      </c>
      <c r="BM105" s="9" t="s">
        <v>47</v>
      </c>
      <c r="BN105" s="9" t="s">
        <v>47</v>
      </c>
    </row>
    <row r="106" spans="1:66" ht="12" x14ac:dyDescent="0.25">
      <c r="A106" s="5">
        <v>79</v>
      </c>
      <c r="B106" s="56">
        <v>20</v>
      </c>
      <c r="C106" s="9">
        <f t="shared" si="0"/>
        <v>780</v>
      </c>
      <c r="D106" s="9">
        <v>79</v>
      </c>
      <c r="E106" s="9">
        <v>59.25</v>
      </c>
      <c r="F106" s="9">
        <v>47.4</v>
      </c>
      <c r="G106" s="9">
        <v>39.5</v>
      </c>
      <c r="H106" s="9">
        <v>33.263303079115808</v>
      </c>
      <c r="I106" s="9">
        <v>28.011324854002908</v>
      </c>
      <c r="J106" s="9">
        <v>23.588587044715641</v>
      </c>
      <c r="K106" s="9">
        <v>19.864160001936224</v>
      </c>
      <c r="L106" s="9">
        <v>16.72778669763175</v>
      </c>
      <c r="M106" s="9">
        <v>14.08661870293991</v>
      </c>
      <c r="N106" s="9">
        <v>11.862467525970413</v>
      </c>
      <c r="O106" s="9">
        <v>9.9894899387980463</v>
      </c>
      <c r="P106" s="9">
        <v>8.4122387706333512</v>
      </c>
      <c r="Q106" s="9">
        <v>7.0840214633282441</v>
      </c>
      <c r="R106" s="9">
        <v>5.9655177962949058</v>
      </c>
      <c r="S106" s="9">
        <v>5.023615860304214</v>
      </c>
      <c r="T106" s="9">
        <v>4.2304318206165101</v>
      </c>
      <c r="U106" s="9">
        <v>3.5624844507519651</v>
      </c>
      <c r="V106" s="9">
        <v>3</v>
      </c>
      <c r="W106" s="9" t="s">
        <v>47</v>
      </c>
      <c r="X106" s="9" t="s">
        <v>47</v>
      </c>
      <c r="Y106" s="9" t="s">
        <v>47</v>
      </c>
      <c r="Z106" s="9" t="s">
        <v>47</v>
      </c>
      <c r="AA106" s="9" t="s">
        <v>47</v>
      </c>
      <c r="AB106" s="9" t="s">
        <v>47</v>
      </c>
      <c r="AC106" s="9" t="s">
        <v>47</v>
      </c>
      <c r="AD106" s="9" t="s">
        <v>47</v>
      </c>
      <c r="AE106" s="9" t="s">
        <v>47</v>
      </c>
      <c r="AF106" s="9" t="s">
        <v>47</v>
      </c>
      <c r="AG106" s="9" t="s">
        <v>47</v>
      </c>
      <c r="AH106" s="9" t="s">
        <v>47</v>
      </c>
      <c r="AI106" s="9" t="s">
        <v>47</v>
      </c>
      <c r="AJ106" s="9" t="s">
        <v>47</v>
      </c>
      <c r="AK106" s="9" t="s">
        <v>47</v>
      </c>
      <c r="AL106" s="9" t="s">
        <v>47</v>
      </c>
      <c r="AM106" s="9" t="s">
        <v>47</v>
      </c>
      <c r="AN106" s="9" t="s">
        <v>47</v>
      </c>
      <c r="AO106" s="9" t="s">
        <v>47</v>
      </c>
      <c r="AP106" s="9" t="s">
        <v>47</v>
      </c>
      <c r="AQ106" s="9" t="s">
        <v>47</v>
      </c>
      <c r="AR106" s="9" t="s">
        <v>47</v>
      </c>
      <c r="AS106" s="9" t="s">
        <v>47</v>
      </c>
      <c r="AT106" s="9" t="s">
        <v>47</v>
      </c>
      <c r="AU106" s="9" t="s">
        <v>47</v>
      </c>
      <c r="AV106" s="9" t="s">
        <v>47</v>
      </c>
      <c r="AW106" s="9" t="s">
        <v>47</v>
      </c>
      <c r="AX106" s="9" t="s">
        <v>47</v>
      </c>
      <c r="AY106" s="9" t="s">
        <v>47</v>
      </c>
      <c r="AZ106" s="9" t="s">
        <v>47</v>
      </c>
      <c r="BA106" s="9" t="s">
        <v>47</v>
      </c>
      <c r="BB106" s="9" t="s">
        <v>47</v>
      </c>
      <c r="BC106" s="9" t="s">
        <v>47</v>
      </c>
      <c r="BD106" s="9" t="s">
        <v>47</v>
      </c>
      <c r="BE106" s="9" t="s">
        <v>47</v>
      </c>
      <c r="BF106" s="9" t="s">
        <v>47</v>
      </c>
      <c r="BG106" s="9" t="s">
        <v>47</v>
      </c>
      <c r="BH106" s="9" t="s">
        <v>47</v>
      </c>
      <c r="BI106" s="9" t="s">
        <v>47</v>
      </c>
      <c r="BJ106" s="9" t="s">
        <v>47</v>
      </c>
      <c r="BK106" s="9" t="s">
        <v>47</v>
      </c>
      <c r="BL106" s="9" t="s">
        <v>47</v>
      </c>
      <c r="BM106" s="9" t="s">
        <v>47</v>
      </c>
      <c r="BN106" s="9" t="s">
        <v>47</v>
      </c>
    </row>
    <row r="107" spans="1:66" ht="12" x14ac:dyDescent="0.25">
      <c r="A107" s="5">
        <v>80</v>
      </c>
      <c r="B107" s="56">
        <v>20</v>
      </c>
      <c r="C107" s="9">
        <f t="shared" si="0"/>
        <v>790</v>
      </c>
      <c r="D107" s="9">
        <v>80</v>
      </c>
      <c r="E107" s="9">
        <v>60</v>
      </c>
      <c r="F107" s="9">
        <v>48</v>
      </c>
      <c r="G107" s="9">
        <v>40</v>
      </c>
      <c r="H107" s="9">
        <v>33.656122175854421</v>
      </c>
      <c r="I107" s="9">
        <v>28.318363997900992</v>
      </c>
      <c r="J107" s="9">
        <v>23.827157963341826</v>
      </c>
      <c r="K107" s="9">
        <v>20.048243487940379</v>
      </c>
      <c r="L107" s="9">
        <v>16.868653306034982</v>
      </c>
      <c r="M107" s="9">
        <v>14.193336415251101</v>
      </c>
      <c r="N107" s="9">
        <v>11.942316611867369</v>
      </c>
      <c r="O107" s="9">
        <v>10.048301673793601</v>
      </c>
      <c r="P107" s="9">
        <v>8.4546717198259973</v>
      </c>
      <c r="Q107" s="9">
        <v>7.113786608980126</v>
      </c>
      <c r="R107" s="9">
        <v>5.9855617811198059</v>
      </c>
      <c r="S107" s="9">
        <v>5.036269964912325</v>
      </c>
      <c r="T107" s="9">
        <v>4.2375329312418826</v>
      </c>
      <c r="U107" s="9">
        <v>3.5654731514520828</v>
      </c>
      <c r="V107" s="9">
        <v>3</v>
      </c>
      <c r="W107" s="9" t="s">
        <v>47</v>
      </c>
      <c r="X107" s="9" t="s">
        <v>47</v>
      </c>
      <c r="Y107" s="9" t="s">
        <v>47</v>
      </c>
      <c r="Z107" s="9" t="s">
        <v>47</v>
      </c>
      <c r="AA107" s="9" t="s">
        <v>47</v>
      </c>
      <c r="AB107" s="9" t="s">
        <v>47</v>
      </c>
      <c r="AC107" s="9" t="s">
        <v>47</v>
      </c>
      <c r="AD107" s="9" t="s">
        <v>47</v>
      </c>
      <c r="AE107" s="9" t="s">
        <v>47</v>
      </c>
      <c r="AF107" s="9" t="s">
        <v>47</v>
      </c>
      <c r="AG107" s="9" t="s">
        <v>47</v>
      </c>
      <c r="AH107" s="9" t="s">
        <v>47</v>
      </c>
      <c r="AI107" s="9" t="s">
        <v>47</v>
      </c>
      <c r="AJ107" s="9" t="s">
        <v>47</v>
      </c>
      <c r="AK107" s="9" t="s">
        <v>47</v>
      </c>
      <c r="AL107" s="9" t="s">
        <v>47</v>
      </c>
      <c r="AM107" s="9" t="s">
        <v>47</v>
      </c>
      <c r="AN107" s="9" t="s">
        <v>47</v>
      </c>
      <c r="AO107" s="9" t="s">
        <v>47</v>
      </c>
      <c r="AP107" s="9" t="s">
        <v>47</v>
      </c>
      <c r="AQ107" s="9" t="s">
        <v>47</v>
      </c>
      <c r="AR107" s="9" t="s">
        <v>47</v>
      </c>
      <c r="AS107" s="9" t="s">
        <v>47</v>
      </c>
      <c r="AT107" s="9" t="s">
        <v>47</v>
      </c>
      <c r="AU107" s="9" t="s">
        <v>47</v>
      </c>
      <c r="AV107" s="9" t="s">
        <v>47</v>
      </c>
      <c r="AW107" s="9" t="s">
        <v>47</v>
      </c>
      <c r="AX107" s="9" t="s">
        <v>47</v>
      </c>
      <c r="AY107" s="9" t="s">
        <v>47</v>
      </c>
      <c r="AZ107" s="9" t="s">
        <v>47</v>
      </c>
      <c r="BA107" s="9" t="s">
        <v>47</v>
      </c>
      <c r="BB107" s="9" t="s">
        <v>47</v>
      </c>
      <c r="BC107" s="9" t="s">
        <v>47</v>
      </c>
      <c r="BD107" s="9" t="s">
        <v>47</v>
      </c>
      <c r="BE107" s="9" t="s">
        <v>47</v>
      </c>
      <c r="BF107" s="9" t="s">
        <v>47</v>
      </c>
      <c r="BG107" s="9" t="s">
        <v>47</v>
      </c>
      <c r="BH107" s="9" t="s">
        <v>47</v>
      </c>
      <c r="BI107" s="9" t="s">
        <v>47</v>
      </c>
      <c r="BJ107" s="9" t="s">
        <v>47</v>
      </c>
      <c r="BK107" s="9" t="s">
        <v>47</v>
      </c>
      <c r="BL107" s="9" t="s">
        <v>47</v>
      </c>
      <c r="BM107" s="9" t="s">
        <v>47</v>
      </c>
      <c r="BN107" s="9" t="s">
        <v>47</v>
      </c>
    </row>
    <row r="108" spans="1:66" ht="12" x14ac:dyDescent="0.25">
      <c r="A108" s="5">
        <v>81</v>
      </c>
      <c r="B108" s="56">
        <v>21</v>
      </c>
      <c r="C108" s="9">
        <f t="shared" si="0"/>
        <v>800</v>
      </c>
      <c r="D108" s="9">
        <v>81</v>
      </c>
      <c r="E108" s="9">
        <v>60.75</v>
      </c>
      <c r="F108" s="9">
        <v>48.6</v>
      </c>
      <c r="G108" s="9">
        <v>40.5</v>
      </c>
      <c r="H108" s="9">
        <v>34.419865004640123</v>
      </c>
      <c r="I108" s="9">
        <v>29.252521158954316</v>
      </c>
      <c r="J108" s="9">
        <v>24.860934057693488</v>
      </c>
      <c r="K108" s="9">
        <v>21.12864183098938</v>
      </c>
      <c r="L108" s="9">
        <v>17.956666655655475</v>
      </c>
      <c r="M108" s="9">
        <v>15.260889931382323</v>
      </c>
      <c r="N108" s="9">
        <v>12.969821513304966</v>
      </c>
      <c r="O108" s="9">
        <v>11.022703842524301</v>
      </c>
      <c r="P108" s="9">
        <v>9.3679006974275154</v>
      </c>
      <c r="Q108" s="9">
        <v>7.9615278366007196</v>
      </c>
      <c r="R108" s="9">
        <v>6.766289218925464</v>
      </c>
      <c r="S108" s="9">
        <v>5.7504879382164527</v>
      </c>
      <c r="T108" s="9">
        <v>4.8871856430672</v>
      </c>
      <c r="U108" s="9">
        <v>4.1534881502960088</v>
      </c>
      <c r="V108" s="9">
        <v>3.5299383069521237</v>
      </c>
      <c r="W108" s="9">
        <v>3</v>
      </c>
      <c r="X108" s="9" t="s">
        <v>47</v>
      </c>
      <c r="Y108" s="9" t="s">
        <v>47</v>
      </c>
      <c r="Z108" s="9" t="s">
        <v>47</v>
      </c>
      <c r="AA108" s="9" t="s">
        <v>47</v>
      </c>
      <c r="AB108" s="9" t="s">
        <v>47</v>
      </c>
      <c r="AC108" s="9" t="s">
        <v>47</v>
      </c>
      <c r="AD108" s="9" t="s">
        <v>47</v>
      </c>
      <c r="AE108" s="9" t="s">
        <v>47</v>
      </c>
      <c r="AF108" s="9" t="s">
        <v>47</v>
      </c>
      <c r="AG108" s="9" t="s">
        <v>47</v>
      </c>
      <c r="AH108" s="9" t="s">
        <v>47</v>
      </c>
      <c r="AI108" s="9" t="s">
        <v>47</v>
      </c>
      <c r="AJ108" s="9" t="s">
        <v>47</v>
      </c>
      <c r="AK108" s="9" t="s">
        <v>47</v>
      </c>
      <c r="AL108" s="9" t="s">
        <v>47</v>
      </c>
      <c r="AM108" s="9" t="s">
        <v>47</v>
      </c>
      <c r="AN108" s="9" t="s">
        <v>47</v>
      </c>
      <c r="AO108" s="9" t="s">
        <v>47</v>
      </c>
      <c r="AP108" s="9" t="s">
        <v>47</v>
      </c>
      <c r="AQ108" s="9" t="s">
        <v>47</v>
      </c>
      <c r="AR108" s="9" t="s">
        <v>47</v>
      </c>
      <c r="AS108" s="9" t="s">
        <v>47</v>
      </c>
      <c r="AT108" s="9" t="s">
        <v>47</v>
      </c>
      <c r="AU108" s="9" t="s">
        <v>47</v>
      </c>
      <c r="AV108" s="9" t="s">
        <v>47</v>
      </c>
      <c r="AW108" s="9" t="s">
        <v>47</v>
      </c>
      <c r="AX108" s="9" t="s">
        <v>47</v>
      </c>
      <c r="AY108" s="9" t="s">
        <v>47</v>
      </c>
      <c r="AZ108" s="9" t="s">
        <v>47</v>
      </c>
      <c r="BA108" s="9" t="s">
        <v>47</v>
      </c>
      <c r="BB108" s="9" t="s">
        <v>47</v>
      </c>
      <c r="BC108" s="9" t="s">
        <v>47</v>
      </c>
      <c r="BD108" s="9" t="s">
        <v>47</v>
      </c>
      <c r="BE108" s="9" t="s">
        <v>47</v>
      </c>
      <c r="BF108" s="9" t="s">
        <v>47</v>
      </c>
      <c r="BG108" s="9" t="s">
        <v>47</v>
      </c>
      <c r="BH108" s="9" t="s">
        <v>47</v>
      </c>
      <c r="BI108" s="9" t="s">
        <v>47</v>
      </c>
      <c r="BJ108" s="9" t="s">
        <v>47</v>
      </c>
      <c r="BK108" s="9" t="s">
        <v>47</v>
      </c>
      <c r="BL108" s="9" t="s">
        <v>47</v>
      </c>
      <c r="BM108" s="9" t="s">
        <v>47</v>
      </c>
      <c r="BN108" s="9" t="s">
        <v>47</v>
      </c>
    </row>
    <row r="109" spans="1:66" ht="12" x14ac:dyDescent="0.25">
      <c r="A109" s="5">
        <v>82</v>
      </c>
      <c r="B109" s="56">
        <v>21</v>
      </c>
      <c r="C109" s="9">
        <f t="shared" si="0"/>
        <v>810</v>
      </c>
      <c r="D109" s="9">
        <v>82</v>
      </c>
      <c r="E109" s="9">
        <v>61.5</v>
      </c>
      <c r="F109" s="9">
        <v>49.2</v>
      </c>
      <c r="G109" s="9">
        <v>41</v>
      </c>
      <c r="H109" s="9">
        <v>34.818090044357035</v>
      </c>
      <c r="I109" s="9">
        <v>29.568277910657422</v>
      </c>
      <c r="J109" s="9">
        <v>25.11002348170349</v>
      </c>
      <c r="K109" s="9">
        <v>21.323977039070037</v>
      </c>
      <c r="L109" s="9">
        <v>18.108784210979081</v>
      </c>
      <c r="M109" s="9">
        <v>15.378372664675622</v>
      </c>
      <c r="N109" s="9">
        <v>13.059647906691575</v>
      </c>
      <c r="O109" s="9">
        <v>11.090536506409416</v>
      </c>
      <c r="P109" s="9">
        <v>9.4183243590339476</v>
      </c>
      <c r="Q109" s="9">
        <v>7.9982455024342727</v>
      </c>
      <c r="R109" s="9">
        <v>6.7922837097714677</v>
      </c>
      <c r="S109" s="9">
        <v>5.7681547759424978</v>
      </c>
      <c r="T109" s="9">
        <v>4.8984422531354621</v>
      </c>
      <c r="U109" s="9">
        <v>4.1598634987013092</v>
      </c>
      <c r="V109" s="9">
        <v>3.5326463870735672</v>
      </c>
      <c r="W109" s="9">
        <v>3</v>
      </c>
      <c r="X109" s="9" t="s">
        <v>47</v>
      </c>
      <c r="Y109" s="9" t="s">
        <v>47</v>
      </c>
      <c r="Z109" s="9" t="s">
        <v>47</v>
      </c>
      <c r="AA109" s="9" t="s">
        <v>47</v>
      </c>
      <c r="AB109" s="9" t="s">
        <v>47</v>
      </c>
      <c r="AC109" s="9" t="s">
        <v>47</v>
      </c>
      <c r="AD109" s="9" t="s">
        <v>47</v>
      </c>
      <c r="AE109" s="9" t="s">
        <v>47</v>
      </c>
      <c r="AF109" s="9" t="s">
        <v>47</v>
      </c>
      <c r="AG109" s="9" t="s">
        <v>47</v>
      </c>
      <c r="AH109" s="9" t="s">
        <v>47</v>
      </c>
      <c r="AI109" s="9" t="s">
        <v>47</v>
      </c>
      <c r="AJ109" s="9" t="s">
        <v>47</v>
      </c>
      <c r="AK109" s="9" t="s">
        <v>47</v>
      </c>
      <c r="AL109" s="9" t="s">
        <v>47</v>
      </c>
      <c r="AM109" s="9" t="s">
        <v>47</v>
      </c>
      <c r="AN109" s="9" t="s">
        <v>47</v>
      </c>
      <c r="AO109" s="9" t="s">
        <v>47</v>
      </c>
      <c r="AP109" s="9" t="s">
        <v>47</v>
      </c>
      <c r="AQ109" s="9" t="s">
        <v>47</v>
      </c>
      <c r="AR109" s="9" t="s">
        <v>47</v>
      </c>
      <c r="AS109" s="9" t="s">
        <v>47</v>
      </c>
      <c r="AT109" s="9" t="s">
        <v>47</v>
      </c>
      <c r="AU109" s="9" t="s">
        <v>47</v>
      </c>
      <c r="AV109" s="9" t="s">
        <v>47</v>
      </c>
      <c r="AW109" s="9" t="s">
        <v>47</v>
      </c>
      <c r="AX109" s="9" t="s">
        <v>47</v>
      </c>
      <c r="AY109" s="9" t="s">
        <v>47</v>
      </c>
      <c r="AZ109" s="9" t="s">
        <v>47</v>
      </c>
      <c r="BA109" s="9" t="s">
        <v>47</v>
      </c>
      <c r="BB109" s="9" t="s">
        <v>47</v>
      </c>
      <c r="BC109" s="9" t="s">
        <v>47</v>
      </c>
      <c r="BD109" s="9" t="s">
        <v>47</v>
      </c>
      <c r="BE109" s="9" t="s">
        <v>47</v>
      </c>
      <c r="BF109" s="9" t="s">
        <v>47</v>
      </c>
      <c r="BG109" s="9" t="s">
        <v>47</v>
      </c>
      <c r="BH109" s="9" t="s">
        <v>47</v>
      </c>
      <c r="BI109" s="9" t="s">
        <v>47</v>
      </c>
      <c r="BJ109" s="9" t="s">
        <v>47</v>
      </c>
      <c r="BK109" s="9" t="s">
        <v>47</v>
      </c>
      <c r="BL109" s="9" t="s">
        <v>47</v>
      </c>
      <c r="BM109" s="9" t="s">
        <v>47</v>
      </c>
      <c r="BN109" s="9" t="s">
        <v>47</v>
      </c>
    </row>
    <row r="110" spans="1:66" ht="12" x14ac:dyDescent="0.25">
      <c r="A110" s="5">
        <v>83</v>
      </c>
      <c r="B110" s="56">
        <v>21</v>
      </c>
      <c r="C110" s="9">
        <f t="shared" si="0"/>
        <v>820</v>
      </c>
      <c r="D110" s="9">
        <v>83</v>
      </c>
      <c r="E110" s="9">
        <v>62.25</v>
      </c>
      <c r="F110" s="9">
        <v>49.8</v>
      </c>
      <c r="G110" s="9">
        <v>41.5</v>
      </c>
      <c r="H110" s="9">
        <v>35.216011666781462</v>
      </c>
      <c r="I110" s="9">
        <v>29.883553679876815</v>
      </c>
      <c r="J110" s="9">
        <v>25.358543976757392</v>
      </c>
      <c r="K110" s="9">
        <v>21.518717603327204</v>
      </c>
      <c r="L110" s="9">
        <v>18.260323136697501</v>
      </c>
      <c r="M110" s="9">
        <v>15.495319340268399</v>
      </c>
      <c r="N110" s="9">
        <v>13.148996305238464</v>
      </c>
      <c r="O110" s="9">
        <v>11.157956802210698</v>
      </c>
      <c r="P110" s="9">
        <v>9.4684032993757938</v>
      </c>
      <c r="Q110" s="9">
        <v>8.0346843628098785</v>
      </c>
      <c r="R110" s="9">
        <v>6.8180611628823904</v>
      </c>
      <c r="S110" s="9">
        <v>5.7856607579974888</v>
      </c>
      <c r="T110" s="9">
        <v>4.9095878735826313</v>
      </c>
      <c r="U110" s="9">
        <v>4.166171176751198</v>
      </c>
      <c r="V110" s="9">
        <v>3.5353236811151527</v>
      </c>
      <c r="W110" s="9">
        <v>3</v>
      </c>
      <c r="X110" s="9" t="s">
        <v>47</v>
      </c>
      <c r="Y110" s="9" t="s">
        <v>47</v>
      </c>
      <c r="Z110" s="9" t="s">
        <v>47</v>
      </c>
      <c r="AA110" s="9" t="s">
        <v>47</v>
      </c>
      <c r="AB110" s="9" t="s">
        <v>47</v>
      </c>
      <c r="AC110" s="9" t="s">
        <v>47</v>
      </c>
      <c r="AD110" s="9" t="s">
        <v>47</v>
      </c>
      <c r="AE110" s="9" t="s">
        <v>47</v>
      </c>
      <c r="AF110" s="9" t="s">
        <v>47</v>
      </c>
      <c r="AG110" s="9" t="s">
        <v>47</v>
      </c>
      <c r="AH110" s="9" t="s">
        <v>47</v>
      </c>
      <c r="AI110" s="9" t="s">
        <v>47</v>
      </c>
      <c r="AJ110" s="9" t="s">
        <v>47</v>
      </c>
      <c r="AK110" s="9" t="s">
        <v>47</v>
      </c>
      <c r="AL110" s="9" t="s">
        <v>47</v>
      </c>
      <c r="AM110" s="9" t="s">
        <v>47</v>
      </c>
      <c r="AN110" s="9" t="s">
        <v>47</v>
      </c>
      <c r="AO110" s="9" t="s">
        <v>47</v>
      </c>
      <c r="AP110" s="9" t="s">
        <v>47</v>
      </c>
      <c r="AQ110" s="9" t="s">
        <v>47</v>
      </c>
      <c r="AR110" s="9" t="s">
        <v>47</v>
      </c>
      <c r="AS110" s="9" t="s">
        <v>47</v>
      </c>
      <c r="AT110" s="9" t="s">
        <v>47</v>
      </c>
      <c r="AU110" s="9" t="s">
        <v>47</v>
      </c>
      <c r="AV110" s="9" t="s">
        <v>47</v>
      </c>
      <c r="AW110" s="9" t="s">
        <v>47</v>
      </c>
      <c r="AX110" s="9" t="s">
        <v>47</v>
      </c>
      <c r="AY110" s="9" t="s">
        <v>47</v>
      </c>
      <c r="AZ110" s="9" t="s">
        <v>47</v>
      </c>
      <c r="BA110" s="9" t="s">
        <v>47</v>
      </c>
      <c r="BB110" s="9" t="s">
        <v>47</v>
      </c>
      <c r="BC110" s="9" t="s">
        <v>47</v>
      </c>
      <c r="BD110" s="9" t="s">
        <v>47</v>
      </c>
      <c r="BE110" s="9" t="s">
        <v>47</v>
      </c>
      <c r="BF110" s="9" t="s">
        <v>47</v>
      </c>
      <c r="BG110" s="9" t="s">
        <v>47</v>
      </c>
      <c r="BH110" s="9" t="s">
        <v>47</v>
      </c>
      <c r="BI110" s="9" t="s">
        <v>47</v>
      </c>
      <c r="BJ110" s="9" t="s">
        <v>47</v>
      </c>
      <c r="BK110" s="9" t="s">
        <v>47</v>
      </c>
      <c r="BL110" s="9" t="s">
        <v>47</v>
      </c>
      <c r="BM110" s="9" t="s">
        <v>47</v>
      </c>
      <c r="BN110" s="9" t="s">
        <v>47</v>
      </c>
    </row>
    <row r="111" spans="1:66" ht="12" x14ac:dyDescent="0.25">
      <c r="A111" s="5">
        <v>84</v>
      </c>
      <c r="B111" s="56">
        <v>21</v>
      </c>
      <c r="C111" s="9">
        <f t="shared" si="0"/>
        <v>830</v>
      </c>
      <c r="D111" s="9">
        <v>84</v>
      </c>
      <c r="E111" s="9">
        <v>63</v>
      </c>
      <c r="F111" s="9">
        <v>50.4</v>
      </c>
      <c r="G111" s="9">
        <v>42</v>
      </c>
      <c r="H111" s="9">
        <v>35.613633754747248</v>
      </c>
      <c r="I111" s="9">
        <v>30.198354981363625</v>
      </c>
      <c r="J111" s="9">
        <v>25.606503673860264</v>
      </c>
      <c r="K111" s="9">
        <v>21.712872466201169</v>
      </c>
      <c r="L111" s="9">
        <v>18.411292566067235</v>
      </c>
      <c r="M111" s="9">
        <v>15.611738819033786</v>
      </c>
      <c r="N111" s="9">
        <v>13.237874966091415</v>
      </c>
      <c r="O111" s="9">
        <v>11.224972160321824</v>
      </c>
      <c r="P111" s="9">
        <v>9.5181439863079849</v>
      </c>
      <c r="Q111" s="9">
        <v>8.0708498560314883</v>
      </c>
      <c r="R111" s="9">
        <v>6.8436259729109503</v>
      </c>
      <c r="S111" s="9">
        <v>5.8030092608030079</v>
      </c>
      <c r="T111" s="9">
        <v>4.920624916420115</v>
      </c>
      <c r="U111" s="9">
        <v>4.1724127051873738</v>
      </c>
      <c r="V111" s="9">
        <v>3.5379709037189837</v>
      </c>
      <c r="W111" s="9">
        <v>3</v>
      </c>
      <c r="X111" s="9" t="s">
        <v>47</v>
      </c>
      <c r="Y111" s="9" t="s">
        <v>47</v>
      </c>
      <c r="Z111" s="9" t="s">
        <v>47</v>
      </c>
      <c r="AA111" s="9" t="s">
        <v>47</v>
      </c>
      <c r="AB111" s="9" t="s">
        <v>47</v>
      </c>
      <c r="AC111" s="9" t="s">
        <v>47</v>
      </c>
      <c r="AD111" s="9" t="s">
        <v>47</v>
      </c>
      <c r="AE111" s="9" t="s">
        <v>47</v>
      </c>
      <c r="AF111" s="9" t="s">
        <v>47</v>
      </c>
      <c r="AG111" s="9" t="s">
        <v>47</v>
      </c>
      <c r="AH111" s="9" t="s">
        <v>47</v>
      </c>
      <c r="AI111" s="9" t="s">
        <v>47</v>
      </c>
      <c r="AJ111" s="9" t="s">
        <v>47</v>
      </c>
      <c r="AK111" s="9" t="s">
        <v>47</v>
      </c>
      <c r="AL111" s="9" t="s">
        <v>47</v>
      </c>
      <c r="AM111" s="9" t="s">
        <v>47</v>
      </c>
      <c r="AN111" s="9" t="s">
        <v>47</v>
      </c>
      <c r="AO111" s="9" t="s">
        <v>47</v>
      </c>
      <c r="AP111" s="9" t="s">
        <v>47</v>
      </c>
      <c r="AQ111" s="9" t="s">
        <v>47</v>
      </c>
      <c r="AR111" s="9" t="s">
        <v>47</v>
      </c>
      <c r="AS111" s="9" t="s">
        <v>47</v>
      </c>
      <c r="AT111" s="9" t="s">
        <v>47</v>
      </c>
      <c r="AU111" s="9" t="s">
        <v>47</v>
      </c>
      <c r="AV111" s="9" t="s">
        <v>47</v>
      </c>
      <c r="AW111" s="9" t="s">
        <v>47</v>
      </c>
      <c r="AX111" s="9" t="s">
        <v>47</v>
      </c>
      <c r="AY111" s="9" t="s">
        <v>47</v>
      </c>
      <c r="AZ111" s="9" t="s">
        <v>47</v>
      </c>
      <c r="BA111" s="9" t="s">
        <v>47</v>
      </c>
      <c r="BB111" s="9" t="s">
        <v>47</v>
      </c>
      <c r="BC111" s="9" t="s">
        <v>47</v>
      </c>
      <c r="BD111" s="9" t="s">
        <v>47</v>
      </c>
      <c r="BE111" s="9" t="s">
        <v>47</v>
      </c>
      <c r="BF111" s="9" t="s">
        <v>47</v>
      </c>
      <c r="BG111" s="9" t="s">
        <v>47</v>
      </c>
      <c r="BH111" s="9" t="s">
        <v>47</v>
      </c>
      <c r="BI111" s="9" t="s">
        <v>47</v>
      </c>
      <c r="BJ111" s="9" t="s">
        <v>47</v>
      </c>
      <c r="BK111" s="9" t="s">
        <v>47</v>
      </c>
      <c r="BL111" s="9" t="s">
        <v>47</v>
      </c>
      <c r="BM111" s="9" t="s">
        <v>47</v>
      </c>
      <c r="BN111" s="9" t="s">
        <v>47</v>
      </c>
    </row>
    <row r="112" spans="1:66" ht="12" x14ac:dyDescent="0.25">
      <c r="A112" s="5">
        <v>85</v>
      </c>
      <c r="B112" s="56">
        <v>22</v>
      </c>
      <c r="C112" s="9">
        <f t="shared" ref="C112:C175" si="1">A112*10-10</f>
        <v>840</v>
      </c>
      <c r="D112" s="9">
        <v>85</v>
      </c>
      <c r="E112" s="9">
        <v>63.75</v>
      </c>
      <c r="F112" s="9">
        <v>51</v>
      </c>
      <c r="G112" s="9">
        <v>42.5</v>
      </c>
      <c r="H112" s="9">
        <v>36.363636022012095</v>
      </c>
      <c r="I112" s="9">
        <v>31.113271170385307</v>
      </c>
      <c r="J112" s="9">
        <v>26.62098043044832</v>
      </c>
      <c r="K112" s="9">
        <v>22.777309245221872</v>
      </c>
      <c r="L112" s="9">
        <v>19.488606657742569</v>
      </c>
      <c r="M112" s="9">
        <v>16.674743507724997</v>
      </c>
      <c r="N112" s="9">
        <v>14.267160086478141</v>
      </c>
      <c r="O112" s="9">
        <v>12.20719568123458</v>
      </c>
      <c r="P112" s="9">
        <v>10.444659308279817</v>
      </c>
      <c r="Q112" s="9">
        <v>8.9366068108284207</v>
      </c>
      <c r="R112" s="9">
        <v>7.6462945256658585</v>
      </c>
      <c r="S112" s="9">
        <v>6.5422840246686338</v>
      </c>
      <c r="T112" s="9">
        <v>5.597676118251167</v>
      </c>
      <c r="U112" s="9">
        <v>4.7894554572516466</v>
      </c>
      <c r="V112" s="9">
        <v>4.0979297644973736</v>
      </c>
      <c r="W112" s="9">
        <v>3.506250032940053</v>
      </c>
      <c r="X112" s="9">
        <v>3</v>
      </c>
      <c r="Y112" s="9" t="s">
        <v>47</v>
      </c>
      <c r="Z112" s="9" t="s">
        <v>47</v>
      </c>
      <c r="AA112" s="9" t="s">
        <v>47</v>
      </c>
      <c r="AB112" s="9" t="s">
        <v>47</v>
      </c>
      <c r="AC112" s="9" t="s">
        <v>47</v>
      </c>
      <c r="AD112" s="9" t="s">
        <v>47</v>
      </c>
      <c r="AE112" s="9" t="s">
        <v>47</v>
      </c>
      <c r="AF112" s="9" t="s">
        <v>47</v>
      </c>
      <c r="AG112" s="9" t="s">
        <v>47</v>
      </c>
      <c r="AH112" s="9" t="s">
        <v>47</v>
      </c>
      <c r="AI112" s="9" t="s">
        <v>47</v>
      </c>
      <c r="AJ112" s="9" t="s">
        <v>47</v>
      </c>
      <c r="AK112" s="9" t="s">
        <v>47</v>
      </c>
      <c r="AL112" s="9" t="s">
        <v>47</v>
      </c>
      <c r="AM112" s="9" t="s">
        <v>47</v>
      </c>
      <c r="AN112" s="9" t="s">
        <v>47</v>
      </c>
      <c r="AO112" s="9" t="s">
        <v>47</v>
      </c>
      <c r="AP112" s="9" t="s">
        <v>47</v>
      </c>
      <c r="AQ112" s="9" t="s">
        <v>47</v>
      </c>
      <c r="AR112" s="9" t="s">
        <v>47</v>
      </c>
      <c r="AS112" s="9" t="s">
        <v>47</v>
      </c>
      <c r="AT112" s="9" t="s">
        <v>47</v>
      </c>
      <c r="AU112" s="9" t="s">
        <v>47</v>
      </c>
      <c r="AV112" s="9" t="s">
        <v>47</v>
      </c>
      <c r="AW112" s="9" t="s">
        <v>47</v>
      </c>
      <c r="AX112" s="9" t="s">
        <v>47</v>
      </c>
      <c r="AY112" s="9" t="s">
        <v>47</v>
      </c>
      <c r="AZ112" s="9" t="s">
        <v>47</v>
      </c>
      <c r="BA112" s="9" t="s">
        <v>47</v>
      </c>
      <c r="BB112" s="9" t="s">
        <v>47</v>
      </c>
      <c r="BC112" s="9" t="s">
        <v>47</v>
      </c>
      <c r="BD112" s="9" t="s">
        <v>47</v>
      </c>
      <c r="BE112" s="9" t="s">
        <v>47</v>
      </c>
      <c r="BF112" s="9" t="s">
        <v>47</v>
      </c>
      <c r="BG112" s="9" t="s">
        <v>47</v>
      </c>
      <c r="BH112" s="9" t="s">
        <v>47</v>
      </c>
      <c r="BI112" s="9" t="s">
        <v>47</v>
      </c>
      <c r="BJ112" s="9" t="s">
        <v>47</v>
      </c>
      <c r="BK112" s="9" t="s">
        <v>47</v>
      </c>
      <c r="BL112" s="9" t="s">
        <v>47</v>
      </c>
      <c r="BM112" s="9" t="s">
        <v>47</v>
      </c>
      <c r="BN112" s="9" t="s">
        <v>47</v>
      </c>
    </row>
    <row r="113" spans="1:66" ht="12" x14ac:dyDescent="0.25">
      <c r="A113" s="5">
        <v>86</v>
      </c>
      <c r="B113" s="56">
        <v>22</v>
      </c>
      <c r="C113" s="9">
        <f t="shared" si="1"/>
        <v>850</v>
      </c>
      <c r="D113" s="9">
        <v>86</v>
      </c>
      <c r="E113" s="9">
        <v>64.5</v>
      </c>
      <c r="F113" s="9">
        <v>51.6</v>
      </c>
      <c r="G113" s="9">
        <v>43</v>
      </c>
      <c r="H113" s="9">
        <v>36.766139611004341</v>
      </c>
      <c r="I113" s="9">
        <v>31.43602376502006</v>
      </c>
      <c r="J113" s="9">
        <v>26.878633454873906</v>
      </c>
      <c r="K113" s="9">
        <v>22.981943957090841</v>
      </c>
      <c r="L113" s="9">
        <v>19.650171164155338</v>
      </c>
      <c r="M113" s="9">
        <v>16.801417125615512</v>
      </c>
      <c r="N113" s="9">
        <v>14.365656923327888</v>
      </c>
      <c r="O113" s="9">
        <v>12.283017396438703</v>
      </c>
      <c r="P113" s="9">
        <v>10.502305405624663</v>
      </c>
      <c r="Q113" s="9">
        <v>8.9797494600139984</v>
      </c>
      <c r="R113" s="9">
        <v>7.6779237748538502</v>
      </c>
      <c r="S113" s="9">
        <v>6.5648283123006088</v>
      </c>
      <c r="T113" s="9">
        <v>5.6131021919143773</v>
      </c>
      <c r="U113" s="9">
        <v>4.7993511357850815</v>
      </c>
      <c r="V113" s="9">
        <v>4.1035724162908505</v>
      </c>
      <c r="W113" s="9">
        <v>3.5086631711910665</v>
      </c>
      <c r="X113" s="9">
        <v>3</v>
      </c>
      <c r="Y113" s="9" t="s">
        <v>47</v>
      </c>
      <c r="Z113" s="9" t="s">
        <v>47</v>
      </c>
      <c r="AA113" s="9" t="s">
        <v>47</v>
      </c>
      <c r="AB113" s="9" t="s">
        <v>47</v>
      </c>
      <c r="AC113" s="9" t="s">
        <v>47</v>
      </c>
      <c r="AD113" s="9" t="s">
        <v>47</v>
      </c>
      <c r="AE113" s="9" t="s">
        <v>47</v>
      </c>
      <c r="AF113" s="9" t="s">
        <v>47</v>
      </c>
      <c r="AG113" s="9" t="s">
        <v>47</v>
      </c>
      <c r="AH113" s="9" t="s">
        <v>47</v>
      </c>
      <c r="AI113" s="9" t="s">
        <v>47</v>
      </c>
      <c r="AJ113" s="9" t="s">
        <v>47</v>
      </c>
      <c r="AK113" s="9" t="s">
        <v>47</v>
      </c>
      <c r="AL113" s="9" t="s">
        <v>47</v>
      </c>
      <c r="AM113" s="9" t="s">
        <v>47</v>
      </c>
      <c r="AN113" s="9" t="s">
        <v>47</v>
      </c>
      <c r="AO113" s="9" t="s">
        <v>47</v>
      </c>
      <c r="AP113" s="9" t="s">
        <v>47</v>
      </c>
      <c r="AQ113" s="9" t="s">
        <v>47</v>
      </c>
      <c r="AR113" s="9" t="s">
        <v>47</v>
      </c>
      <c r="AS113" s="9" t="s">
        <v>47</v>
      </c>
      <c r="AT113" s="9" t="s">
        <v>47</v>
      </c>
      <c r="AU113" s="9" t="s">
        <v>47</v>
      </c>
      <c r="AV113" s="9" t="s">
        <v>47</v>
      </c>
      <c r="AW113" s="9" t="s">
        <v>47</v>
      </c>
      <c r="AX113" s="9" t="s">
        <v>47</v>
      </c>
      <c r="AY113" s="9" t="s">
        <v>47</v>
      </c>
      <c r="AZ113" s="9" t="s">
        <v>47</v>
      </c>
      <c r="BA113" s="9" t="s">
        <v>47</v>
      </c>
      <c r="BB113" s="9" t="s">
        <v>47</v>
      </c>
      <c r="BC113" s="9" t="s">
        <v>47</v>
      </c>
      <c r="BD113" s="9" t="s">
        <v>47</v>
      </c>
      <c r="BE113" s="9" t="s">
        <v>47</v>
      </c>
      <c r="BF113" s="9" t="s">
        <v>47</v>
      </c>
      <c r="BG113" s="9" t="s">
        <v>47</v>
      </c>
      <c r="BH113" s="9" t="s">
        <v>47</v>
      </c>
      <c r="BI113" s="9" t="s">
        <v>47</v>
      </c>
      <c r="BJ113" s="9" t="s">
        <v>47</v>
      </c>
      <c r="BK113" s="9" t="s">
        <v>47</v>
      </c>
      <c r="BL113" s="9" t="s">
        <v>47</v>
      </c>
      <c r="BM113" s="9" t="s">
        <v>47</v>
      </c>
      <c r="BN113" s="9" t="s">
        <v>47</v>
      </c>
    </row>
    <row r="114" spans="1:66" ht="12" x14ac:dyDescent="0.25">
      <c r="A114" s="5">
        <v>87</v>
      </c>
      <c r="B114" s="56">
        <v>22</v>
      </c>
      <c r="C114" s="9">
        <f t="shared" si="1"/>
        <v>860</v>
      </c>
      <c r="D114" s="9">
        <v>87</v>
      </c>
      <c r="E114" s="9">
        <v>65.25</v>
      </c>
      <c r="F114" s="9">
        <v>52.2</v>
      </c>
      <c r="G114" s="9">
        <v>43.5</v>
      </c>
      <c r="H114" s="9">
        <v>37.168367977495613</v>
      </c>
      <c r="I114" s="9">
        <v>31.758335128977496</v>
      </c>
      <c r="J114" s="9">
        <v>27.135758308654275</v>
      </c>
      <c r="K114" s="9">
        <v>23.186019544010247</v>
      </c>
      <c r="L114" s="9">
        <v>19.811184053912132</v>
      </c>
      <c r="M114" s="9">
        <v>16.927571930705732</v>
      </c>
      <c r="N114" s="9">
        <v>14.463683275540147</v>
      </c>
      <c r="O114" s="9">
        <v>12.358425340120116</v>
      </c>
      <c r="P114" s="9">
        <v>10.559597716413581</v>
      </c>
      <c r="Q114" s="9">
        <v>9.022598014206487</v>
      </c>
      <c r="R114" s="9">
        <v>7.7093159334493739</v>
      </c>
      <c r="S114" s="9">
        <v>6.5871883096371571</v>
      </c>
      <c r="T114" s="9">
        <v>5.6283917018310605</v>
      </c>
      <c r="U114" s="9">
        <v>4.8091525033365414</v>
      </c>
      <c r="V114" s="9">
        <v>4.1091574690553268</v>
      </c>
      <c r="W114" s="9">
        <v>3.5110500433867333</v>
      </c>
      <c r="X114" s="9">
        <v>3</v>
      </c>
      <c r="Y114" s="9" t="s">
        <v>47</v>
      </c>
      <c r="Z114" s="9" t="s">
        <v>47</v>
      </c>
      <c r="AA114" s="9" t="s">
        <v>47</v>
      </c>
      <c r="AB114" s="9" t="s">
        <v>47</v>
      </c>
      <c r="AC114" s="9" t="s">
        <v>47</v>
      </c>
      <c r="AD114" s="9" t="s">
        <v>47</v>
      </c>
      <c r="AE114" s="9" t="s">
        <v>47</v>
      </c>
      <c r="AF114" s="9" t="s">
        <v>47</v>
      </c>
      <c r="AG114" s="9" t="s">
        <v>47</v>
      </c>
      <c r="AH114" s="9" t="s">
        <v>47</v>
      </c>
      <c r="AI114" s="9" t="s">
        <v>47</v>
      </c>
      <c r="AJ114" s="9" t="s">
        <v>47</v>
      </c>
      <c r="AK114" s="9" t="s">
        <v>47</v>
      </c>
      <c r="AL114" s="9" t="s">
        <v>47</v>
      </c>
      <c r="AM114" s="9" t="s">
        <v>47</v>
      </c>
      <c r="AN114" s="9" t="s">
        <v>47</v>
      </c>
      <c r="AO114" s="9" t="s">
        <v>47</v>
      </c>
      <c r="AP114" s="9" t="s">
        <v>47</v>
      </c>
      <c r="AQ114" s="9" t="s">
        <v>47</v>
      </c>
      <c r="AR114" s="9" t="s">
        <v>47</v>
      </c>
      <c r="AS114" s="9" t="s">
        <v>47</v>
      </c>
      <c r="AT114" s="9" t="s">
        <v>47</v>
      </c>
      <c r="AU114" s="9" t="s">
        <v>47</v>
      </c>
      <c r="AV114" s="9" t="s">
        <v>47</v>
      </c>
      <c r="AW114" s="9" t="s">
        <v>47</v>
      </c>
      <c r="AX114" s="9" t="s">
        <v>47</v>
      </c>
      <c r="AY114" s="9" t="s">
        <v>47</v>
      </c>
      <c r="AZ114" s="9" t="s">
        <v>47</v>
      </c>
      <c r="BA114" s="9" t="s">
        <v>47</v>
      </c>
      <c r="BB114" s="9" t="s">
        <v>47</v>
      </c>
      <c r="BC114" s="9" t="s">
        <v>47</v>
      </c>
      <c r="BD114" s="9" t="s">
        <v>47</v>
      </c>
      <c r="BE114" s="9" t="s">
        <v>47</v>
      </c>
      <c r="BF114" s="9" t="s">
        <v>47</v>
      </c>
      <c r="BG114" s="9" t="s">
        <v>47</v>
      </c>
      <c r="BH114" s="9" t="s">
        <v>47</v>
      </c>
      <c r="BI114" s="9" t="s">
        <v>47</v>
      </c>
      <c r="BJ114" s="9" t="s">
        <v>47</v>
      </c>
      <c r="BK114" s="9" t="s">
        <v>47</v>
      </c>
      <c r="BL114" s="9" t="s">
        <v>47</v>
      </c>
      <c r="BM114" s="9" t="s">
        <v>47</v>
      </c>
      <c r="BN114" s="9" t="s">
        <v>47</v>
      </c>
    </row>
    <row r="115" spans="1:66" ht="12" x14ac:dyDescent="0.25">
      <c r="A115" s="5">
        <v>88</v>
      </c>
      <c r="B115" s="56">
        <v>22</v>
      </c>
      <c r="C115" s="9">
        <f t="shared" si="1"/>
        <v>870</v>
      </c>
      <c r="D115" s="9">
        <v>88</v>
      </c>
      <c r="E115" s="9">
        <v>66</v>
      </c>
      <c r="F115" s="9">
        <v>52.8</v>
      </c>
      <c r="G115" s="9">
        <v>44</v>
      </c>
      <c r="H115" s="9">
        <v>37.570324470065948</v>
      </c>
      <c r="I115" s="9">
        <v>32.08021092695536</v>
      </c>
      <c r="J115" s="9">
        <v>27.392362127133357</v>
      </c>
      <c r="K115" s="9">
        <v>23.389543934498768</v>
      </c>
      <c r="L115" s="9">
        <v>19.971653518772307</v>
      </c>
      <c r="M115" s="9">
        <v>17.053215975091128</v>
      </c>
      <c r="N115" s="9">
        <v>14.561246760051946</v>
      </c>
      <c r="O115" s="9">
        <v>12.433426487814726</v>
      </c>
      <c r="P115" s="9">
        <v>10.616542441407082</v>
      </c>
      <c r="Q115" s="9">
        <v>9.0651578244065938</v>
      </c>
      <c r="R115" s="9">
        <v>7.7404754735298349</v>
      </c>
      <c r="S115" s="9">
        <v>6.6093676157523449</v>
      </c>
      <c r="T115" s="9">
        <v>5.6435474060400379</v>
      </c>
      <c r="U115" s="9">
        <v>4.8188615274346178</v>
      </c>
      <c r="V115" s="9">
        <v>4.1146861627735491</v>
      </c>
      <c r="W115" s="9">
        <v>3.5134112324521087</v>
      </c>
      <c r="X115" s="9">
        <v>3</v>
      </c>
      <c r="Y115" s="9" t="s">
        <v>47</v>
      </c>
      <c r="Z115" s="9" t="s">
        <v>47</v>
      </c>
      <c r="AA115" s="9" t="s">
        <v>47</v>
      </c>
      <c r="AB115" s="9" t="s">
        <v>47</v>
      </c>
      <c r="AC115" s="9" t="s">
        <v>47</v>
      </c>
      <c r="AD115" s="9" t="s">
        <v>47</v>
      </c>
      <c r="AE115" s="9" t="s">
        <v>47</v>
      </c>
      <c r="AF115" s="9" t="s">
        <v>47</v>
      </c>
      <c r="AG115" s="9" t="s">
        <v>47</v>
      </c>
      <c r="AH115" s="9" t="s">
        <v>47</v>
      </c>
      <c r="AI115" s="9" t="s">
        <v>47</v>
      </c>
      <c r="AJ115" s="9" t="s">
        <v>47</v>
      </c>
      <c r="AK115" s="9" t="s">
        <v>47</v>
      </c>
      <c r="AL115" s="9" t="s">
        <v>47</v>
      </c>
      <c r="AM115" s="9" t="s">
        <v>47</v>
      </c>
      <c r="AN115" s="9" t="s">
        <v>47</v>
      </c>
      <c r="AO115" s="9" t="s">
        <v>47</v>
      </c>
      <c r="AP115" s="9" t="s">
        <v>47</v>
      </c>
      <c r="AQ115" s="9" t="s">
        <v>47</v>
      </c>
      <c r="AR115" s="9" t="s">
        <v>47</v>
      </c>
      <c r="AS115" s="9" t="s">
        <v>47</v>
      </c>
      <c r="AT115" s="9" t="s">
        <v>47</v>
      </c>
      <c r="AU115" s="9" t="s">
        <v>47</v>
      </c>
      <c r="AV115" s="9" t="s">
        <v>47</v>
      </c>
      <c r="AW115" s="9" t="s">
        <v>47</v>
      </c>
      <c r="AX115" s="9" t="s">
        <v>47</v>
      </c>
      <c r="AY115" s="9" t="s">
        <v>47</v>
      </c>
      <c r="AZ115" s="9" t="s">
        <v>47</v>
      </c>
      <c r="BA115" s="9" t="s">
        <v>47</v>
      </c>
      <c r="BB115" s="9" t="s">
        <v>47</v>
      </c>
      <c r="BC115" s="9" t="s">
        <v>47</v>
      </c>
      <c r="BD115" s="9" t="s">
        <v>47</v>
      </c>
      <c r="BE115" s="9" t="s">
        <v>47</v>
      </c>
      <c r="BF115" s="9" t="s">
        <v>47</v>
      </c>
      <c r="BG115" s="9" t="s">
        <v>47</v>
      </c>
      <c r="BH115" s="9" t="s">
        <v>47</v>
      </c>
      <c r="BI115" s="9" t="s">
        <v>47</v>
      </c>
      <c r="BJ115" s="9" t="s">
        <v>47</v>
      </c>
      <c r="BK115" s="9" t="s">
        <v>47</v>
      </c>
      <c r="BL115" s="9" t="s">
        <v>47</v>
      </c>
      <c r="BM115" s="9" t="s">
        <v>47</v>
      </c>
      <c r="BN115" s="9" t="s">
        <v>47</v>
      </c>
    </row>
    <row r="116" spans="1:66" ht="12" x14ac:dyDescent="0.25">
      <c r="A116" s="5">
        <v>89</v>
      </c>
      <c r="B116" s="56">
        <v>23</v>
      </c>
      <c r="C116" s="9">
        <f t="shared" si="1"/>
        <v>880</v>
      </c>
      <c r="D116" s="9">
        <v>89</v>
      </c>
      <c r="E116" s="9">
        <v>66.75</v>
      </c>
      <c r="F116" s="9">
        <v>53.4</v>
      </c>
      <c r="G116" s="9">
        <v>44.5</v>
      </c>
      <c r="H116" s="9">
        <v>38.142857142857146</v>
      </c>
      <c r="I116" s="9">
        <v>32.843911284217441</v>
      </c>
      <c r="J116" s="9">
        <v>28.281114453628536</v>
      </c>
      <c r="K116" s="9">
        <v>24.3521981233574</v>
      </c>
      <c r="L116" s="9">
        <v>20.969101285298343</v>
      </c>
      <c r="M116" s="9">
        <v>18.055996690145168</v>
      </c>
      <c r="N116" s="9">
        <v>15.547591288669517</v>
      </c>
      <c r="O116" s="9">
        <v>13.387662781941327</v>
      </c>
      <c r="P116" s="9">
        <v>11.527799479369676</v>
      </c>
      <c r="Q116" s="9">
        <v>9.9263152202946046</v>
      </c>
      <c r="R116" s="9">
        <v>8.5473150386581747</v>
      </c>
      <c r="S116" s="9">
        <v>7.3598906289723836</v>
      </c>
      <c r="T116" s="9">
        <v>6.3374275811108074</v>
      </c>
      <c r="U116" s="9">
        <v>5.4570088565883612</v>
      </c>
      <c r="V116" s="9">
        <v>4.6989011361080104</v>
      </c>
      <c r="W116" s="9">
        <v>4.0461125255935588</v>
      </c>
      <c r="X116" s="9">
        <v>3.4840117073254326</v>
      </c>
      <c r="Y116" s="9">
        <v>3</v>
      </c>
      <c r="Z116" s="9" t="s">
        <v>47</v>
      </c>
      <c r="AA116" s="9" t="s">
        <v>47</v>
      </c>
      <c r="AB116" s="9" t="s">
        <v>47</v>
      </c>
      <c r="AC116" s="9" t="s">
        <v>47</v>
      </c>
      <c r="AD116" s="9" t="s">
        <v>47</v>
      </c>
      <c r="AE116" s="9" t="s">
        <v>47</v>
      </c>
      <c r="AF116" s="9" t="s">
        <v>47</v>
      </c>
      <c r="AG116" s="9" t="s">
        <v>47</v>
      </c>
      <c r="AH116" s="9" t="s">
        <v>47</v>
      </c>
      <c r="AI116" s="9" t="s">
        <v>47</v>
      </c>
      <c r="AJ116" s="9" t="s">
        <v>47</v>
      </c>
      <c r="AK116" s="9" t="s">
        <v>47</v>
      </c>
      <c r="AL116" s="9" t="s">
        <v>47</v>
      </c>
      <c r="AM116" s="9" t="s">
        <v>47</v>
      </c>
      <c r="AN116" s="9" t="s">
        <v>47</v>
      </c>
      <c r="AO116" s="9" t="s">
        <v>47</v>
      </c>
      <c r="AP116" s="9" t="s">
        <v>47</v>
      </c>
      <c r="AQ116" s="9" t="s">
        <v>47</v>
      </c>
      <c r="AR116" s="9" t="s">
        <v>47</v>
      </c>
      <c r="AS116" s="9" t="s">
        <v>47</v>
      </c>
      <c r="AT116" s="9" t="s">
        <v>47</v>
      </c>
      <c r="AU116" s="9" t="s">
        <v>47</v>
      </c>
      <c r="AV116" s="9" t="s">
        <v>47</v>
      </c>
      <c r="AW116" s="9" t="s">
        <v>47</v>
      </c>
      <c r="AX116" s="9" t="s">
        <v>47</v>
      </c>
      <c r="AY116" s="9" t="s">
        <v>47</v>
      </c>
      <c r="AZ116" s="9" t="s">
        <v>47</v>
      </c>
      <c r="BA116" s="9" t="s">
        <v>47</v>
      </c>
      <c r="BB116" s="9" t="s">
        <v>47</v>
      </c>
      <c r="BC116" s="9" t="s">
        <v>47</v>
      </c>
      <c r="BD116" s="9" t="s">
        <v>47</v>
      </c>
      <c r="BE116" s="9" t="s">
        <v>47</v>
      </c>
      <c r="BF116" s="9" t="s">
        <v>47</v>
      </c>
      <c r="BG116" s="9" t="s">
        <v>47</v>
      </c>
      <c r="BH116" s="9" t="s">
        <v>47</v>
      </c>
      <c r="BI116" s="9" t="s">
        <v>47</v>
      </c>
      <c r="BJ116" s="9" t="s">
        <v>47</v>
      </c>
      <c r="BK116" s="9" t="s">
        <v>47</v>
      </c>
      <c r="BL116" s="9" t="s">
        <v>47</v>
      </c>
      <c r="BM116" s="9" t="s">
        <v>47</v>
      </c>
      <c r="BN116" s="9" t="s">
        <v>47</v>
      </c>
    </row>
    <row r="117" spans="1:66" ht="12" x14ac:dyDescent="0.25">
      <c r="A117" s="5">
        <v>90</v>
      </c>
      <c r="B117" s="56">
        <v>23</v>
      </c>
      <c r="C117" s="9">
        <f t="shared" si="1"/>
        <v>890</v>
      </c>
      <c r="D117" s="9">
        <v>90</v>
      </c>
      <c r="E117" s="9">
        <v>67.5</v>
      </c>
      <c r="F117" s="9">
        <v>54</v>
      </c>
      <c r="G117" s="9">
        <v>45</v>
      </c>
      <c r="H117" s="9">
        <v>38.571428571428569</v>
      </c>
      <c r="I117" s="9">
        <v>33.191121861098352</v>
      </c>
      <c r="J117" s="9">
        <v>28.561311084399883</v>
      </c>
      <c r="K117" s="9">
        <v>24.577309988908855</v>
      </c>
      <c r="L117" s="9">
        <v>21.149034948218688</v>
      </c>
      <c r="M117" s="9">
        <v>18.198968049913635</v>
      </c>
      <c r="N117" s="9">
        <v>15.660404311246047</v>
      </c>
      <c r="O117" s="9">
        <v>13.475943389705421</v>
      </c>
      <c r="P117" s="9">
        <v>11.596191684025291</v>
      </c>
      <c r="Q117" s="9">
        <v>9.9786454783850793</v>
      </c>
      <c r="R117" s="9">
        <v>8.5867298761942266</v>
      </c>
      <c r="S117" s="9">
        <v>7.3889717924580607</v>
      </c>
      <c r="T117" s="9">
        <v>6.3582883049698413</v>
      </c>
      <c r="U117" s="9">
        <v>5.4713742729916799</v>
      </c>
      <c r="V117" s="9">
        <v>4.7081753766585814</v>
      </c>
      <c r="W117" s="9">
        <v>4.0514346618173462</v>
      </c>
      <c r="X117" s="9">
        <v>3.4863023370688948</v>
      </c>
      <c r="Y117" s="9">
        <v>3</v>
      </c>
      <c r="Z117" s="9" t="s">
        <v>47</v>
      </c>
      <c r="AA117" s="9" t="s">
        <v>47</v>
      </c>
      <c r="AB117" s="9" t="s">
        <v>47</v>
      </c>
      <c r="AC117" s="9" t="s">
        <v>47</v>
      </c>
      <c r="AD117" s="9" t="s">
        <v>47</v>
      </c>
      <c r="AE117" s="9" t="s">
        <v>47</v>
      </c>
      <c r="AF117" s="9" t="s">
        <v>47</v>
      </c>
      <c r="AG117" s="9" t="s">
        <v>47</v>
      </c>
      <c r="AH117" s="9" t="s">
        <v>47</v>
      </c>
      <c r="AI117" s="9" t="s">
        <v>47</v>
      </c>
      <c r="AJ117" s="9" t="s">
        <v>47</v>
      </c>
      <c r="AK117" s="9" t="s">
        <v>47</v>
      </c>
      <c r="AL117" s="9" t="s">
        <v>47</v>
      </c>
      <c r="AM117" s="9" t="s">
        <v>47</v>
      </c>
      <c r="AN117" s="9" t="s">
        <v>47</v>
      </c>
      <c r="AO117" s="9" t="s">
        <v>47</v>
      </c>
      <c r="AP117" s="9" t="s">
        <v>47</v>
      </c>
      <c r="AQ117" s="9" t="s">
        <v>47</v>
      </c>
      <c r="AR117" s="9" t="s">
        <v>47</v>
      </c>
      <c r="AS117" s="9" t="s">
        <v>47</v>
      </c>
      <c r="AT117" s="9" t="s">
        <v>47</v>
      </c>
      <c r="AU117" s="9" t="s">
        <v>47</v>
      </c>
      <c r="AV117" s="9" t="s">
        <v>47</v>
      </c>
      <c r="AW117" s="9" t="s">
        <v>47</v>
      </c>
      <c r="AX117" s="9" t="s">
        <v>47</v>
      </c>
      <c r="AY117" s="9" t="s">
        <v>47</v>
      </c>
      <c r="AZ117" s="9" t="s">
        <v>47</v>
      </c>
      <c r="BA117" s="9" t="s">
        <v>47</v>
      </c>
      <c r="BB117" s="9" t="s">
        <v>47</v>
      </c>
      <c r="BC117" s="9" t="s">
        <v>47</v>
      </c>
      <c r="BD117" s="9" t="s">
        <v>47</v>
      </c>
      <c r="BE117" s="9" t="s">
        <v>47</v>
      </c>
      <c r="BF117" s="9" t="s">
        <v>47</v>
      </c>
      <c r="BG117" s="9" t="s">
        <v>47</v>
      </c>
      <c r="BH117" s="9" t="s">
        <v>47</v>
      </c>
      <c r="BI117" s="9" t="s">
        <v>47</v>
      </c>
      <c r="BJ117" s="9" t="s">
        <v>47</v>
      </c>
      <c r="BK117" s="9" t="s">
        <v>47</v>
      </c>
      <c r="BL117" s="9" t="s">
        <v>47</v>
      </c>
      <c r="BM117" s="9" t="s">
        <v>47</v>
      </c>
      <c r="BN117" s="9" t="s">
        <v>47</v>
      </c>
    </row>
    <row r="118" spans="1:66" ht="12" x14ac:dyDescent="0.25">
      <c r="A118" s="5">
        <v>91</v>
      </c>
      <c r="B118" s="56">
        <v>23</v>
      </c>
      <c r="C118" s="9">
        <f t="shared" si="1"/>
        <v>900</v>
      </c>
      <c r="D118" s="9">
        <v>91</v>
      </c>
      <c r="E118" s="9">
        <v>68.25</v>
      </c>
      <c r="F118" s="9">
        <v>54.6</v>
      </c>
      <c r="G118" s="9">
        <v>45.5</v>
      </c>
      <c r="H118" s="9">
        <v>39</v>
      </c>
      <c r="I118" s="9">
        <v>33.538105572303444</v>
      </c>
      <c r="J118" s="9">
        <v>28.841141676383881</v>
      </c>
      <c r="K118" s="9">
        <v>24.801980881239061</v>
      </c>
      <c r="L118" s="9">
        <v>21.328498799929417</v>
      </c>
      <c r="M118" s="9">
        <v>18.341472934635387</v>
      </c>
      <c r="N118" s="9">
        <v>15.772775785470458</v>
      </c>
      <c r="O118" s="9">
        <v>13.563821011830246</v>
      </c>
      <c r="P118" s="9">
        <v>11.664227206630526</v>
      </c>
      <c r="Q118" s="9">
        <v>10.030668807059197</v>
      </c>
      <c r="R118" s="9">
        <v>8.6258879336400618</v>
      </c>
      <c r="S118" s="9">
        <v>7.4178446198276617</v>
      </c>
      <c r="T118" s="9">
        <v>6.3789860507364917</v>
      </c>
      <c r="U118" s="9">
        <v>5.4856181439449099</v>
      </c>
      <c r="V118" s="9">
        <v>4.7173651395119913</v>
      </c>
      <c r="W118" s="9">
        <v>4.0567048736424898</v>
      </c>
      <c r="X118" s="9">
        <v>3.4885691366128135</v>
      </c>
      <c r="Y118" s="9">
        <v>3</v>
      </c>
      <c r="Z118" s="9" t="s">
        <v>47</v>
      </c>
      <c r="AA118" s="9" t="s">
        <v>47</v>
      </c>
      <c r="AB118" s="9" t="s">
        <v>47</v>
      </c>
      <c r="AC118" s="9" t="s">
        <v>47</v>
      </c>
      <c r="AD118" s="9" t="s">
        <v>47</v>
      </c>
      <c r="AE118" s="9" t="s">
        <v>47</v>
      </c>
      <c r="AF118" s="9" t="s">
        <v>47</v>
      </c>
      <c r="AG118" s="9" t="s">
        <v>47</v>
      </c>
      <c r="AH118" s="9" t="s">
        <v>47</v>
      </c>
      <c r="AI118" s="9" t="s">
        <v>47</v>
      </c>
      <c r="AJ118" s="9" t="s">
        <v>47</v>
      </c>
      <c r="AK118" s="9" t="s">
        <v>47</v>
      </c>
      <c r="AL118" s="9" t="s">
        <v>47</v>
      </c>
      <c r="AM118" s="9" t="s">
        <v>47</v>
      </c>
      <c r="AN118" s="9" t="s">
        <v>47</v>
      </c>
      <c r="AO118" s="9" t="s">
        <v>47</v>
      </c>
      <c r="AP118" s="9" t="s">
        <v>47</v>
      </c>
      <c r="AQ118" s="9" t="s">
        <v>47</v>
      </c>
      <c r="AR118" s="9" t="s">
        <v>47</v>
      </c>
      <c r="AS118" s="9" t="s">
        <v>47</v>
      </c>
      <c r="AT118" s="9" t="s">
        <v>47</v>
      </c>
      <c r="AU118" s="9" t="s">
        <v>47</v>
      </c>
      <c r="AV118" s="9" t="s">
        <v>47</v>
      </c>
      <c r="AW118" s="9" t="s">
        <v>47</v>
      </c>
      <c r="AX118" s="9" t="s">
        <v>47</v>
      </c>
      <c r="AY118" s="9" t="s">
        <v>47</v>
      </c>
      <c r="AZ118" s="9" t="s">
        <v>47</v>
      </c>
      <c r="BA118" s="9" t="s">
        <v>47</v>
      </c>
      <c r="BB118" s="9" t="s">
        <v>47</v>
      </c>
      <c r="BC118" s="9" t="s">
        <v>47</v>
      </c>
      <c r="BD118" s="9" t="s">
        <v>47</v>
      </c>
      <c r="BE118" s="9" t="s">
        <v>47</v>
      </c>
      <c r="BF118" s="9" t="s">
        <v>47</v>
      </c>
      <c r="BG118" s="9" t="s">
        <v>47</v>
      </c>
      <c r="BH118" s="9" t="s">
        <v>47</v>
      </c>
      <c r="BI118" s="9" t="s">
        <v>47</v>
      </c>
      <c r="BJ118" s="9" t="s">
        <v>47</v>
      </c>
      <c r="BK118" s="9" t="s">
        <v>47</v>
      </c>
      <c r="BL118" s="9" t="s">
        <v>47</v>
      </c>
      <c r="BM118" s="9" t="s">
        <v>47</v>
      </c>
      <c r="BN118" s="9" t="s">
        <v>47</v>
      </c>
    </row>
    <row r="119" spans="1:66" ht="12" x14ac:dyDescent="0.25">
      <c r="A119" s="5">
        <v>92</v>
      </c>
      <c r="B119" s="56">
        <v>23</v>
      </c>
      <c r="C119" s="9">
        <f t="shared" si="1"/>
        <v>910</v>
      </c>
      <c r="D119" s="9">
        <v>92</v>
      </c>
      <c r="E119" s="9">
        <v>69</v>
      </c>
      <c r="F119" s="9">
        <v>55.2</v>
      </c>
      <c r="G119" s="9">
        <v>46</v>
      </c>
      <c r="H119" s="9">
        <v>39.428571428571431</v>
      </c>
      <c r="I119" s="9">
        <v>33.884865056764696</v>
      </c>
      <c r="J119" s="9">
        <v>29.120610722485765</v>
      </c>
      <c r="K119" s="9">
        <v>25.026216496065349</v>
      </c>
      <c r="L119" s="9">
        <v>21.507499209977787</v>
      </c>
      <c r="M119" s="9">
        <v>18.483517967644907</v>
      </c>
      <c r="N119" s="9">
        <v>15.884712263607002</v>
      </c>
      <c r="O119" s="9">
        <v>13.651301886322498</v>
      </c>
      <c r="P119" s="9">
        <v>11.73191179663176</v>
      </c>
      <c r="Q119" s="9">
        <v>10.082390350025836</v>
      </c>
      <c r="R119" s="9">
        <v>8.6647936783397252</v>
      </c>
      <c r="S119" s="9">
        <v>7.4465128686476278</v>
      </c>
      <c r="T119" s="9">
        <v>6.3995238618953127</v>
      </c>
      <c r="U119" s="9">
        <v>5.4997428167212972</v>
      </c>
      <c r="V119" s="9">
        <v>4.7264721099296541</v>
      </c>
      <c r="W119" s="9">
        <v>4.0619242299880352</v>
      </c>
      <c r="X119" s="9">
        <v>3.4908126116943183</v>
      </c>
      <c r="Y119" s="9">
        <v>3</v>
      </c>
      <c r="Z119" s="9" t="s">
        <v>47</v>
      </c>
      <c r="AA119" s="9" t="s">
        <v>47</v>
      </c>
      <c r="AB119" s="9" t="s">
        <v>47</v>
      </c>
      <c r="AC119" s="9" t="s">
        <v>47</v>
      </c>
      <c r="AD119" s="9" t="s">
        <v>47</v>
      </c>
      <c r="AE119" s="9" t="s">
        <v>47</v>
      </c>
      <c r="AF119" s="9" t="s">
        <v>47</v>
      </c>
      <c r="AG119" s="9" t="s">
        <v>47</v>
      </c>
      <c r="AH119" s="9" t="s">
        <v>47</v>
      </c>
      <c r="AI119" s="9" t="s">
        <v>47</v>
      </c>
      <c r="AJ119" s="9" t="s">
        <v>47</v>
      </c>
      <c r="AK119" s="9" t="s">
        <v>47</v>
      </c>
      <c r="AL119" s="9" t="s">
        <v>47</v>
      </c>
      <c r="AM119" s="9" t="s">
        <v>47</v>
      </c>
      <c r="AN119" s="9" t="s">
        <v>47</v>
      </c>
      <c r="AO119" s="9" t="s">
        <v>47</v>
      </c>
      <c r="AP119" s="9" t="s">
        <v>47</v>
      </c>
      <c r="AQ119" s="9" t="s">
        <v>47</v>
      </c>
      <c r="AR119" s="9" t="s">
        <v>47</v>
      </c>
      <c r="AS119" s="9" t="s">
        <v>47</v>
      </c>
      <c r="AT119" s="9" t="s">
        <v>47</v>
      </c>
      <c r="AU119" s="9" t="s">
        <v>47</v>
      </c>
      <c r="AV119" s="9" t="s">
        <v>47</v>
      </c>
      <c r="AW119" s="9" t="s">
        <v>47</v>
      </c>
      <c r="AX119" s="9" t="s">
        <v>47</v>
      </c>
      <c r="AY119" s="9" t="s">
        <v>47</v>
      </c>
      <c r="AZ119" s="9" t="s">
        <v>47</v>
      </c>
      <c r="BA119" s="9" t="s">
        <v>47</v>
      </c>
      <c r="BB119" s="9" t="s">
        <v>47</v>
      </c>
      <c r="BC119" s="9" t="s">
        <v>47</v>
      </c>
      <c r="BD119" s="9" t="s">
        <v>47</v>
      </c>
      <c r="BE119" s="9" t="s">
        <v>47</v>
      </c>
      <c r="BF119" s="9" t="s">
        <v>47</v>
      </c>
      <c r="BG119" s="9" t="s">
        <v>47</v>
      </c>
      <c r="BH119" s="9" t="s">
        <v>47</v>
      </c>
      <c r="BI119" s="9" t="s">
        <v>47</v>
      </c>
      <c r="BJ119" s="9" t="s">
        <v>47</v>
      </c>
      <c r="BK119" s="9" t="s">
        <v>47</v>
      </c>
      <c r="BL119" s="9" t="s">
        <v>47</v>
      </c>
      <c r="BM119" s="9" t="s">
        <v>47</v>
      </c>
      <c r="BN119" s="9" t="s">
        <v>47</v>
      </c>
    </row>
    <row r="120" spans="1:66" ht="12" x14ac:dyDescent="0.25">
      <c r="A120" s="5">
        <v>93</v>
      </c>
      <c r="B120" s="56">
        <v>24</v>
      </c>
      <c r="C120" s="9">
        <f t="shared" si="1"/>
        <v>920</v>
      </c>
      <c r="D120" s="9">
        <v>93</v>
      </c>
      <c r="E120" s="9">
        <v>69.75</v>
      </c>
      <c r="F120" s="9">
        <v>55.8</v>
      </c>
      <c r="G120" s="9">
        <v>46.5</v>
      </c>
      <c r="H120" s="9">
        <v>39.857142857142861</v>
      </c>
      <c r="I120" s="9">
        <v>34.521995416878852</v>
      </c>
      <c r="J120" s="9">
        <v>29.900993451401543</v>
      </c>
      <c r="K120" s="9">
        <v>25.898543771418851</v>
      </c>
      <c r="L120" s="9">
        <v>22.431848980879227</v>
      </c>
      <c r="M120" s="9">
        <v>19.429194673728379</v>
      </c>
      <c r="N120" s="9">
        <v>16.828465900934358</v>
      </c>
      <c r="O120" s="9">
        <v>14.575862218408979</v>
      </c>
      <c r="P120" s="9">
        <v>12.624784734432998</v>
      </c>
      <c r="Q120" s="9">
        <v>10.934872133291204</v>
      </c>
      <c r="R120" s="9">
        <v>9.4711657336467603</v>
      </c>
      <c r="S120" s="9">
        <v>8.203386309484495</v>
      </c>
      <c r="T120" s="9">
        <v>7.1053077134493652</v>
      </c>
      <c r="U120" s="9">
        <v>6.1542143449264897</v>
      </c>
      <c r="V120" s="9">
        <v>5.3304312396784814</v>
      </c>
      <c r="W120" s="9">
        <v>4.6169170601547629</v>
      </c>
      <c r="X120" s="9">
        <v>3.9989115667935748</v>
      </c>
      <c r="Y120" s="9">
        <v>3.4636302776683201</v>
      </c>
      <c r="Z120" s="9">
        <v>3</v>
      </c>
      <c r="AA120" s="9" t="s">
        <v>47</v>
      </c>
      <c r="AB120" s="9" t="s">
        <v>47</v>
      </c>
      <c r="AC120" s="9" t="s">
        <v>47</v>
      </c>
      <c r="AD120" s="9" t="s">
        <v>47</v>
      </c>
      <c r="AE120" s="9" t="s">
        <v>47</v>
      </c>
      <c r="AF120" s="9" t="s">
        <v>47</v>
      </c>
      <c r="AG120" s="9" t="s">
        <v>47</v>
      </c>
      <c r="AH120" s="9" t="s">
        <v>47</v>
      </c>
      <c r="AI120" s="9" t="s">
        <v>47</v>
      </c>
      <c r="AJ120" s="9" t="s">
        <v>47</v>
      </c>
      <c r="AK120" s="9" t="s">
        <v>47</v>
      </c>
      <c r="AL120" s="9" t="s">
        <v>47</v>
      </c>
      <c r="AM120" s="9" t="s">
        <v>47</v>
      </c>
      <c r="AN120" s="9" t="s">
        <v>47</v>
      </c>
      <c r="AO120" s="9" t="s">
        <v>47</v>
      </c>
      <c r="AP120" s="9" t="s">
        <v>47</v>
      </c>
      <c r="AQ120" s="9" t="s">
        <v>47</v>
      </c>
      <c r="AR120" s="9" t="s">
        <v>47</v>
      </c>
      <c r="AS120" s="9" t="s">
        <v>47</v>
      </c>
      <c r="AT120" s="9" t="s">
        <v>47</v>
      </c>
      <c r="AU120" s="9" t="s">
        <v>47</v>
      </c>
      <c r="AV120" s="9" t="s">
        <v>47</v>
      </c>
      <c r="AW120" s="9" t="s">
        <v>47</v>
      </c>
      <c r="AX120" s="9" t="s">
        <v>47</v>
      </c>
      <c r="AY120" s="9" t="s">
        <v>47</v>
      </c>
      <c r="AZ120" s="9" t="s">
        <v>47</v>
      </c>
      <c r="BA120" s="9" t="s">
        <v>47</v>
      </c>
      <c r="BB120" s="9" t="s">
        <v>47</v>
      </c>
      <c r="BC120" s="9" t="s">
        <v>47</v>
      </c>
      <c r="BD120" s="9" t="s">
        <v>47</v>
      </c>
      <c r="BE120" s="9" t="s">
        <v>47</v>
      </c>
      <c r="BF120" s="9" t="s">
        <v>47</v>
      </c>
      <c r="BG120" s="9" t="s">
        <v>47</v>
      </c>
      <c r="BH120" s="9" t="s">
        <v>47</v>
      </c>
      <c r="BI120" s="9" t="s">
        <v>47</v>
      </c>
      <c r="BJ120" s="9" t="s">
        <v>47</v>
      </c>
      <c r="BK120" s="9" t="s">
        <v>47</v>
      </c>
      <c r="BL120" s="9" t="s">
        <v>47</v>
      </c>
      <c r="BM120" s="9" t="s">
        <v>47</v>
      </c>
      <c r="BN120" s="9" t="s">
        <v>47</v>
      </c>
    </row>
    <row r="121" spans="1:66" s="6" customFormat="1" ht="12" x14ac:dyDescent="0.25">
      <c r="A121" s="5" t="s">
        <v>23</v>
      </c>
      <c r="B121" s="55" t="s">
        <v>22</v>
      </c>
      <c r="C121" s="9" t="e">
        <f t="shared" si="1"/>
        <v>#VALUE!</v>
      </c>
      <c r="D121" s="8">
        <v>2</v>
      </c>
      <c r="E121" s="8">
        <v>3</v>
      </c>
      <c r="F121" s="8">
        <v>4</v>
      </c>
      <c r="G121" s="8">
        <v>5</v>
      </c>
      <c r="H121" s="8">
        <v>6</v>
      </c>
      <c r="I121" s="8">
        <v>7</v>
      </c>
      <c r="J121" s="8">
        <v>8</v>
      </c>
      <c r="K121" s="8">
        <v>9</v>
      </c>
      <c r="L121" s="8">
        <v>10</v>
      </c>
      <c r="M121" s="8">
        <v>11</v>
      </c>
      <c r="N121" s="8">
        <v>12</v>
      </c>
      <c r="O121" s="8">
        <v>13</v>
      </c>
      <c r="P121" s="8">
        <v>14</v>
      </c>
      <c r="Q121" s="8">
        <v>15</v>
      </c>
      <c r="R121" s="8">
        <v>16</v>
      </c>
      <c r="S121" s="8">
        <v>17</v>
      </c>
      <c r="T121" s="8">
        <v>18</v>
      </c>
      <c r="U121" s="8">
        <v>19</v>
      </c>
      <c r="V121" s="8">
        <v>20</v>
      </c>
      <c r="W121" s="8">
        <v>21</v>
      </c>
      <c r="X121" s="8">
        <v>22</v>
      </c>
      <c r="Y121" s="8">
        <v>23</v>
      </c>
      <c r="Z121" s="8">
        <v>24</v>
      </c>
      <c r="AA121" s="8">
        <v>25</v>
      </c>
      <c r="AB121" s="8">
        <v>26</v>
      </c>
      <c r="AC121" s="8">
        <v>27</v>
      </c>
      <c r="AD121" s="8">
        <v>28</v>
      </c>
      <c r="AE121" s="8">
        <v>29</v>
      </c>
      <c r="AF121" s="8">
        <v>30</v>
      </c>
      <c r="AG121" s="8">
        <v>31</v>
      </c>
      <c r="AH121" s="8">
        <v>32</v>
      </c>
      <c r="AI121" s="8">
        <v>33</v>
      </c>
      <c r="AJ121" s="8">
        <v>34</v>
      </c>
      <c r="AK121" s="8">
        <v>35</v>
      </c>
      <c r="AL121" s="8">
        <v>36</v>
      </c>
      <c r="AM121" s="8">
        <v>37</v>
      </c>
      <c r="AN121" s="8">
        <v>38</v>
      </c>
      <c r="AO121" s="8">
        <v>39</v>
      </c>
      <c r="AP121" s="8">
        <v>40</v>
      </c>
      <c r="AQ121" s="8">
        <v>41</v>
      </c>
      <c r="AR121" s="8">
        <v>42</v>
      </c>
      <c r="AS121" s="8">
        <v>43</v>
      </c>
      <c r="AT121" s="8">
        <v>44</v>
      </c>
      <c r="AU121" s="8">
        <v>45</v>
      </c>
      <c r="AV121" s="8">
        <v>46</v>
      </c>
      <c r="AW121" s="8">
        <v>47</v>
      </c>
      <c r="AX121" s="8">
        <v>48</v>
      </c>
      <c r="AY121" s="8">
        <v>49</v>
      </c>
      <c r="AZ121" s="8">
        <v>50</v>
      </c>
      <c r="BA121" s="8">
        <v>51</v>
      </c>
      <c r="BB121" s="8">
        <v>52</v>
      </c>
      <c r="BC121" s="8">
        <v>53</v>
      </c>
      <c r="BD121" s="8">
        <v>54</v>
      </c>
      <c r="BE121" s="8">
        <v>55</v>
      </c>
      <c r="BF121" s="8">
        <v>56</v>
      </c>
      <c r="BG121" s="8">
        <v>57</v>
      </c>
      <c r="BH121" s="8">
        <v>58</v>
      </c>
      <c r="BI121" s="8">
        <v>59</v>
      </c>
      <c r="BJ121" s="8">
        <v>60</v>
      </c>
      <c r="BK121" s="8">
        <v>61</v>
      </c>
      <c r="BL121" s="8">
        <v>62</v>
      </c>
      <c r="BM121" s="8">
        <v>63</v>
      </c>
      <c r="BN121" s="8">
        <v>64</v>
      </c>
    </row>
    <row r="122" spans="1:66" ht="12" x14ac:dyDescent="0.25">
      <c r="A122" s="5">
        <v>94</v>
      </c>
      <c r="B122" s="56">
        <v>24</v>
      </c>
      <c r="C122" s="9">
        <f t="shared" si="1"/>
        <v>930</v>
      </c>
      <c r="D122" s="9">
        <v>94</v>
      </c>
      <c r="E122" s="9">
        <v>70.5</v>
      </c>
      <c r="F122" s="9">
        <v>56.4</v>
      </c>
      <c r="G122" s="9">
        <v>47</v>
      </c>
      <c r="H122" s="9">
        <v>40.285714285714292</v>
      </c>
      <c r="I122" s="9">
        <v>34.872472890437386</v>
      </c>
      <c r="J122" s="9">
        <v>30.186615455532028</v>
      </c>
      <c r="K122" s="9">
        <v>26.130402496062732</v>
      </c>
      <c r="L122" s="9">
        <v>22.619227902911895</v>
      </c>
      <c r="M122" s="9">
        <v>19.579854194781699</v>
      </c>
      <c r="N122" s="9">
        <v>16.948884901573368</v>
      </c>
      <c r="O122" s="9">
        <v>14.671442215506472</v>
      </c>
      <c r="P122" s="9">
        <v>12.700022327897432</v>
      </c>
      <c r="Q122" s="9">
        <v>10.993504575754853</v>
      </c>
      <c r="R122" s="9">
        <v>9.5162937305757911</v>
      </c>
      <c r="S122" s="9">
        <v>8.2375775388602985</v>
      </c>
      <c r="T122" s="9">
        <v>7.1306840278279129</v>
      </c>
      <c r="U122" s="9">
        <v>6.1725251707621496</v>
      </c>
      <c r="V122" s="9">
        <v>5.3431153077326883</v>
      </c>
      <c r="W122" s="9">
        <v>4.6251542767224256</v>
      </c>
      <c r="X122" s="9">
        <v>4.0036665599420322</v>
      </c>
      <c r="Y122" s="9">
        <v>3.465688918501789</v>
      </c>
      <c r="Z122" s="9">
        <v>3</v>
      </c>
      <c r="AA122" s="9" t="s">
        <v>47</v>
      </c>
      <c r="AB122" s="9" t="s">
        <v>47</v>
      </c>
      <c r="AC122" s="9" t="s">
        <v>47</v>
      </c>
      <c r="AD122" s="9" t="s">
        <v>47</v>
      </c>
      <c r="AE122" s="9" t="s">
        <v>47</v>
      </c>
      <c r="AF122" s="9" t="s">
        <v>47</v>
      </c>
      <c r="AG122" s="9" t="s">
        <v>47</v>
      </c>
      <c r="AH122" s="9" t="s">
        <v>47</v>
      </c>
      <c r="AI122" s="9" t="s">
        <v>47</v>
      </c>
      <c r="AJ122" s="9" t="s">
        <v>47</v>
      </c>
      <c r="AK122" s="9" t="s">
        <v>47</v>
      </c>
      <c r="AL122" s="9" t="s">
        <v>47</v>
      </c>
      <c r="AM122" s="9" t="s">
        <v>47</v>
      </c>
      <c r="AN122" s="9" t="s">
        <v>47</v>
      </c>
      <c r="AO122" s="9" t="s">
        <v>47</v>
      </c>
      <c r="AP122" s="9" t="s">
        <v>47</v>
      </c>
      <c r="AQ122" s="9" t="s">
        <v>47</v>
      </c>
      <c r="AR122" s="9" t="s">
        <v>47</v>
      </c>
      <c r="AS122" s="9" t="s">
        <v>47</v>
      </c>
      <c r="AT122" s="9" t="s">
        <v>47</v>
      </c>
      <c r="AU122" s="9" t="s">
        <v>47</v>
      </c>
      <c r="AV122" s="9" t="s">
        <v>47</v>
      </c>
      <c r="AW122" s="9" t="s">
        <v>47</v>
      </c>
      <c r="AX122" s="9" t="s">
        <v>47</v>
      </c>
      <c r="AY122" s="9" t="s">
        <v>47</v>
      </c>
      <c r="AZ122" s="9" t="s">
        <v>47</v>
      </c>
      <c r="BA122" s="9" t="s">
        <v>47</v>
      </c>
      <c r="BB122" s="9" t="s">
        <v>47</v>
      </c>
      <c r="BC122" s="9" t="s">
        <v>47</v>
      </c>
      <c r="BD122" s="9" t="s">
        <v>47</v>
      </c>
      <c r="BE122" s="9" t="s">
        <v>47</v>
      </c>
      <c r="BF122" s="9" t="s">
        <v>47</v>
      </c>
      <c r="BG122" s="9" t="s">
        <v>47</v>
      </c>
      <c r="BH122" s="9" t="s">
        <v>47</v>
      </c>
      <c r="BI122" s="9" t="s">
        <v>47</v>
      </c>
      <c r="BJ122" s="9" t="s">
        <v>47</v>
      </c>
      <c r="BK122" s="9" t="s">
        <v>47</v>
      </c>
      <c r="BL122" s="9" t="s">
        <v>47</v>
      </c>
      <c r="BM122" s="9" t="s">
        <v>47</v>
      </c>
      <c r="BN122" s="9" t="s">
        <v>47</v>
      </c>
    </row>
    <row r="123" spans="1:66" ht="12" x14ac:dyDescent="0.25">
      <c r="A123" s="5">
        <v>95</v>
      </c>
      <c r="B123" s="56">
        <v>24</v>
      </c>
      <c r="C123" s="9">
        <f t="shared" si="1"/>
        <v>940</v>
      </c>
      <c r="D123" s="9">
        <v>95</v>
      </c>
      <c r="E123" s="9">
        <v>71.25</v>
      </c>
      <c r="F123" s="9">
        <v>57</v>
      </c>
      <c r="G123" s="9">
        <v>47.5</v>
      </c>
      <c r="H123" s="9">
        <v>40.714285714285715</v>
      </c>
      <c r="I123" s="9">
        <v>35.222743283194681</v>
      </c>
      <c r="J123" s="9">
        <v>30.471900037743342</v>
      </c>
      <c r="K123" s="9">
        <v>26.361850479523607</v>
      </c>
      <c r="L123" s="9">
        <v>22.806164362707221</v>
      </c>
      <c r="M123" s="9">
        <v>19.730069152118798</v>
      </c>
      <c r="N123" s="9">
        <v>17.068877631344957</v>
      </c>
      <c r="O123" s="9">
        <v>14.766627595045238</v>
      </c>
      <c r="P123" s="9">
        <v>12.774905019549887</v>
      </c>
      <c r="Q123" s="9">
        <v>11.051825964195107</v>
      </c>
      <c r="R123" s="9">
        <v>9.5611557937955389</v>
      </c>
      <c r="S123" s="9">
        <v>8.27154720038045</v>
      </c>
      <c r="T123" s="9">
        <v>7.1558810005501678</v>
      </c>
      <c r="U123" s="9">
        <v>6.1906958460781825</v>
      </c>
      <c r="V123" s="9">
        <v>5.3556948551412651</v>
      </c>
      <c r="W123" s="9">
        <v>4.6333187891241092</v>
      </c>
      <c r="X123" s="9">
        <v>4.0083767993320931</v>
      </c>
      <c r="Y123" s="9">
        <v>3.467726978583562</v>
      </c>
      <c r="Z123" s="9">
        <v>3</v>
      </c>
      <c r="AA123" s="9" t="s">
        <v>47</v>
      </c>
      <c r="AB123" s="9" t="s">
        <v>47</v>
      </c>
      <c r="AC123" s="9" t="s">
        <v>47</v>
      </c>
      <c r="AD123" s="9" t="s">
        <v>47</v>
      </c>
      <c r="AE123" s="9" t="s">
        <v>47</v>
      </c>
      <c r="AF123" s="9" t="s">
        <v>47</v>
      </c>
      <c r="AG123" s="9" t="s">
        <v>47</v>
      </c>
      <c r="AH123" s="9" t="s">
        <v>47</v>
      </c>
      <c r="AI123" s="9" t="s">
        <v>47</v>
      </c>
      <c r="AJ123" s="9" t="s">
        <v>47</v>
      </c>
      <c r="AK123" s="9" t="s">
        <v>47</v>
      </c>
      <c r="AL123" s="9" t="s">
        <v>47</v>
      </c>
      <c r="AM123" s="9" t="s">
        <v>47</v>
      </c>
      <c r="AN123" s="9" t="s">
        <v>47</v>
      </c>
      <c r="AO123" s="9" t="s">
        <v>47</v>
      </c>
      <c r="AP123" s="9" t="s">
        <v>47</v>
      </c>
      <c r="AQ123" s="9" t="s">
        <v>47</v>
      </c>
      <c r="AR123" s="9" t="s">
        <v>47</v>
      </c>
      <c r="AS123" s="9" t="s">
        <v>47</v>
      </c>
      <c r="AT123" s="9" t="s">
        <v>47</v>
      </c>
      <c r="AU123" s="9" t="s">
        <v>47</v>
      </c>
      <c r="AV123" s="9" t="s">
        <v>47</v>
      </c>
      <c r="AW123" s="9" t="s">
        <v>47</v>
      </c>
      <c r="AX123" s="9" t="s">
        <v>47</v>
      </c>
      <c r="AY123" s="9" t="s">
        <v>47</v>
      </c>
      <c r="AZ123" s="9" t="s">
        <v>47</v>
      </c>
      <c r="BA123" s="9" t="s">
        <v>47</v>
      </c>
      <c r="BB123" s="9" t="s">
        <v>47</v>
      </c>
      <c r="BC123" s="9" t="s">
        <v>47</v>
      </c>
      <c r="BD123" s="9" t="s">
        <v>47</v>
      </c>
      <c r="BE123" s="9" t="s">
        <v>47</v>
      </c>
      <c r="BF123" s="9" t="s">
        <v>47</v>
      </c>
      <c r="BG123" s="9" t="s">
        <v>47</v>
      </c>
      <c r="BH123" s="9" t="s">
        <v>47</v>
      </c>
      <c r="BI123" s="9" t="s">
        <v>47</v>
      </c>
      <c r="BJ123" s="9" t="s">
        <v>47</v>
      </c>
      <c r="BK123" s="9" t="s">
        <v>47</v>
      </c>
      <c r="BL123" s="9" t="s">
        <v>47</v>
      </c>
      <c r="BM123" s="9" t="s">
        <v>47</v>
      </c>
      <c r="BN123" s="9" t="s">
        <v>47</v>
      </c>
    </row>
    <row r="124" spans="1:66" ht="12" x14ac:dyDescent="0.25">
      <c r="A124" s="5">
        <v>96</v>
      </c>
      <c r="B124" s="56">
        <v>24</v>
      </c>
      <c r="C124" s="9">
        <f t="shared" si="1"/>
        <v>950</v>
      </c>
      <c r="D124" s="9">
        <v>96</v>
      </c>
      <c r="E124" s="9">
        <v>72</v>
      </c>
      <c r="F124" s="9">
        <v>57.6</v>
      </c>
      <c r="G124" s="9">
        <v>48</v>
      </c>
      <c r="H124" s="9">
        <v>41.142857142857139</v>
      </c>
      <c r="I124" s="9">
        <v>35.572808895461279</v>
      </c>
      <c r="J124" s="9">
        <v>30.756851142330085</v>
      </c>
      <c r="K124" s="9">
        <v>26.592892761756275</v>
      </c>
      <c r="L124" s="9">
        <v>22.992664046320005</v>
      </c>
      <c r="M124" s="9">
        <v>19.879845516739568</v>
      </c>
      <c r="N124" s="9">
        <v>17.188450062735715</v>
      </c>
      <c r="O124" s="9">
        <v>14.861424114708818</v>
      </c>
      <c r="P124" s="9">
        <v>12.849438193154711</v>
      </c>
      <c r="Q124" s="9">
        <v>11.109841197270615</v>
      </c>
      <c r="R124" s="9">
        <v>9.6057562652292123</v>
      </c>
      <c r="S124" s="9">
        <v>8.3052990397071209</v>
      </c>
      <c r="T124" s="9">
        <v>7.1809017670629052</v>
      </c>
      <c r="U124" s="9">
        <v>6.2087289020752179</v>
      </c>
      <c r="V124" s="9">
        <v>5.3681718299331322</v>
      </c>
      <c r="W124" s="9">
        <v>4.6414119943384371</v>
      </c>
      <c r="X124" s="9">
        <v>4.0130431706872276</v>
      </c>
      <c r="Y124" s="9">
        <v>3.4697448770855881</v>
      </c>
      <c r="Z124" s="9">
        <v>3</v>
      </c>
      <c r="AA124" s="9" t="s">
        <v>47</v>
      </c>
      <c r="AB124" s="9" t="s">
        <v>47</v>
      </c>
      <c r="AC124" s="9" t="s">
        <v>47</v>
      </c>
      <c r="AD124" s="9" t="s">
        <v>47</v>
      </c>
      <c r="AE124" s="9" t="s">
        <v>47</v>
      </c>
      <c r="AF124" s="9" t="s">
        <v>47</v>
      </c>
      <c r="AG124" s="9" t="s">
        <v>47</v>
      </c>
      <c r="AH124" s="9" t="s">
        <v>47</v>
      </c>
      <c r="AI124" s="9" t="s">
        <v>47</v>
      </c>
      <c r="AJ124" s="9" t="s">
        <v>47</v>
      </c>
      <c r="AK124" s="9" t="s">
        <v>47</v>
      </c>
      <c r="AL124" s="9" t="s">
        <v>47</v>
      </c>
      <c r="AM124" s="9" t="s">
        <v>47</v>
      </c>
      <c r="AN124" s="9" t="s">
        <v>47</v>
      </c>
      <c r="AO124" s="9" t="s">
        <v>47</v>
      </c>
      <c r="AP124" s="9" t="s">
        <v>47</v>
      </c>
      <c r="AQ124" s="9" t="s">
        <v>47</v>
      </c>
      <c r="AR124" s="9" t="s">
        <v>47</v>
      </c>
      <c r="AS124" s="9" t="s">
        <v>47</v>
      </c>
      <c r="AT124" s="9" t="s">
        <v>47</v>
      </c>
      <c r="AU124" s="9" t="s">
        <v>47</v>
      </c>
      <c r="AV124" s="9" t="s">
        <v>47</v>
      </c>
      <c r="AW124" s="9" t="s">
        <v>47</v>
      </c>
      <c r="AX124" s="9" t="s">
        <v>47</v>
      </c>
      <c r="AY124" s="9" t="s">
        <v>47</v>
      </c>
      <c r="AZ124" s="9" t="s">
        <v>47</v>
      </c>
      <c r="BA124" s="9" t="s">
        <v>47</v>
      </c>
      <c r="BB124" s="9" t="s">
        <v>47</v>
      </c>
      <c r="BC124" s="9" t="s">
        <v>47</v>
      </c>
      <c r="BD124" s="9" t="s">
        <v>47</v>
      </c>
      <c r="BE124" s="9" t="s">
        <v>47</v>
      </c>
      <c r="BF124" s="9" t="s">
        <v>47</v>
      </c>
      <c r="BG124" s="9" t="s">
        <v>47</v>
      </c>
      <c r="BH124" s="9" t="s">
        <v>47</v>
      </c>
      <c r="BI124" s="9" t="s">
        <v>47</v>
      </c>
      <c r="BJ124" s="9" t="s">
        <v>47</v>
      </c>
      <c r="BK124" s="9" t="s">
        <v>47</v>
      </c>
      <c r="BL124" s="9" t="s">
        <v>47</v>
      </c>
      <c r="BM124" s="9" t="s">
        <v>47</v>
      </c>
      <c r="BN124" s="9" t="s">
        <v>47</v>
      </c>
    </row>
    <row r="125" spans="1:66" ht="12" x14ac:dyDescent="0.25">
      <c r="A125" s="5">
        <v>97</v>
      </c>
      <c r="B125" s="56">
        <v>25</v>
      </c>
      <c r="C125" s="9">
        <f t="shared" si="1"/>
        <v>960</v>
      </c>
      <c r="D125" s="9">
        <v>97</v>
      </c>
      <c r="E125" s="9">
        <v>72.75</v>
      </c>
      <c r="F125" s="9">
        <v>58.2</v>
      </c>
      <c r="G125" s="9">
        <v>48.5</v>
      </c>
      <c r="H125" s="9">
        <v>41.571428571428577</v>
      </c>
      <c r="I125" s="9">
        <v>36.199857404587547</v>
      </c>
      <c r="J125" s="9">
        <v>31.522363342911692</v>
      </c>
      <c r="K125" s="9">
        <v>27.449262565233695</v>
      </c>
      <c r="L125" s="9">
        <v>23.902459570645355</v>
      </c>
      <c r="M125" s="9">
        <v>20.813949816267922</v>
      </c>
      <c r="N125" s="9">
        <v>18.124515833766253</v>
      </c>
      <c r="O125" s="9">
        <v>15.78259182462781</v>
      </c>
      <c r="P125" s="9">
        <v>13.743274964551036</v>
      </c>
      <c r="Q125" s="9">
        <v>11.967464460211334</v>
      </c>
      <c r="R125" s="9">
        <v>10.421111851130025</v>
      </c>
      <c r="S125" s="9">
        <v>9.0745681823269742</v>
      </c>
      <c r="T125" s="9">
        <v>7.9020155307873043</v>
      </c>
      <c r="U125" s="9">
        <v>6.8809719861283725</v>
      </c>
      <c r="V125" s="9">
        <v>5.9918605942256367</v>
      </c>
      <c r="W125" s="9">
        <v>5.2176339989482701</v>
      </c>
      <c r="X125" s="9">
        <v>4.5434475850817417</v>
      </c>
      <c r="Y125" s="9">
        <v>3.9563748554509859</v>
      </c>
      <c r="Z125" s="9">
        <v>3.4451595850341907</v>
      </c>
      <c r="AA125" s="9">
        <v>3</v>
      </c>
      <c r="AB125" s="9" t="s">
        <v>47</v>
      </c>
      <c r="AC125" s="9" t="s">
        <v>47</v>
      </c>
      <c r="AD125" s="9" t="s">
        <v>47</v>
      </c>
      <c r="AE125" s="9" t="s">
        <v>47</v>
      </c>
      <c r="AF125" s="9" t="s">
        <v>47</v>
      </c>
      <c r="AG125" s="9" t="s">
        <v>47</v>
      </c>
      <c r="AH125" s="9" t="s">
        <v>47</v>
      </c>
      <c r="AI125" s="9" t="s">
        <v>47</v>
      </c>
      <c r="AJ125" s="9" t="s">
        <v>47</v>
      </c>
      <c r="AK125" s="9" t="s">
        <v>47</v>
      </c>
      <c r="AL125" s="9" t="s">
        <v>47</v>
      </c>
      <c r="AM125" s="9" t="s">
        <v>47</v>
      </c>
      <c r="AN125" s="9" t="s">
        <v>47</v>
      </c>
      <c r="AO125" s="9" t="s">
        <v>47</v>
      </c>
      <c r="AP125" s="9" t="s">
        <v>47</v>
      </c>
      <c r="AQ125" s="9" t="s">
        <v>47</v>
      </c>
      <c r="AR125" s="9" t="s">
        <v>47</v>
      </c>
      <c r="AS125" s="9" t="s">
        <v>47</v>
      </c>
      <c r="AT125" s="9" t="s">
        <v>47</v>
      </c>
      <c r="AU125" s="9" t="s">
        <v>47</v>
      </c>
      <c r="AV125" s="9" t="s">
        <v>47</v>
      </c>
      <c r="AW125" s="9" t="s">
        <v>47</v>
      </c>
      <c r="AX125" s="9" t="s">
        <v>47</v>
      </c>
      <c r="AY125" s="9" t="s">
        <v>47</v>
      </c>
      <c r="AZ125" s="9" t="s">
        <v>47</v>
      </c>
      <c r="BA125" s="9" t="s">
        <v>47</v>
      </c>
      <c r="BB125" s="9" t="s">
        <v>47</v>
      </c>
      <c r="BC125" s="9" t="s">
        <v>47</v>
      </c>
      <c r="BD125" s="9" t="s">
        <v>47</v>
      </c>
      <c r="BE125" s="9" t="s">
        <v>47</v>
      </c>
      <c r="BF125" s="9" t="s">
        <v>47</v>
      </c>
      <c r="BG125" s="9" t="s">
        <v>47</v>
      </c>
      <c r="BH125" s="9" t="s">
        <v>47</v>
      </c>
      <c r="BI125" s="9" t="s">
        <v>47</v>
      </c>
      <c r="BJ125" s="9" t="s">
        <v>47</v>
      </c>
      <c r="BK125" s="9" t="s">
        <v>47</v>
      </c>
      <c r="BL125" s="9" t="s">
        <v>47</v>
      </c>
      <c r="BM125" s="9" t="s">
        <v>47</v>
      </c>
      <c r="BN125" s="9" t="s">
        <v>47</v>
      </c>
    </row>
    <row r="126" spans="1:66" ht="12" x14ac:dyDescent="0.25">
      <c r="A126" s="5">
        <v>98</v>
      </c>
      <c r="B126" s="56">
        <v>25</v>
      </c>
      <c r="C126" s="9">
        <f t="shared" si="1"/>
        <v>970</v>
      </c>
      <c r="D126" s="9">
        <v>98</v>
      </c>
      <c r="E126" s="9">
        <v>73.5</v>
      </c>
      <c r="F126" s="9">
        <v>58.8</v>
      </c>
      <c r="G126" s="9">
        <v>49</v>
      </c>
      <c r="H126" s="9">
        <v>42</v>
      </c>
      <c r="I126" s="9">
        <v>36.553314427416851</v>
      </c>
      <c r="J126" s="9">
        <v>31.812971324514304</v>
      </c>
      <c r="K126" s="9">
        <v>27.687370087984931</v>
      </c>
      <c r="L126" s="9">
        <v>24.096789154627839</v>
      </c>
      <c r="M126" s="9">
        <v>20.971845491911417</v>
      </c>
      <c r="N126" s="9">
        <v>18.252153866405774</v>
      </c>
      <c r="O126" s="9">
        <v>15.88515998229339</v>
      </c>
      <c r="P126" s="9">
        <v>13.825124941966422</v>
      </c>
      <c r="Q126" s="9">
        <v>12.032241404810041</v>
      </c>
      <c r="R126" s="9">
        <v>10.471864365157266</v>
      </c>
      <c r="S126" s="9">
        <v>9.1138416852584641</v>
      </c>
      <c r="T126" s="9">
        <v>7.9319314467369351</v>
      </c>
      <c r="U126" s="9">
        <v>6.9032948616497762</v>
      </c>
      <c r="V126" s="9">
        <v>6.0080549443584594</v>
      </c>
      <c r="W126" s="9">
        <v>5.2289124161507416</v>
      </c>
      <c r="X126" s="9">
        <v>4.5508114204995707</v>
      </c>
      <c r="Y126" s="9">
        <v>3.9606485893666741</v>
      </c>
      <c r="Z126" s="9">
        <v>3.4470198386577384</v>
      </c>
      <c r="AA126" s="9">
        <v>3</v>
      </c>
      <c r="AB126" s="9" t="s">
        <v>47</v>
      </c>
      <c r="AC126" s="9" t="s">
        <v>47</v>
      </c>
      <c r="AD126" s="9" t="s">
        <v>47</v>
      </c>
      <c r="AE126" s="9" t="s">
        <v>47</v>
      </c>
      <c r="AF126" s="9" t="s">
        <v>47</v>
      </c>
      <c r="AG126" s="9" t="s">
        <v>47</v>
      </c>
      <c r="AH126" s="9" t="s">
        <v>47</v>
      </c>
      <c r="AI126" s="9" t="s">
        <v>47</v>
      </c>
      <c r="AJ126" s="9" t="s">
        <v>47</v>
      </c>
      <c r="AK126" s="9" t="s">
        <v>47</v>
      </c>
      <c r="AL126" s="9" t="s">
        <v>47</v>
      </c>
      <c r="AM126" s="9" t="s">
        <v>47</v>
      </c>
      <c r="AN126" s="9" t="s">
        <v>47</v>
      </c>
      <c r="AO126" s="9" t="s">
        <v>47</v>
      </c>
      <c r="AP126" s="9" t="s">
        <v>47</v>
      </c>
      <c r="AQ126" s="9" t="s">
        <v>47</v>
      </c>
      <c r="AR126" s="9" t="s">
        <v>47</v>
      </c>
      <c r="AS126" s="9" t="s">
        <v>47</v>
      </c>
      <c r="AT126" s="9" t="s">
        <v>47</v>
      </c>
      <c r="AU126" s="9" t="s">
        <v>47</v>
      </c>
      <c r="AV126" s="9" t="s">
        <v>47</v>
      </c>
      <c r="AW126" s="9" t="s">
        <v>47</v>
      </c>
      <c r="AX126" s="9" t="s">
        <v>47</v>
      </c>
      <c r="AY126" s="9" t="s">
        <v>47</v>
      </c>
      <c r="AZ126" s="9" t="s">
        <v>47</v>
      </c>
      <c r="BA126" s="9" t="s">
        <v>47</v>
      </c>
      <c r="BB126" s="9" t="s">
        <v>47</v>
      </c>
      <c r="BC126" s="9" t="s">
        <v>47</v>
      </c>
      <c r="BD126" s="9" t="s">
        <v>47</v>
      </c>
      <c r="BE126" s="9" t="s">
        <v>47</v>
      </c>
      <c r="BF126" s="9" t="s">
        <v>47</v>
      </c>
      <c r="BG126" s="9" t="s">
        <v>47</v>
      </c>
      <c r="BH126" s="9" t="s">
        <v>47</v>
      </c>
      <c r="BI126" s="9" t="s">
        <v>47</v>
      </c>
      <c r="BJ126" s="9" t="s">
        <v>47</v>
      </c>
      <c r="BK126" s="9" t="s">
        <v>47</v>
      </c>
      <c r="BL126" s="9" t="s">
        <v>47</v>
      </c>
      <c r="BM126" s="9" t="s">
        <v>47</v>
      </c>
      <c r="BN126" s="9" t="s">
        <v>47</v>
      </c>
    </row>
    <row r="127" spans="1:66" ht="12" x14ac:dyDescent="0.25">
      <c r="A127" s="5">
        <v>99</v>
      </c>
      <c r="B127" s="56">
        <v>25</v>
      </c>
      <c r="C127" s="9">
        <f t="shared" si="1"/>
        <v>980</v>
      </c>
      <c r="D127" s="9">
        <v>99</v>
      </c>
      <c r="E127" s="9">
        <v>74.25</v>
      </c>
      <c r="F127" s="9">
        <v>59.4</v>
      </c>
      <c r="G127" s="9">
        <v>49.5</v>
      </c>
      <c r="H127" s="9">
        <v>42.428571428571431</v>
      </c>
      <c r="I127" s="9">
        <v>36.906581671288734</v>
      </c>
      <c r="J127" s="9">
        <v>32.103267321941203</v>
      </c>
      <c r="K127" s="9">
        <v>27.925094280562504</v>
      </c>
      <c r="L127" s="9">
        <v>24.290701714505474</v>
      </c>
      <c r="M127" s="9">
        <v>21.129317733182379</v>
      </c>
      <c r="N127" s="9">
        <v>18.379381259421326</v>
      </c>
      <c r="O127" s="9">
        <v>15.987343261380833</v>
      </c>
      <c r="P127" s="9">
        <v>13.906624001621397</v>
      </c>
      <c r="Q127" s="9">
        <v>12.096705998027641</v>
      </c>
      <c r="R127" s="9">
        <v>10.52234503396777</v>
      </c>
      <c r="S127" s="9">
        <v>9.1528838538292145</v>
      </c>
      <c r="T127" s="9">
        <v>7.961655179643687</v>
      </c>
      <c r="U127" s="9">
        <v>6.9254624238488587</v>
      </c>
      <c r="V127" s="9">
        <v>6.024127986197084</v>
      </c>
      <c r="W127" s="9">
        <v>5.2401003388759309</v>
      </c>
      <c r="X127" s="9">
        <v>4.5581122486777987</v>
      </c>
      <c r="Y127" s="9">
        <v>3.9648834808387234</v>
      </c>
      <c r="Z127" s="9">
        <v>3.4488621953502534</v>
      </c>
      <c r="AA127" s="9">
        <v>3</v>
      </c>
      <c r="AB127" s="9" t="s">
        <v>47</v>
      </c>
      <c r="AC127" s="9" t="s">
        <v>47</v>
      </c>
      <c r="AD127" s="9" t="s">
        <v>47</v>
      </c>
      <c r="AE127" s="9" t="s">
        <v>47</v>
      </c>
      <c r="AF127" s="9" t="s">
        <v>47</v>
      </c>
      <c r="AG127" s="9" t="s">
        <v>47</v>
      </c>
      <c r="AH127" s="9" t="s">
        <v>47</v>
      </c>
      <c r="AI127" s="9" t="s">
        <v>47</v>
      </c>
      <c r="AJ127" s="9" t="s">
        <v>47</v>
      </c>
      <c r="AK127" s="9" t="s">
        <v>47</v>
      </c>
      <c r="AL127" s="9" t="s">
        <v>47</v>
      </c>
      <c r="AM127" s="9" t="s">
        <v>47</v>
      </c>
      <c r="AN127" s="9" t="s">
        <v>47</v>
      </c>
      <c r="AO127" s="9" t="s">
        <v>47</v>
      </c>
      <c r="AP127" s="9" t="s">
        <v>47</v>
      </c>
      <c r="AQ127" s="9" t="s">
        <v>47</v>
      </c>
      <c r="AR127" s="9" t="s">
        <v>47</v>
      </c>
      <c r="AS127" s="9" t="s">
        <v>47</v>
      </c>
      <c r="AT127" s="9" t="s">
        <v>47</v>
      </c>
      <c r="AU127" s="9" t="s">
        <v>47</v>
      </c>
      <c r="AV127" s="9" t="s">
        <v>47</v>
      </c>
      <c r="AW127" s="9" t="s">
        <v>47</v>
      </c>
      <c r="AX127" s="9" t="s">
        <v>47</v>
      </c>
      <c r="AY127" s="9" t="s">
        <v>47</v>
      </c>
      <c r="AZ127" s="9" t="s">
        <v>47</v>
      </c>
      <c r="BA127" s="9" t="s">
        <v>47</v>
      </c>
      <c r="BB127" s="9" t="s">
        <v>47</v>
      </c>
      <c r="BC127" s="9" t="s">
        <v>47</v>
      </c>
      <c r="BD127" s="9" t="s">
        <v>47</v>
      </c>
      <c r="BE127" s="9" t="s">
        <v>47</v>
      </c>
      <c r="BF127" s="9" t="s">
        <v>47</v>
      </c>
      <c r="BG127" s="9" t="s">
        <v>47</v>
      </c>
      <c r="BH127" s="9" t="s">
        <v>47</v>
      </c>
      <c r="BI127" s="9" t="s">
        <v>47</v>
      </c>
      <c r="BJ127" s="9" t="s">
        <v>47</v>
      </c>
      <c r="BK127" s="9" t="s">
        <v>47</v>
      </c>
      <c r="BL127" s="9" t="s">
        <v>47</v>
      </c>
      <c r="BM127" s="9" t="s">
        <v>47</v>
      </c>
      <c r="BN127" s="9" t="s">
        <v>47</v>
      </c>
    </row>
    <row r="128" spans="1:66" ht="12" x14ac:dyDescent="0.25">
      <c r="A128" s="5">
        <v>100</v>
      </c>
      <c r="B128" s="56">
        <v>25</v>
      </c>
      <c r="C128" s="9">
        <f t="shared" si="1"/>
        <v>990</v>
      </c>
      <c r="D128" s="9">
        <v>100</v>
      </c>
      <c r="E128" s="9">
        <v>75</v>
      </c>
      <c r="F128" s="9">
        <v>60</v>
      </c>
      <c r="G128" s="9">
        <v>50</v>
      </c>
      <c r="H128" s="9">
        <v>42.857142857142854</v>
      </c>
      <c r="I128" s="9">
        <v>37.259661153587622</v>
      </c>
      <c r="J128" s="9">
        <v>32.393254816537215</v>
      </c>
      <c r="K128" s="9">
        <v>28.162439622939925</v>
      </c>
      <c r="L128" s="9">
        <v>24.484202344212601</v>
      </c>
      <c r="M128" s="9">
        <v>21.286371935762201</v>
      </c>
      <c r="N128" s="9">
        <v>18.506203462033856</v>
      </c>
      <c r="O128" s="9">
        <v>16.089146972143741</v>
      </c>
      <c r="P128" s="9">
        <v>13.987777170088075</v>
      </c>
      <c r="Q128" s="9">
        <v>12.160862878485309</v>
      </c>
      <c r="R128" s="9">
        <v>10.572558037710779</v>
      </c>
      <c r="S128" s="9">
        <v>9.1916983669406687</v>
      </c>
      <c r="T128" s="9">
        <v>7.991189886824527</v>
      </c>
      <c r="U128" s="9">
        <v>6.9474773059313559</v>
      </c>
      <c r="V128" s="9">
        <v>6.040081840128984</v>
      </c>
      <c r="W128" s="9">
        <v>5.2511993964066921</v>
      </c>
      <c r="X128" s="9">
        <v>4.5653512370675342</v>
      </c>
      <c r="Y128" s="9">
        <v>3.9690802699391297</v>
      </c>
      <c r="Z128" s="9">
        <v>3.4506870054841814</v>
      </c>
      <c r="AA128" s="9">
        <v>3</v>
      </c>
      <c r="AB128" s="9" t="s">
        <v>47</v>
      </c>
      <c r="AC128" s="9" t="s">
        <v>47</v>
      </c>
      <c r="AD128" s="9" t="s">
        <v>47</v>
      </c>
      <c r="AE128" s="9" t="s">
        <v>47</v>
      </c>
      <c r="AF128" s="9" t="s">
        <v>47</v>
      </c>
      <c r="AG128" s="9" t="s">
        <v>47</v>
      </c>
      <c r="AH128" s="9" t="s">
        <v>47</v>
      </c>
      <c r="AI128" s="9" t="s">
        <v>47</v>
      </c>
      <c r="AJ128" s="9" t="s">
        <v>47</v>
      </c>
      <c r="AK128" s="9" t="s">
        <v>47</v>
      </c>
      <c r="AL128" s="9" t="s">
        <v>47</v>
      </c>
      <c r="AM128" s="9" t="s">
        <v>47</v>
      </c>
      <c r="AN128" s="9" t="s">
        <v>47</v>
      </c>
      <c r="AO128" s="9" t="s">
        <v>47</v>
      </c>
      <c r="AP128" s="9" t="s">
        <v>47</v>
      </c>
      <c r="AQ128" s="9" t="s">
        <v>47</v>
      </c>
      <c r="AR128" s="9" t="s">
        <v>47</v>
      </c>
      <c r="AS128" s="9" t="s">
        <v>47</v>
      </c>
      <c r="AT128" s="9" t="s">
        <v>47</v>
      </c>
      <c r="AU128" s="9" t="s">
        <v>47</v>
      </c>
      <c r="AV128" s="9" t="s">
        <v>47</v>
      </c>
      <c r="AW128" s="9" t="s">
        <v>47</v>
      </c>
      <c r="AX128" s="9" t="s">
        <v>47</v>
      </c>
      <c r="AY128" s="9" t="s">
        <v>47</v>
      </c>
      <c r="AZ128" s="9" t="s">
        <v>47</v>
      </c>
      <c r="BA128" s="9" t="s">
        <v>47</v>
      </c>
      <c r="BB128" s="9" t="s">
        <v>47</v>
      </c>
      <c r="BC128" s="9" t="s">
        <v>47</v>
      </c>
      <c r="BD128" s="9" t="s">
        <v>47</v>
      </c>
      <c r="BE128" s="9" t="s">
        <v>47</v>
      </c>
      <c r="BF128" s="9" t="s">
        <v>47</v>
      </c>
      <c r="BG128" s="9" t="s">
        <v>47</v>
      </c>
      <c r="BH128" s="9" t="s">
        <v>47</v>
      </c>
      <c r="BI128" s="9" t="s">
        <v>47</v>
      </c>
      <c r="BJ128" s="9" t="s">
        <v>47</v>
      </c>
      <c r="BK128" s="9" t="s">
        <v>47</v>
      </c>
      <c r="BL128" s="9" t="s">
        <v>47</v>
      </c>
      <c r="BM128" s="9" t="s">
        <v>47</v>
      </c>
      <c r="BN128" s="9" t="s">
        <v>47</v>
      </c>
    </row>
    <row r="129" spans="1:66" ht="12" x14ac:dyDescent="0.25">
      <c r="A129" s="5">
        <v>101</v>
      </c>
      <c r="B129" s="56">
        <v>26</v>
      </c>
      <c r="C129" s="9">
        <f t="shared" si="1"/>
        <v>1000</v>
      </c>
      <c r="D129" s="9">
        <v>101</v>
      </c>
      <c r="E129" s="9">
        <v>75.75</v>
      </c>
      <c r="F129" s="9">
        <v>60.6</v>
      </c>
      <c r="G129" s="9">
        <v>50.5</v>
      </c>
      <c r="H129" s="9">
        <v>43.285714285714285</v>
      </c>
      <c r="I129" s="9">
        <v>37.875</v>
      </c>
      <c r="J129" s="9">
        <v>33.143097530600031</v>
      </c>
      <c r="K129" s="9">
        <v>29.002373964960157</v>
      </c>
      <c r="L129" s="9">
        <v>25.378970533059</v>
      </c>
      <c r="M129" s="9">
        <v>22.208255989528681</v>
      </c>
      <c r="N129" s="9">
        <v>19.433673775458256</v>
      </c>
      <c r="O129" s="9">
        <v>17.005733209712929</v>
      </c>
      <c r="P129" s="9">
        <v>14.881126715481969</v>
      </c>
      <c r="Q129" s="9">
        <v>13.021957335879515</v>
      </c>
      <c r="R129" s="9">
        <v>11.395062759666464</v>
      </c>
      <c r="S129" s="9">
        <v>9.9714237996286208</v>
      </c>
      <c r="T129" s="9">
        <v>8.7256467725422517</v>
      </c>
      <c r="U129" s="9">
        <v>7.6355105478530234</v>
      </c>
      <c r="V129" s="9">
        <v>6.6815701857008065</v>
      </c>
      <c r="W129" s="9">
        <v>5.8468100943163357</v>
      </c>
      <c r="X129" s="9">
        <v>5.1163405201009402</v>
      </c>
      <c r="Y129" s="9">
        <v>4.4771319566327756</v>
      </c>
      <c r="Z129" s="9">
        <v>3.9177827352091419</v>
      </c>
      <c r="AA129" s="9">
        <v>3.4283156513990112</v>
      </c>
      <c r="AB129" s="9">
        <v>3</v>
      </c>
      <c r="AC129" s="9" t="s">
        <v>47</v>
      </c>
      <c r="AD129" s="9" t="s">
        <v>47</v>
      </c>
      <c r="AE129" s="9" t="s">
        <v>47</v>
      </c>
      <c r="AF129" s="9" t="s">
        <v>47</v>
      </c>
      <c r="AG129" s="9" t="s">
        <v>47</v>
      </c>
      <c r="AH129" s="9" t="s">
        <v>47</v>
      </c>
      <c r="AI129" s="9" t="s">
        <v>47</v>
      </c>
      <c r="AJ129" s="9" t="s">
        <v>47</v>
      </c>
      <c r="AK129" s="9" t="s">
        <v>47</v>
      </c>
      <c r="AL129" s="9" t="s">
        <v>47</v>
      </c>
      <c r="AM129" s="9" t="s">
        <v>47</v>
      </c>
      <c r="AN129" s="9" t="s">
        <v>47</v>
      </c>
      <c r="AO129" s="9" t="s">
        <v>47</v>
      </c>
      <c r="AP129" s="9" t="s">
        <v>47</v>
      </c>
      <c r="AQ129" s="9" t="s">
        <v>47</v>
      </c>
      <c r="AR129" s="9" t="s">
        <v>47</v>
      </c>
      <c r="AS129" s="9" t="s">
        <v>47</v>
      </c>
      <c r="AT129" s="9" t="s">
        <v>47</v>
      </c>
      <c r="AU129" s="9" t="s">
        <v>47</v>
      </c>
      <c r="AV129" s="9" t="s">
        <v>47</v>
      </c>
      <c r="AW129" s="9" t="s">
        <v>47</v>
      </c>
      <c r="AX129" s="9" t="s">
        <v>47</v>
      </c>
      <c r="AY129" s="9" t="s">
        <v>47</v>
      </c>
      <c r="AZ129" s="9" t="s">
        <v>47</v>
      </c>
      <c r="BA129" s="9" t="s">
        <v>47</v>
      </c>
      <c r="BB129" s="9" t="s">
        <v>47</v>
      </c>
      <c r="BC129" s="9" t="s">
        <v>47</v>
      </c>
      <c r="BD129" s="9" t="s">
        <v>47</v>
      </c>
      <c r="BE129" s="9" t="s">
        <v>47</v>
      </c>
      <c r="BF129" s="9" t="s">
        <v>47</v>
      </c>
      <c r="BG129" s="9" t="s">
        <v>47</v>
      </c>
      <c r="BH129" s="9" t="s">
        <v>47</v>
      </c>
      <c r="BI129" s="9" t="s">
        <v>47</v>
      </c>
      <c r="BJ129" s="9" t="s">
        <v>47</v>
      </c>
      <c r="BK129" s="9" t="s">
        <v>47</v>
      </c>
      <c r="BL129" s="9" t="s">
        <v>47</v>
      </c>
      <c r="BM129" s="9" t="s">
        <v>47</v>
      </c>
      <c r="BN129" s="9" t="s">
        <v>47</v>
      </c>
    </row>
    <row r="130" spans="1:66" ht="12" x14ac:dyDescent="0.25">
      <c r="A130" s="5">
        <v>102</v>
      </c>
      <c r="B130" s="56">
        <v>26</v>
      </c>
      <c r="C130" s="9">
        <f t="shared" si="1"/>
        <v>1010</v>
      </c>
      <c r="D130" s="9">
        <v>102</v>
      </c>
      <c r="E130" s="9">
        <v>76.5</v>
      </c>
      <c r="F130" s="9">
        <v>61.2</v>
      </c>
      <c r="G130" s="9">
        <v>51</v>
      </c>
      <c r="H130" s="9">
        <v>43.714285714285715</v>
      </c>
      <c r="I130" s="9">
        <v>38.233871823742419</v>
      </c>
      <c r="J130" s="9">
        <v>33.440531641962593</v>
      </c>
      <c r="K130" s="9">
        <v>29.248127462798049</v>
      </c>
      <c r="L130" s="9">
        <v>25.581320573463099</v>
      </c>
      <c r="M130" s="9">
        <v>22.374217396127356</v>
      </c>
      <c r="N130" s="9">
        <v>19.569185361309049</v>
      </c>
      <c r="O130" s="9">
        <v>17.115817233971985</v>
      </c>
      <c r="P130" s="9">
        <v>14.970025280967336</v>
      </c>
      <c r="Q130" s="9">
        <v>13.093249001747783</v>
      </c>
      <c r="R130" s="9">
        <v>11.451762185046329</v>
      </c>
      <c r="S130" s="9">
        <v>10.016066839128408</v>
      </c>
      <c r="T130" s="9">
        <v>8.7603631043689774</v>
      </c>
      <c r="U130" s="9">
        <v>7.6620856223307205</v>
      </c>
      <c r="V130" s="9">
        <v>6.7014980297618543</v>
      </c>
      <c r="W130" s="9">
        <v>5.861338290453725</v>
      </c>
      <c r="X130" s="9">
        <v>5.1265084914693091</v>
      </c>
      <c r="Y130" s="9">
        <v>4.4838035292913494</v>
      </c>
      <c r="Z130" s="9">
        <v>3.9216738103019138</v>
      </c>
      <c r="AA130" s="9">
        <v>3.4300177012525372</v>
      </c>
      <c r="AB130" s="9">
        <v>3</v>
      </c>
      <c r="AC130" s="9" t="s">
        <v>47</v>
      </c>
      <c r="AD130" s="9" t="s">
        <v>47</v>
      </c>
      <c r="AE130" s="9" t="s">
        <v>47</v>
      </c>
      <c r="AF130" s="9" t="s">
        <v>47</v>
      </c>
      <c r="AG130" s="9" t="s">
        <v>47</v>
      </c>
      <c r="AH130" s="9" t="s">
        <v>47</v>
      </c>
      <c r="AI130" s="9" t="s">
        <v>47</v>
      </c>
      <c r="AJ130" s="9" t="s">
        <v>47</v>
      </c>
      <c r="AK130" s="9" t="s">
        <v>47</v>
      </c>
      <c r="AL130" s="9" t="s">
        <v>47</v>
      </c>
      <c r="AM130" s="9" t="s">
        <v>47</v>
      </c>
      <c r="AN130" s="9" t="s">
        <v>47</v>
      </c>
      <c r="AO130" s="9" t="s">
        <v>47</v>
      </c>
      <c r="AP130" s="9" t="s">
        <v>47</v>
      </c>
      <c r="AQ130" s="9" t="s">
        <v>47</v>
      </c>
      <c r="AR130" s="9" t="s">
        <v>47</v>
      </c>
      <c r="AS130" s="9" t="s">
        <v>47</v>
      </c>
      <c r="AT130" s="9" t="s">
        <v>47</v>
      </c>
      <c r="AU130" s="9" t="s">
        <v>47</v>
      </c>
      <c r="AV130" s="9" t="s">
        <v>47</v>
      </c>
      <c r="AW130" s="9" t="s">
        <v>47</v>
      </c>
      <c r="AX130" s="9" t="s">
        <v>47</v>
      </c>
      <c r="AY130" s="9" t="s">
        <v>47</v>
      </c>
      <c r="AZ130" s="9" t="s">
        <v>47</v>
      </c>
      <c r="BA130" s="9" t="s">
        <v>47</v>
      </c>
      <c r="BB130" s="9" t="s">
        <v>47</v>
      </c>
      <c r="BC130" s="9" t="s">
        <v>47</v>
      </c>
      <c r="BD130" s="9" t="s">
        <v>47</v>
      </c>
      <c r="BE130" s="9" t="s">
        <v>47</v>
      </c>
      <c r="BF130" s="9" t="s">
        <v>47</v>
      </c>
      <c r="BG130" s="9" t="s">
        <v>47</v>
      </c>
      <c r="BH130" s="9" t="s">
        <v>47</v>
      </c>
      <c r="BI130" s="9" t="s">
        <v>47</v>
      </c>
      <c r="BJ130" s="9" t="s">
        <v>47</v>
      </c>
      <c r="BK130" s="9" t="s">
        <v>47</v>
      </c>
      <c r="BL130" s="9" t="s">
        <v>47</v>
      </c>
      <c r="BM130" s="9" t="s">
        <v>47</v>
      </c>
      <c r="BN130" s="9" t="s">
        <v>47</v>
      </c>
    </row>
    <row r="131" spans="1:66" ht="12" x14ac:dyDescent="0.25">
      <c r="A131" s="5">
        <v>103</v>
      </c>
      <c r="B131" s="56">
        <v>26</v>
      </c>
      <c r="C131" s="9">
        <f t="shared" si="1"/>
        <v>1020</v>
      </c>
      <c r="D131" s="9">
        <v>103</v>
      </c>
      <c r="E131" s="9">
        <v>77.25</v>
      </c>
      <c r="F131" s="9">
        <v>61.8</v>
      </c>
      <c r="G131" s="9">
        <v>51.5</v>
      </c>
      <c r="H131" s="9">
        <v>44.142857142857146</v>
      </c>
      <c r="I131" s="9">
        <v>38.589884628968804</v>
      </c>
      <c r="J131" s="9">
        <v>33.735451034756821</v>
      </c>
      <c r="K131" s="9">
        <v>29.491683311852565</v>
      </c>
      <c r="L131" s="9">
        <v>25.781762445402347</v>
      </c>
      <c r="M131" s="9">
        <v>22.538532906462457</v>
      </c>
      <c r="N131" s="9">
        <v>19.703287029016899</v>
      </c>
      <c r="O131" s="9">
        <v>17.224702306888467</v>
      </c>
      <c r="P131" s="9">
        <v>15.057912373909744</v>
      </c>
      <c r="Q131" s="9">
        <v>13.163694850602237</v>
      </c>
      <c r="R131" s="9">
        <v>11.507761356083615</v>
      </c>
      <c r="S131" s="9">
        <v>10.060136833277689</v>
      </c>
      <c r="T131" s="9">
        <v>8.7946169522161117</v>
      </c>
      <c r="U131" s="9">
        <v>7.6882937695597109</v>
      </c>
      <c r="V131" s="9">
        <v>6.7211410580145703</v>
      </c>
      <c r="W131" s="9">
        <v>5.8756517994390061</v>
      </c>
      <c r="X131" s="9">
        <v>5.1365212796841719</v>
      </c>
      <c r="Y131" s="9">
        <v>4.4903700486756888</v>
      </c>
      <c r="Z131" s="9">
        <v>3.9255017308686178</v>
      </c>
      <c r="AA131" s="9">
        <v>3.4316913020558615</v>
      </c>
      <c r="AB131" s="9">
        <v>3</v>
      </c>
      <c r="AC131" s="9" t="s">
        <v>47</v>
      </c>
      <c r="AD131" s="9" t="s">
        <v>47</v>
      </c>
      <c r="AE131" s="9" t="s">
        <v>47</v>
      </c>
      <c r="AF131" s="9" t="s">
        <v>47</v>
      </c>
      <c r="AG131" s="9" t="s">
        <v>47</v>
      </c>
      <c r="AH131" s="9" t="s">
        <v>47</v>
      </c>
      <c r="AI131" s="9" t="s">
        <v>47</v>
      </c>
      <c r="AJ131" s="9" t="s">
        <v>47</v>
      </c>
      <c r="AK131" s="9" t="s">
        <v>47</v>
      </c>
      <c r="AL131" s="9" t="s">
        <v>47</v>
      </c>
      <c r="AM131" s="9" t="s">
        <v>47</v>
      </c>
      <c r="AN131" s="9" t="s">
        <v>47</v>
      </c>
      <c r="AO131" s="9" t="s">
        <v>47</v>
      </c>
      <c r="AP131" s="9" t="s">
        <v>47</v>
      </c>
      <c r="AQ131" s="9" t="s">
        <v>47</v>
      </c>
      <c r="AR131" s="9" t="s">
        <v>47</v>
      </c>
      <c r="AS131" s="9" t="s">
        <v>47</v>
      </c>
      <c r="AT131" s="9" t="s">
        <v>47</v>
      </c>
      <c r="AU131" s="9" t="s">
        <v>47</v>
      </c>
      <c r="AV131" s="9" t="s">
        <v>47</v>
      </c>
      <c r="AW131" s="9" t="s">
        <v>47</v>
      </c>
      <c r="AX131" s="9" t="s">
        <v>47</v>
      </c>
      <c r="AY131" s="9" t="s">
        <v>47</v>
      </c>
      <c r="AZ131" s="9" t="s">
        <v>47</v>
      </c>
      <c r="BA131" s="9" t="s">
        <v>47</v>
      </c>
      <c r="BB131" s="9" t="s">
        <v>47</v>
      </c>
      <c r="BC131" s="9" t="s">
        <v>47</v>
      </c>
      <c r="BD131" s="9" t="s">
        <v>47</v>
      </c>
      <c r="BE131" s="9" t="s">
        <v>47</v>
      </c>
      <c r="BF131" s="9" t="s">
        <v>47</v>
      </c>
      <c r="BG131" s="9" t="s">
        <v>47</v>
      </c>
      <c r="BH131" s="9" t="s">
        <v>47</v>
      </c>
      <c r="BI131" s="9" t="s">
        <v>47</v>
      </c>
      <c r="BJ131" s="9" t="s">
        <v>47</v>
      </c>
      <c r="BK131" s="9" t="s">
        <v>47</v>
      </c>
      <c r="BL131" s="9" t="s">
        <v>47</v>
      </c>
      <c r="BM131" s="9" t="s">
        <v>47</v>
      </c>
      <c r="BN131" s="9" t="s">
        <v>47</v>
      </c>
    </row>
    <row r="132" spans="1:66" ht="12" x14ac:dyDescent="0.25">
      <c r="A132" s="5">
        <v>104</v>
      </c>
      <c r="B132" s="56">
        <v>26</v>
      </c>
      <c r="C132" s="9">
        <f t="shared" si="1"/>
        <v>1030</v>
      </c>
      <c r="D132" s="9">
        <v>104</v>
      </c>
      <c r="E132" s="9">
        <v>78</v>
      </c>
      <c r="F132" s="9">
        <v>62.4</v>
      </c>
      <c r="G132" s="9">
        <v>52</v>
      </c>
      <c r="H132" s="9">
        <v>44.571428571428577</v>
      </c>
      <c r="I132" s="9">
        <v>38.945724651603662</v>
      </c>
      <c r="J132" s="9">
        <v>34.030084232274689</v>
      </c>
      <c r="K132" s="9">
        <v>29.734884720087642</v>
      </c>
      <c r="L132" s="9">
        <v>25.981815480737087</v>
      </c>
      <c r="M132" s="9">
        <v>22.702450069329871</v>
      </c>
      <c r="N132" s="9">
        <v>19.836998670571507</v>
      </c>
      <c r="O132" s="9">
        <v>17.333218003103013</v>
      </c>
      <c r="P132" s="9">
        <v>15.14545881322271</v>
      </c>
      <c r="Q132" s="9">
        <v>13.233833591775094</v>
      </c>
      <c r="R132" s="9">
        <v>11.563489339913176</v>
      </c>
      <c r="S132" s="9">
        <v>10.103972124705413</v>
      </c>
      <c r="T132" s="9">
        <v>8.8286718390826628</v>
      </c>
      <c r="U132" s="9">
        <v>7.7143370429165543</v>
      </c>
      <c r="V132" s="9">
        <v>6.740651039748915</v>
      </c>
      <c r="W132" s="9">
        <v>5.8898614601482375</v>
      </c>
      <c r="X132" s="9">
        <v>5.1464565982089061</v>
      </c>
      <c r="Y132" s="9">
        <v>4.496882600118302</v>
      </c>
      <c r="Z132" s="9">
        <v>3.9292963485370658</v>
      </c>
      <c r="AA132" s="9">
        <v>3.4333495373485055</v>
      </c>
      <c r="AB132" s="9">
        <v>3</v>
      </c>
      <c r="AC132" s="9" t="s">
        <v>47</v>
      </c>
      <c r="AD132" s="9" t="s">
        <v>47</v>
      </c>
      <c r="AE132" s="9" t="s">
        <v>47</v>
      </c>
      <c r="AF132" s="9" t="s">
        <v>47</v>
      </c>
      <c r="AG132" s="9" t="s">
        <v>47</v>
      </c>
      <c r="AH132" s="9" t="s">
        <v>47</v>
      </c>
      <c r="AI132" s="9" t="s">
        <v>47</v>
      </c>
      <c r="AJ132" s="9" t="s">
        <v>47</v>
      </c>
      <c r="AK132" s="9" t="s">
        <v>47</v>
      </c>
      <c r="AL132" s="9" t="s">
        <v>47</v>
      </c>
      <c r="AM132" s="9" t="s">
        <v>47</v>
      </c>
      <c r="AN132" s="9" t="s">
        <v>47</v>
      </c>
      <c r="AO132" s="9" t="s">
        <v>47</v>
      </c>
      <c r="AP132" s="9" t="s">
        <v>47</v>
      </c>
      <c r="AQ132" s="9" t="s">
        <v>47</v>
      </c>
      <c r="AR132" s="9" t="s">
        <v>47</v>
      </c>
      <c r="AS132" s="9" t="s">
        <v>47</v>
      </c>
      <c r="AT132" s="9" t="s">
        <v>47</v>
      </c>
      <c r="AU132" s="9" t="s">
        <v>47</v>
      </c>
      <c r="AV132" s="9" t="s">
        <v>47</v>
      </c>
      <c r="AW132" s="9" t="s">
        <v>47</v>
      </c>
      <c r="AX132" s="9" t="s">
        <v>47</v>
      </c>
      <c r="AY132" s="9" t="s">
        <v>47</v>
      </c>
      <c r="AZ132" s="9" t="s">
        <v>47</v>
      </c>
      <c r="BA132" s="9" t="s">
        <v>47</v>
      </c>
      <c r="BB132" s="9" t="s">
        <v>47</v>
      </c>
      <c r="BC132" s="9" t="s">
        <v>47</v>
      </c>
      <c r="BD132" s="9" t="s">
        <v>47</v>
      </c>
      <c r="BE132" s="9" t="s">
        <v>47</v>
      </c>
      <c r="BF132" s="9" t="s">
        <v>47</v>
      </c>
      <c r="BG132" s="9" t="s">
        <v>47</v>
      </c>
      <c r="BH132" s="9" t="s">
        <v>47</v>
      </c>
      <c r="BI132" s="9" t="s">
        <v>47</v>
      </c>
      <c r="BJ132" s="9" t="s">
        <v>47</v>
      </c>
      <c r="BK132" s="9" t="s">
        <v>47</v>
      </c>
      <c r="BL132" s="9" t="s">
        <v>47</v>
      </c>
      <c r="BM132" s="9" t="s">
        <v>47</v>
      </c>
      <c r="BN132" s="9" t="s">
        <v>47</v>
      </c>
    </row>
    <row r="133" spans="1:66" ht="12" x14ac:dyDescent="0.25">
      <c r="A133" s="5">
        <v>105</v>
      </c>
      <c r="B133" s="56">
        <v>27</v>
      </c>
      <c r="C133" s="9">
        <f t="shared" si="1"/>
        <v>1040</v>
      </c>
      <c r="D133" s="9">
        <v>105</v>
      </c>
      <c r="E133" s="9">
        <v>78.75</v>
      </c>
      <c r="F133" s="9">
        <v>63</v>
      </c>
      <c r="G133" s="9">
        <v>52.5</v>
      </c>
      <c r="H133" s="9">
        <v>45</v>
      </c>
      <c r="I133" s="9">
        <v>39.375</v>
      </c>
      <c r="J133" s="9">
        <v>34.619086285492571</v>
      </c>
      <c r="K133" s="9">
        <v>30.437616133139805</v>
      </c>
      <c r="L133" s="9">
        <v>26.761205313977591</v>
      </c>
      <c r="M133" s="9">
        <v>23.528850180784065</v>
      </c>
      <c r="N133" s="9">
        <v>20.68691541859025</v>
      </c>
      <c r="O133" s="9">
        <v>18.188244059856824</v>
      </c>
      <c r="P133" s="9">
        <v>15.991374996565868</v>
      </c>
      <c r="Q133" s="9">
        <v>14.05985500520082</v>
      </c>
      <c r="R133" s="9">
        <v>12.361633868865061</v>
      </c>
      <c r="S133" s="9">
        <v>10.86853255964208</v>
      </c>
      <c r="T133" s="9">
        <v>9.5557756566078638</v>
      </c>
      <c r="U133" s="9">
        <v>8.4015802407851954</v>
      </c>
      <c r="V133" s="9">
        <v>7.3867944454662124</v>
      </c>
      <c r="W133" s="9">
        <v>6.4945796642740836</v>
      </c>
      <c r="X133" s="9">
        <v>5.7101311437589812</v>
      </c>
      <c r="Y133" s="9">
        <v>5.0204323242481408</v>
      </c>
      <c r="Z133" s="9">
        <v>4.4140388526634258</v>
      </c>
      <c r="AA133" s="9">
        <v>3.8808886833745211</v>
      </c>
      <c r="AB133" s="9">
        <v>3.4121351160415032</v>
      </c>
      <c r="AC133" s="9">
        <v>3</v>
      </c>
      <c r="AD133" s="9" t="s">
        <v>47</v>
      </c>
      <c r="AE133" s="9" t="s">
        <v>47</v>
      </c>
      <c r="AF133" s="9" t="s">
        <v>47</v>
      </c>
      <c r="AG133" s="9" t="s">
        <v>47</v>
      </c>
      <c r="AH133" s="9" t="s">
        <v>47</v>
      </c>
      <c r="AI133" s="9" t="s">
        <v>47</v>
      </c>
      <c r="AJ133" s="9" t="s">
        <v>47</v>
      </c>
      <c r="AK133" s="9" t="s">
        <v>47</v>
      </c>
      <c r="AL133" s="9" t="s">
        <v>47</v>
      </c>
      <c r="AM133" s="9" t="s">
        <v>47</v>
      </c>
      <c r="AN133" s="9" t="s">
        <v>47</v>
      </c>
      <c r="AO133" s="9" t="s">
        <v>47</v>
      </c>
      <c r="AP133" s="9" t="s">
        <v>47</v>
      </c>
      <c r="AQ133" s="9" t="s">
        <v>47</v>
      </c>
      <c r="AR133" s="9" t="s">
        <v>47</v>
      </c>
      <c r="AS133" s="9" t="s">
        <v>47</v>
      </c>
      <c r="AT133" s="9" t="s">
        <v>47</v>
      </c>
      <c r="AU133" s="9" t="s">
        <v>47</v>
      </c>
      <c r="AV133" s="9" t="s">
        <v>47</v>
      </c>
      <c r="AW133" s="9" t="s">
        <v>47</v>
      </c>
      <c r="AX133" s="9" t="s">
        <v>47</v>
      </c>
      <c r="AY133" s="9" t="s">
        <v>47</v>
      </c>
      <c r="AZ133" s="9" t="s">
        <v>47</v>
      </c>
      <c r="BA133" s="9" t="s">
        <v>47</v>
      </c>
      <c r="BB133" s="9" t="s">
        <v>47</v>
      </c>
      <c r="BC133" s="9" t="s">
        <v>47</v>
      </c>
      <c r="BD133" s="9" t="s">
        <v>47</v>
      </c>
      <c r="BE133" s="9" t="s">
        <v>47</v>
      </c>
      <c r="BF133" s="9" t="s">
        <v>47</v>
      </c>
      <c r="BG133" s="9" t="s">
        <v>47</v>
      </c>
      <c r="BH133" s="9" t="s">
        <v>47</v>
      </c>
      <c r="BI133" s="9" t="s">
        <v>47</v>
      </c>
      <c r="BJ133" s="9" t="s">
        <v>47</v>
      </c>
      <c r="BK133" s="9" t="s">
        <v>47</v>
      </c>
      <c r="BL133" s="9" t="s">
        <v>47</v>
      </c>
      <c r="BM133" s="9" t="s">
        <v>47</v>
      </c>
      <c r="BN133" s="9" t="s">
        <v>47</v>
      </c>
    </row>
    <row r="134" spans="1:66" ht="12" x14ac:dyDescent="0.25">
      <c r="A134" s="5">
        <v>106</v>
      </c>
      <c r="B134" s="56">
        <v>27</v>
      </c>
      <c r="C134" s="9">
        <f t="shared" si="1"/>
        <v>1050</v>
      </c>
      <c r="D134" s="9">
        <v>106</v>
      </c>
      <c r="E134" s="9">
        <v>79.5</v>
      </c>
      <c r="F134" s="9">
        <v>63.6</v>
      </c>
      <c r="G134" s="9">
        <v>53</v>
      </c>
      <c r="H134" s="9">
        <v>45.428571428571423</v>
      </c>
      <c r="I134" s="9">
        <v>39.75</v>
      </c>
      <c r="J134" s="9">
        <v>34.932232261098584</v>
      </c>
      <c r="K134" s="9">
        <v>30.698386182222311</v>
      </c>
      <c r="L134" s="9">
        <v>26.977689463101619</v>
      </c>
      <c r="M134" s="9">
        <v>23.707947526864348</v>
      </c>
      <c r="N134" s="9">
        <v>20.834503885342475</v>
      </c>
      <c r="O134" s="9">
        <v>18.30932650987533</v>
      </c>
      <c r="P134" s="9">
        <v>16.090204935528419</v>
      </c>
      <c r="Q134" s="9">
        <v>14.140044677649147</v>
      </c>
      <c r="R134" s="9">
        <v>12.426247166338388</v>
      </c>
      <c r="S134" s="9">
        <v>10.920164833920776</v>
      </c>
      <c r="T134" s="9">
        <v>9.5966222467421805</v>
      </c>
      <c r="U134" s="9">
        <v>8.4334952766093991</v>
      </c>
      <c r="V134" s="9">
        <v>7.4113412773684892</v>
      </c>
      <c r="W134" s="9">
        <v>6.5130740847120299</v>
      </c>
      <c r="X134" s="9">
        <v>5.7236784065635913</v>
      </c>
      <c r="Y134" s="9">
        <v>5.0299588298343156</v>
      </c>
      <c r="Z134" s="9">
        <v>4.4203192479883269</v>
      </c>
      <c r="AA134" s="9">
        <v>3.8845690223630918</v>
      </c>
      <c r="AB134" s="9">
        <v>3.4137526370680806</v>
      </c>
      <c r="AC134" s="9">
        <v>3</v>
      </c>
      <c r="AD134" s="9" t="s">
        <v>47</v>
      </c>
      <c r="AE134" s="9" t="s">
        <v>47</v>
      </c>
      <c r="AF134" s="9" t="s">
        <v>47</v>
      </c>
      <c r="AG134" s="9" t="s">
        <v>47</v>
      </c>
      <c r="AH134" s="9" t="s">
        <v>47</v>
      </c>
      <c r="AI134" s="9" t="s">
        <v>47</v>
      </c>
      <c r="AJ134" s="9" t="s">
        <v>47</v>
      </c>
      <c r="AK134" s="9" t="s">
        <v>47</v>
      </c>
      <c r="AL134" s="9" t="s">
        <v>47</v>
      </c>
      <c r="AM134" s="9" t="s">
        <v>47</v>
      </c>
      <c r="AN134" s="9" t="s">
        <v>47</v>
      </c>
      <c r="AO134" s="9" t="s">
        <v>47</v>
      </c>
      <c r="AP134" s="9" t="s">
        <v>47</v>
      </c>
      <c r="AQ134" s="9" t="s">
        <v>47</v>
      </c>
      <c r="AR134" s="9" t="s">
        <v>47</v>
      </c>
      <c r="AS134" s="9" t="s">
        <v>47</v>
      </c>
      <c r="AT134" s="9" t="s">
        <v>47</v>
      </c>
      <c r="AU134" s="9" t="s">
        <v>47</v>
      </c>
      <c r="AV134" s="9" t="s">
        <v>47</v>
      </c>
      <c r="AW134" s="9" t="s">
        <v>47</v>
      </c>
      <c r="AX134" s="9" t="s">
        <v>47</v>
      </c>
      <c r="AY134" s="9" t="s">
        <v>47</v>
      </c>
      <c r="AZ134" s="9" t="s">
        <v>47</v>
      </c>
      <c r="BA134" s="9" t="s">
        <v>47</v>
      </c>
      <c r="BB134" s="9" t="s">
        <v>47</v>
      </c>
      <c r="BC134" s="9" t="s">
        <v>47</v>
      </c>
      <c r="BD134" s="9" t="s">
        <v>47</v>
      </c>
      <c r="BE134" s="9" t="s">
        <v>47</v>
      </c>
      <c r="BF134" s="9" t="s">
        <v>47</v>
      </c>
      <c r="BG134" s="9" t="s">
        <v>47</v>
      </c>
      <c r="BH134" s="9" t="s">
        <v>47</v>
      </c>
      <c r="BI134" s="9" t="s">
        <v>47</v>
      </c>
      <c r="BJ134" s="9" t="s">
        <v>47</v>
      </c>
      <c r="BK134" s="9" t="s">
        <v>47</v>
      </c>
      <c r="BL134" s="9" t="s">
        <v>47</v>
      </c>
      <c r="BM134" s="9" t="s">
        <v>47</v>
      </c>
      <c r="BN134" s="9" t="s">
        <v>47</v>
      </c>
    </row>
    <row r="135" spans="1:66" ht="12" x14ac:dyDescent="0.25">
      <c r="A135" s="5">
        <v>107</v>
      </c>
      <c r="B135" s="56">
        <v>27</v>
      </c>
      <c r="C135" s="9">
        <f t="shared" si="1"/>
        <v>1060</v>
      </c>
      <c r="D135" s="9">
        <v>107</v>
      </c>
      <c r="E135" s="9">
        <v>80.25</v>
      </c>
      <c r="F135" s="9">
        <v>64.2</v>
      </c>
      <c r="G135" s="9">
        <v>53.5</v>
      </c>
      <c r="H135" s="9">
        <v>45.857142857142861</v>
      </c>
      <c r="I135" s="9">
        <v>40.125</v>
      </c>
      <c r="J135" s="9">
        <v>35.245230558925805</v>
      </c>
      <c r="K135" s="9">
        <v>30.958910334002177</v>
      </c>
      <c r="L135" s="9">
        <v>27.193867478505105</v>
      </c>
      <c r="M135" s="9">
        <v>23.88670726651182</v>
      </c>
      <c r="N135" s="9">
        <v>20.981744670449281</v>
      </c>
      <c r="O135" s="9">
        <v>18.430066752361313</v>
      </c>
      <c r="P135" s="9">
        <v>16.188709081703863</v>
      </c>
      <c r="Q135" s="9">
        <v>14.21993231242439</v>
      </c>
      <c r="R135" s="9">
        <v>12.490586738534994</v>
      </c>
      <c r="S135" s="9">
        <v>10.971554128745844</v>
      </c>
      <c r="T135" s="9">
        <v>9.6372574419285133</v>
      </c>
      <c r="U135" s="9">
        <v>8.4652301681369213</v>
      </c>
      <c r="V135" s="9">
        <v>7.4357380438719014</v>
      </c>
      <c r="W135" s="9">
        <v>6.5314467721380973</v>
      </c>
      <c r="X135" s="9">
        <v>5.7371301524575449</v>
      </c>
      <c r="Y135" s="9">
        <v>5.0394137064157345</v>
      </c>
      <c r="Z135" s="9">
        <v>4.4265494819796487</v>
      </c>
      <c r="AA135" s="9">
        <v>3.8882182448066369</v>
      </c>
      <c r="AB135" s="9">
        <v>3.4153557258973639</v>
      </c>
      <c r="AC135" s="9">
        <v>3</v>
      </c>
      <c r="AD135" s="9" t="s">
        <v>47</v>
      </c>
      <c r="AE135" s="9" t="s">
        <v>47</v>
      </c>
      <c r="AF135" s="9" t="s">
        <v>47</v>
      </c>
      <c r="AG135" s="9" t="s">
        <v>47</v>
      </c>
      <c r="AH135" s="9" t="s">
        <v>47</v>
      </c>
      <c r="AI135" s="9" t="s">
        <v>47</v>
      </c>
      <c r="AJ135" s="9" t="s">
        <v>47</v>
      </c>
      <c r="AK135" s="9" t="s">
        <v>47</v>
      </c>
      <c r="AL135" s="9" t="s">
        <v>47</v>
      </c>
      <c r="AM135" s="9" t="s">
        <v>47</v>
      </c>
      <c r="AN135" s="9" t="s">
        <v>47</v>
      </c>
      <c r="AO135" s="9" t="s">
        <v>47</v>
      </c>
      <c r="AP135" s="9" t="s">
        <v>47</v>
      </c>
      <c r="AQ135" s="9" t="s">
        <v>47</v>
      </c>
      <c r="AR135" s="9" t="s">
        <v>47</v>
      </c>
      <c r="AS135" s="9" t="s">
        <v>47</v>
      </c>
      <c r="AT135" s="9" t="s">
        <v>47</v>
      </c>
      <c r="AU135" s="9" t="s">
        <v>47</v>
      </c>
      <c r="AV135" s="9" t="s">
        <v>47</v>
      </c>
      <c r="AW135" s="9" t="s">
        <v>47</v>
      </c>
      <c r="AX135" s="9" t="s">
        <v>47</v>
      </c>
      <c r="AY135" s="9" t="s">
        <v>47</v>
      </c>
      <c r="AZ135" s="9" t="s">
        <v>47</v>
      </c>
      <c r="BA135" s="9" t="s">
        <v>47</v>
      </c>
      <c r="BB135" s="9" t="s">
        <v>47</v>
      </c>
      <c r="BC135" s="9" t="s">
        <v>47</v>
      </c>
      <c r="BD135" s="9" t="s">
        <v>47</v>
      </c>
      <c r="BE135" s="9" t="s">
        <v>47</v>
      </c>
      <c r="BF135" s="9" t="s">
        <v>47</v>
      </c>
      <c r="BG135" s="9" t="s">
        <v>47</v>
      </c>
      <c r="BH135" s="9" t="s">
        <v>47</v>
      </c>
      <c r="BI135" s="9" t="s">
        <v>47</v>
      </c>
      <c r="BJ135" s="9" t="s">
        <v>47</v>
      </c>
      <c r="BK135" s="9" t="s">
        <v>47</v>
      </c>
      <c r="BL135" s="9" t="s">
        <v>47</v>
      </c>
      <c r="BM135" s="9" t="s">
        <v>47</v>
      </c>
      <c r="BN135" s="9" t="s">
        <v>47</v>
      </c>
    </row>
    <row r="136" spans="1:66" ht="12" x14ac:dyDescent="0.25">
      <c r="A136" s="5">
        <v>108</v>
      </c>
      <c r="B136" s="56">
        <v>27</v>
      </c>
      <c r="C136" s="9">
        <f t="shared" si="1"/>
        <v>1070</v>
      </c>
      <c r="D136" s="9">
        <v>108</v>
      </c>
      <c r="E136" s="9">
        <v>81</v>
      </c>
      <c r="F136" s="9">
        <v>64.8</v>
      </c>
      <c r="G136" s="9">
        <v>54</v>
      </c>
      <c r="H136" s="9">
        <v>46.285714285714285</v>
      </c>
      <c r="I136" s="9">
        <v>40.5</v>
      </c>
      <c r="J136" s="9">
        <v>35.558082627852514</v>
      </c>
      <c r="K136" s="9">
        <v>31.21919111528856</v>
      </c>
      <c r="L136" s="9">
        <v>27.409742648201227</v>
      </c>
      <c r="M136" s="9">
        <v>24.065133182541043</v>
      </c>
      <c r="N136" s="9">
        <v>21.128641830989377</v>
      </c>
      <c r="O136" s="9">
        <v>18.550468939274598</v>
      </c>
      <c r="P136" s="9">
        <v>16.286891538966362</v>
      </c>
      <c r="Q136" s="9">
        <v>14.299521854158961</v>
      </c>
      <c r="R136" s="9">
        <v>12.554656287134991</v>
      </c>
      <c r="S136" s="9">
        <v>11.022703842524297</v>
      </c>
      <c r="T136" s="9">
        <v>9.6776842966623811</v>
      </c>
      <c r="U136" s="9">
        <v>8.4967876016541162</v>
      </c>
      <c r="V136" s="9">
        <v>7.4599870521217246</v>
      </c>
      <c r="W136" s="9">
        <v>6.5496996543717083</v>
      </c>
      <c r="X136" s="9">
        <v>5.7504879382164509</v>
      </c>
      <c r="Y136" s="9">
        <v>5.0487981545078968</v>
      </c>
      <c r="Z136" s="9">
        <v>4.4327304185022491</v>
      </c>
      <c r="AA136" s="9">
        <v>3.8918369009406968</v>
      </c>
      <c r="AB136" s="9">
        <v>3.4169446443895004</v>
      </c>
      <c r="AC136" s="9">
        <v>3</v>
      </c>
      <c r="AD136" s="9" t="s">
        <v>47</v>
      </c>
      <c r="AE136" s="9" t="s">
        <v>47</v>
      </c>
      <c r="AF136" s="9" t="s">
        <v>47</v>
      </c>
      <c r="AG136" s="9" t="s">
        <v>47</v>
      </c>
      <c r="AH136" s="9" t="s">
        <v>47</v>
      </c>
      <c r="AI136" s="9" t="s">
        <v>47</v>
      </c>
      <c r="AJ136" s="9" t="s">
        <v>47</v>
      </c>
      <c r="AK136" s="9" t="s">
        <v>47</v>
      </c>
      <c r="AL136" s="9" t="s">
        <v>47</v>
      </c>
      <c r="AM136" s="9" t="s">
        <v>47</v>
      </c>
      <c r="AN136" s="9" t="s">
        <v>47</v>
      </c>
      <c r="AO136" s="9" t="s">
        <v>47</v>
      </c>
      <c r="AP136" s="9" t="s">
        <v>47</v>
      </c>
      <c r="AQ136" s="9" t="s">
        <v>47</v>
      </c>
      <c r="AR136" s="9" t="s">
        <v>47</v>
      </c>
      <c r="AS136" s="9" t="s">
        <v>47</v>
      </c>
      <c r="AT136" s="9" t="s">
        <v>47</v>
      </c>
      <c r="AU136" s="9" t="s">
        <v>47</v>
      </c>
      <c r="AV136" s="9" t="s">
        <v>47</v>
      </c>
      <c r="AW136" s="9" t="s">
        <v>47</v>
      </c>
      <c r="AX136" s="9" t="s">
        <v>47</v>
      </c>
      <c r="AY136" s="9" t="s">
        <v>47</v>
      </c>
      <c r="AZ136" s="9" t="s">
        <v>47</v>
      </c>
      <c r="BA136" s="9" t="s">
        <v>47</v>
      </c>
      <c r="BB136" s="9" t="s">
        <v>47</v>
      </c>
      <c r="BC136" s="9" t="s">
        <v>47</v>
      </c>
      <c r="BD136" s="9" t="s">
        <v>47</v>
      </c>
      <c r="BE136" s="9" t="s">
        <v>47</v>
      </c>
      <c r="BF136" s="9" t="s">
        <v>47</v>
      </c>
      <c r="BG136" s="9" t="s">
        <v>47</v>
      </c>
      <c r="BH136" s="9" t="s">
        <v>47</v>
      </c>
      <c r="BI136" s="9" t="s">
        <v>47</v>
      </c>
      <c r="BJ136" s="9" t="s">
        <v>47</v>
      </c>
      <c r="BK136" s="9" t="s">
        <v>47</v>
      </c>
      <c r="BL136" s="9" t="s">
        <v>47</v>
      </c>
      <c r="BM136" s="9" t="s">
        <v>47</v>
      </c>
      <c r="BN136" s="9" t="s">
        <v>47</v>
      </c>
    </row>
    <row r="137" spans="1:66" ht="12" x14ac:dyDescent="0.25">
      <c r="A137" s="5">
        <v>109</v>
      </c>
      <c r="B137" s="56">
        <v>28</v>
      </c>
      <c r="C137" s="9">
        <f t="shared" si="1"/>
        <v>1080</v>
      </c>
      <c r="D137" s="9">
        <v>109</v>
      </c>
      <c r="E137" s="9">
        <v>81.75</v>
      </c>
      <c r="F137" s="9">
        <v>65.400000000000006</v>
      </c>
      <c r="G137" s="9">
        <v>54.5</v>
      </c>
      <c r="H137" s="9">
        <v>46.714285714285715</v>
      </c>
      <c r="I137" s="9">
        <v>40.875</v>
      </c>
      <c r="J137" s="9">
        <v>36.094559110179112</v>
      </c>
      <c r="K137" s="9">
        <v>31.87320360509392</v>
      </c>
      <c r="L137" s="9">
        <v>28.145546949353797</v>
      </c>
      <c r="M137" s="9">
        <v>24.853849738269652</v>
      </c>
      <c r="N137" s="9">
        <v>21.947125345406327</v>
      </c>
      <c r="O137" s="9">
        <v>19.380350167052693</v>
      </c>
      <c r="P137" s="9">
        <v>17.113766230719339</v>
      </c>
      <c r="Q137" s="9">
        <v>15.112265365443092</v>
      </c>
      <c r="R137" s="9">
        <v>13.344845395026255</v>
      </c>
      <c r="S137" s="9">
        <v>11.78412993093521</v>
      </c>
      <c r="T137" s="9">
        <v>10.405944326707566</v>
      </c>
      <c r="U137" s="9">
        <v>9.1889412256288487</v>
      </c>
      <c r="V137" s="9">
        <v>8.1142699016127757</v>
      </c>
      <c r="W137" s="9">
        <v>7.1652842715525269</v>
      </c>
      <c r="X137" s="9">
        <v>6.3272850564107479</v>
      </c>
      <c r="Y137" s="9">
        <v>5.5872920972616686</v>
      </c>
      <c r="Z137" s="9">
        <v>4.933843299582823</v>
      </c>
      <c r="AA137" s="9">
        <v>4.3568170915511528</v>
      </c>
      <c r="AB137" s="9">
        <v>3.8472756463175952</v>
      </c>
      <c r="AC137" s="9">
        <v>3.3973264398571983</v>
      </c>
      <c r="AD137" s="9">
        <v>3</v>
      </c>
      <c r="AE137" s="9" t="s">
        <v>47</v>
      </c>
      <c r="AF137" s="9" t="s">
        <v>47</v>
      </c>
      <c r="AG137" s="9" t="s">
        <v>47</v>
      </c>
      <c r="AH137" s="9" t="s">
        <v>47</v>
      </c>
      <c r="AI137" s="9" t="s">
        <v>47</v>
      </c>
      <c r="AJ137" s="9" t="s">
        <v>47</v>
      </c>
      <c r="AK137" s="9" t="s">
        <v>47</v>
      </c>
      <c r="AL137" s="9" t="s">
        <v>47</v>
      </c>
      <c r="AM137" s="9" t="s">
        <v>47</v>
      </c>
      <c r="AN137" s="9" t="s">
        <v>47</v>
      </c>
      <c r="AO137" s="9" t="s">
        <v>47</v>
      </c>
      <c r="AP137" s="9" t="s">
        <v>47</v>
      </c>
      <c r="AQ137" s="9" t="s">
        <v>47</v>
      </c>
      <c r="AR137" s="9" t="s">
        <v>47</v>
      </c>
      <c r="AS137" s="9" t="s">
        <v>47</v>
      </c>
      <c r="AT137" s="9" t="s">
        <v>47</v>
      </c>
      <c r="AU137" s="9" t="s">
        <v>47</v>
      </c>
      <c r="AV137" s="9" t="s">
        <v>47</v>
      </c>
      <c r="AW137" s="9" t="s">
        <v>47</v>
      </c>
      <c r="AX137" s="9" t="s">
        <v>47</v>
      </c>
      <c r="AY137" s="9" t="s">
        <v>47</v>
      </c>
      <c r="AZ137" s="9" t="s">
        <v>47</v>
      </c>
      <c r="BA137" s="9" t="s">
        <v>47</v>
      </c>
      <c r="BB137" s="9" t="s">
        <v>47</v>
      </c>
      <c r="BC137" s="9" t="s">
        <v>47</v>
      </c>
      <c r="BD137" s="9" t="s">
        <v>47</v>
      </c>
      <c r="BE137" s="9" t="s">
        <v>47</v>
      </c>
      <c r="BF137" s="9" t="s">
        <v>47</v>
      </c>
      <c r="BG137" s="9" t="s">
        <v>47</v>
      </c>
      <c r="BH137" s="9" t="s">
        <v>47</v>
      </c>
      <c r="BI137" s="9" t="s">
        <v>47</v>
      </c>
      <c r="BJ137" s="9" t="s">
        <v>47</v>
      </c>
      <c r="BK137" s="9" t="s">
        <v>47</v>
      </c>
      <c r="BL137" s="9" t="s">
        <v>47</v>
      </c>
      <c r="BM137" s="9" t="s">
        <v>47</v>
      </c>
      <c r="BN137" s="9" t="s">
        <v>47</v>
      </c>
    </row>
    <row r="138" spans="1:66" ht="12" x14ac:dyDescent="0.25">
      <c r="A138" s="5">
        <v>110</v>
      </c>
      <c r="B138" s="56">
        <v>28</v>
      </c>
      <c r="C138" s="9">
        <f t="shared" si="1"/>
        <v>1090</v>
      </c>
      <c r="D138" s="9">
        <v>110</v>
      </c>
      <c r="E138" s="9">
        <v>82.5</v>
      </c>
      <c r="F138" s="9">
        <v>66</v>
      </c>
      <c r="G138" s="9">
        <v>55</v>
      </c>
      <c r="H138" s="9">
        <v>47.142857142857139</v>
      </c>
      <c r="I138" s="9">
        <v>41.25</v>
      </c>
      <c r="J138" s="9">
        <v>36.409864482835083</v>
      </c>
      <c r="K138" s="9">
        <v>32.137654100810082</v>
      </c>
      <c r="L138" s="9">
        <v>28.366730438950892</v>
      </c>
      <c r="M138" s="9">
        <v>25.038274208565213</v>
      </c>
      <c r="N138" s="9">
        <v>22.100367777404227</v>
      </c>
      <c r="O138" s="9">
        <v>19.507185352632803</v>
      </c>
      <c r="P138" s="9">
        <v>17.218278184991657</v>
      </c>
      <c r="Q138" s="9">
        <v>15.197943644686108</v>
      </c>
      <c r="R138" s="9">
        <v>13.414668327776628</v>
      </c>
      <c r="S138" s="9">
        <v>11.840636506582474</v>
      </c>
      <c r="T138" s="9">
        <v>10.451296256852793</v>
      </c>
      <c r="U138" s="9">
        <v>9.2249764941084074</v>
      </c>
      <c r="V138" s="9">
        <v>8.1425489456442719</v>
      </c>
      <c r="W138" s="9">
        <v>7.1871297855941743</v>
      </c>
      <c r="X138" s="9">
        <v>6.3438162791280357</v>
      </c>
      <c r="Y138" s="9">
        <v>5.599454327928604</v>
      </c>
      <c r="Z138" s="9">
        <v>4.9424332910958757</v>
      </c>
      <c r="AA138" s="9">
        <v>4.3625048810728115</v>
      </c>
      <c r="AB138" s="9">
        <v>3.8506233097107319</v>
      </c>
      <c r="AC138" s="9">
        <v>3.398804191054877</v>
      </c>
      <c r="AD138" s="9">
        <v>3</v>
      </c>
      <c r="AE138" s="9" t="s">
        <v>47</v>
      </c>
      <c r="AF138" s="9" t="s">
        <v>47</v>
      </c>
      <c r="AG138" s="9" t="s">
        <v>47</v>
      </c>
      <c r="AH138" s="9" t="s">
        <v>47</v>
      </c>
      <c r="AI138" s="9" t="s">
        <v>47</v>
      </c>
      <c r="AJ138" s="9" t="s">
        <v>47</v>
      </c>
      <c r="AK138" s="9" t="s">
        <v>47</v>
      </c>
      <c r="AL138" s="9" t="s">
        <v>47</v>
      </c>
      <c r="AM138" s="9" t="s">
        <v>47</v>
      </c>
      <c r="AN138" s="9" t="s">
        <v>47</v>
      </c>
      <c r="AO138" s="9" t="s">
        <v>47</v>
      </c>
      <c r="AP138" s="9" t="s">
        <v>47</v>
      </c>
      <c r="AQ138" s="9" t="s">
        <v>47</v>
      </c>
      <c r="AR138" s="9" t="s">
        <v>47</v>
      </c>
      <c r="AS138" s="9" t="s">
        <v>47</v>
      </c>
      <c r="AT138" s="9" t="s">
        <v>47</v>
      </c>
      <c r="AU138" s="9" t="s">
        <v>47</v>
      </c>
      <c r="AV138" s="9" t="s">
        <v>47</v>
      </c>
      <c r="AW138" s="9" t="s">
        <v>47</v>
      </c>
      <c r="AX138" s="9" t="s">
        <v>47</v>
      </c>
      <c r="AY138" s="9" t="s">
        <v>47</v>
      </c>
      <c r="AZ138" s="9" t="s">
        <v>47</v>
      </c>
      <c r="BA138" s="9" t="s">
        <v>47</v>
      </c>
      <c r="BB138" s="9" t="s">
        <v>47</v>
      </c>
      <c r="BC138" s="9" t="s">
        <v>47</v>
      </c>
      <c r="BD138" s="9" t="s">
        <v>47</v>
      </c>
      <c r="BE138" s="9" t="s">
        <v>47</v>
      </c>
      <c r="BF138" s="9" t="s">
        <v>47</v>
      </c>
      <c r="BG138" s="9" t="s">
        <v>47</v>
      </c>
      <c r="BH138" s="9" t="s">
        <v>47</v>
      </c>
      <c r="BI138" s="9" t="s">
        <v>47</v>
      </c>
      <c r="BJ138" s="9" t="s">
        <v>47</v>
      </c>
      <c r="BK138" s="9" t="s">
        <v>47</v>
      </c>
      <c r="BL138" s="9" t="s">
        <v>47</v>
      </c>
      <c r="BM138" s="9" t="s">
        <v>47</v>
      </c>
      <c r="BN138" s="9" t="s">
        <v>47</v>
      </c>
    </row>
    <row r="139" spans="1:66" ht="12" x14ac:dyDescent="0.25">
      <c r="A139" s="5">
        <v>111</v>
      </c>
      <c r="B139" s="56">
        <v>28</v>
      </c>
      <c r="C139" s="9">
        <f t="shared" si="1"/>
        <v>1100</v>
      </c>
      <c r="D139" s="9">
        <v>111</v>
      </c>
      <c r="E139" s="9">
        <v>83.25</v>
      </c>
      <c r="F139" s="9">
        <v>66.599999999999994</v>
      </c>
      <c r="G139" s="9">
        <v>55.5</v>
      </c>
      <c r="H139" s="9">
        <v>47.571428571428577</v>
      </c>
      <c r="I139" s="9">
        <v>41.625</v>
      </c>
      <c r="J139" s="9">
        <v>36.725033387274934</v>
      </c>
      <c r="K139" s="9">
        <v>32.401875730845852</v>
      </c>
      <c r="L139" s="9">
        <v>28.587626859475009</v>
      </c>
      <c r="M139" s="9">
        <v>25.222379600652907</v>
      </c>
      <c r="N139" s="9">
        <v>22.253278869441445</v>
      </c>
      <c r="O139" s="9">
        <v>19.633691518476319</v>
      </c>
      <c r="P139" s="9">
        <v>17.322473910666652</v>
      </c>
      <c r="Q139" s="9">
        <v>15.283325710977339</v>
      </c>
      <c r="R139" s="9">
        <v>13.484219747849613</v>
      </c>
      <c r="S139" s="9">
        <v>11.896898989576671</v>
      </c>
      <c r="T139" s="9">
        <v>10.496432735068844</v>
      </c>
      <c r="U139" s="9">
        <v>9.2608250484730039</v>
      </c>
      <c r="V139" s="9">
        <v>8.1706692876608535</v>
      </c>
      <c r="W139" s="9">
        <v>7.2088433005579988</v>
      </c>
      <c r="X139" s="9">
        <v>6.3602405020210382</v>
      </c>
      <c r="Y139" s="9">
        <v>5.6115326075152163</v>
      </c>
      <c r="Z139" s="9">
        <v>4.9509602970517301</v>
      </c>
      <c r="AA139" s="9">
        <v>4.3681485215206584</v>
      </c>
      <c r="AB139" s="9">
        <v>3.853943550592716</v>
      </c>
      <c r="AC139" s="9">
        <v>3.4002692028394086</v>
      </c>
      <c r="AD139" s="9">
        <v>3</v>
      </c>
      <c r="AE139" s="9" t="s">
        <v>47</v>
      </c>
      <c r="AF139" s="9" t="s">
        <v>47</v>
      </c>
      <c r="AG139" s="9" t="s">
        <v>47</v>
      </c>
      <c r="AH139" s="9" t="s">
        <v>47</v>
      </c>
      <c r="AI139" s="9" t="s">
        <v>47</v>
      </c>
      <c r="AJ139" s="9" t="s">
        <v>47</v>
      </c>
      <c r="AK139" s="9" t="s">
        <v>47</v>
      </c>
      <c r="AL139" s="9" t="s">
        <v>47</v>
      </c>
      <c r="AM139" s="9" t="s">
        <v>47</v>
      </c>
      <c r="AN139" s="9" t="s">
        <v>47</v>
      </c>
      <c r="AO139" s="9" t="s">
        <v>47</v>
      </c>
      <c r="AP139" s="9" t="s">
        <v>47</v>
      </c>
      <c r="AQ139" s="9" t="s">
        <v>47</v>
      </c>
      <c r="AR139" s="9" t="s">
        <v>47</v>
      </c>
      <c r="AS139" s="9" t="s">
        <v>47</v>
      </c>
      <c r="AT139" s="9" t="s">
        <v>47</v>
      </c>
      <c r="AU139" s="9" t="s">
        <v>47</v>
      </c>
      <c r="AV139" s="9" t="s">
        <v>47</v>
      </c>
      <c r="AW139" s="9" t="s">
        <v>47</v>
      </c>
      <c r="AX139" s="9" t="s">
        <v>47</v>
      </c>
      <c r="AY139" s="9" t="s">
        <v>47</v>
      </c>
      <c r="AZ139" s="9" t="s">
        <v>47</v>
      </c>
      <c r="BA139" s="9" t="s">
        <v>47</v>
      </c>
      <c r="BB139" s="9" t="s">
        <v>47</v>
      </c>
      <c r="BC139" s="9" t="s">
        <v>47</v>
      </c>
      <c r="BD139" s="9" t="s">
        <v>47</v>
      </c>
      <c r="BE139" s="9" t="s">
        <v>47</v>
      </c>
      <c r="BF139" s="9" t="s">
        <v>47</v>
      </c>
      <c r="BG139" s="9" t="s">
        <v>47</v>
      </c>
      <c r="BH139" s="9" t="s">
        <v>47</v>
      </c>
      <c r="BI139" s="9" t="s">
        <v>47</v>
      </c>
      <c r="BJ139" s="9" t="s">
        <v>47</v>
      </c>
      <c r="BK139" s="9" t="s">
        <v>47</v>
      </c>
      <c r="BL139" s="9" t="s">
        <v>47</v>
      </c>
      <c r="BM139" s="9" t="s">
        <v>47</v>
      </c>
      <c r="BN139" s="9" t="s">
        <v>47</v>
      </c>
    </row>
    <row r="140" spans="1:66" ht="12" x14ac:dyDescent="0.25">
      <c r="A140" s="5">
        <v>112</v>
      </c>
      <c r="B140" s="56">
        <v>28</v>
      </c>
      <c r="C140" s="9">
        <f t="shared" si="1"/>
        <v>1110</v>
      </c>
      <c r="D140" s="9">
        <v>112</v>
      </c>
      <c r="E140" s="9">
        <v>84</v>
      </c>
      <c r="F140" s="9">
        <v>67.2</v>
      </c>
      <c r="G140" s="9">
        <v>56</v>
      </c>
      <c r="H140" s="9">
        <v>48</v>
      </c>
      <c r="I140" s="9">
        <v>42</v>
      </c>
      <c r="J140" s="9">
        <v>37.040067111245712</v>
      </c>
      <c r="K140" s="9">
        <v>32.665870752513953</v>
      </c>
      <c r="L140" s="9">
        <v>28.808239164771315</v>
      </c>
      <c r="M140" s="9">
        <v>25.406169333808251</v>
      </c>
      <c r="N140" s="9">
        <v>22.405862313426912</v>
      </c>
      <c r="O140" s="9">
        <v>19.759872470825329</v>
      </c>
      <c r="P140" s="9">
        <v>17.426357200691115</v>
      </c>
      <c r="Q140" s="9">
        <v>15.36841524328902</v>
      </c>
      <c r="R140" s="9">
        <v>13.553503142974211</v>
      </c>
      <c r="S140" s="9">
        <v>11.952920619243915</v>
      </c>
      <c r="T140" s="9">
        <v>10.541356712194935</v>
      </c>
      <c r="U140" s="9">
        <v>9.2964895253162076</v>
      </c>
      <c r="V140" s="9">
        <v>8.1986332361120269</v>
      </c>
      <c r="W140" s="9">
        <v>7.2304267925256909</v>
      </c>
      <c r="X140" s="9">
        <v>6.3765593723357297</v>
      </c>
      <c r="Y140" s="9">
        <v>5.6235282640513864</v>
      </c>
      <c r="Z140" s="9">
        <v>4.9594253405345334</v>
      </c>
      <c r="AA140" s="9">
        <v>4.3737487487288504</v>
      </c>
      <c r="AB140" s="9">
        <v>3.8572368376343706</v>
      </c>
      <c r="AC140" s="9">
        <v>3.4017216983320537</v>
      </c>
      <c r="AD140" s="9">
        <v>3</v>
      </c>
      <c r="AE140" s="9" t="s">
        <v>47</v>
      </c>
      <c r="AF140" s="9" t="s">
        <v>47</v>
      </c>
      <c r="AG140" s="9" t="s">
        <v>47</v>
      </c>
      <c r="AH140" s="9" t="s">
        <v>47</v>
      </c>
      <c r="AI140" s="9" t="s">
        <v>47</v>
      </c>
      <c r="AJ140" s="9" t="s">
        <v>47</v>
      </c>
      <c r="AK140" s="9" t="s">
        <v>47</v>
      </c>
      <c r="AL140" s="9" t="s">
        <v>47</v>
      </c>
      <c r="AM140" s="9" t="s">
        <v>47</v>
      </c>
      <c r="AN140" s="9" t="s">
        <v>47</v>
      </c>
      <c r="AO140" s="9" t="s">
        <v>47</v>
      </c>
      <c r="AP140" s="9" t="s">
        <v>47</v>
      </c>
      <c r="AQ140" s="9" t="s">
        <v>47</v>
      </c>
      <c r="AR140" s="9" t="s">
        <v>47</v>
      </c>
      <c r="AS140" s="9" t="s">
        <v>47</v>
      </c>
      <c r="AT140" s="9" t="s">
        <v>47</v>
      </c>
      <c r="AU140" s="9" t="s">
        <v>47</v>
      </c>
      <c r="AV140" s="9" t="s">
        <v>47</v>
      </c>
      <c r="AW140" s="9" t="s">
        <v>47</v>
      </c>
      <c r="AX140" s="9" t="s">
        <v>47</v>
      </c>
      <c r="AY140" s="9" t="s">
        <v>47</v>
      </c>
      <c r="AZ140" s="9" t="s">
        <v>47</v>
      </c>
      <c r="BA140" s="9" t="s">
        <v>47</v>
      </c>
      <c r="BB140" s="9" t="s">
        <v>47</v>
      </c>
      <c r="BC140" s="9" t="s">
        <v>47</v>
      </c>
      <c r="BD140" s="9" t="s">
        <v>47</v>
      </c>
      <c r="BE140" s="9" t="s">
        <v>47</v>
      </c>
      <c r="BF140" s="9" t="s">
        <v>47</v>
      </c>
      <c r="BG140" s="9" t="s">
        <v>47</v>
      </c>
      <c r="BH140" s="9" t="s">
        <v>47</v>
      </c>
      <c r="BI140" s="9" t="s">
        <v>47</v>
      </c>
      <c r="BJ140" s="9" t="s">
        <v>47</v>
      </c>
      <c r="BK140" s="9" t="s">
        <v>47</v>
      </c>
      <c r="BL140" s="9" t="s">
        <v>47</v>
      </c>
      <c r="BM140" s="9" t="s">
        <v>47</v>
      </c>
      <c r="BN140" s="9" t="s">
        <v>47</v>
      </c>
    </row>
    <row r="141" spans="1:66" ht="12" x14ac:dyDescent="0.25">
      <c r="A141" s="5">
        <v>113</v>
      </c>
      <c r="B141" s="56">
        <v>29</v>
      </c>
      <c r="C141" s="9">
        <f t="shared" si="1"/>
        <v>1120</v>
      </c>
      <c r="D141" s="9">
        <v>113</v>
      </c>
      <c r="E141" s="9">
        <v>84.75</v>
      </c>
      <c r="F141" s="9">
        <v>67.8</v>
      </c>
      <c r="G141" s="9">
        <v>56.5</v>
      </c>
      <c r="H141" s="9">
        <v>48.428571428571423</v>
      </c>
      <c r="I141" s="9">
        <v>42.375</v>
      </c>
      <c r="J141" s="9">
        <v>37.56968109607908</v>
      </c>
      <c r="K141" s="9">
        <v>33.30928466456831</v>
      </c>
      <c r="L141" s="9">
        <v>29.532016575489063</v>
      </c>
      <c r="M141" s="9">
        <v>26.183090144312583</v>
      </c>
      <c r="N141" s="9">
        <v>23.213931488654044</v>
      </c>
      <c r="O141" s="9">
        <v>20.581474997403205</v>
      </c>
      <c r="P141" s="9">
        <v>18.247538693554301</v>
      </c>
      <c r="Q141" s="9">
        <v>16.178270430801149</v>
      </c>
      <c r="R141" s="9">
        <v>14.343656891358707</v>
      </c>
      <c r="S141" s="9">
        <v>12.717088263361031</v>
      </c>
      <c r="T141" s="9">
        <v>11.274972283779684</v>
      </c>
      <c r="U141" s="9">
        <v>9.9963920488196614</v>
      </c>
      <c r="V141" s="9">
        <v>8.8628026285672057</v>
      </c>
      <c r="W141" s="9">
        <v>7.8577620854928929</v>
      </c>
      <c r="X141" s="9">
        <v>6.9666929954178007</v>
      </c>
      <c r="Y141" s="9">
        <v>6.1766710119677812</v>
      </c>
      <c r="Z141" s="9">
        <v>5.476237407788215</v>
      </c>
      <c r="AA141" s="9">
        <v>4.8552328735580419</v>
      </c>
      <c r="AB141" s="9">
        <v>4.3046501641716883</v>
      </c>
      <c r="AC141" s="9">
        <v>3.8165034548227679</v>
      </c>
      <c r="AD141" s="9">
        <v>3.3837125120890965</v>
      </c>
      <c r="AE141" s="9">
        <v>3</v>
      </c>
      <c r="AF141" s="9" t="s">
        <v>47</v>
      </c>
      <c r="AG141" s="9" t="s">
        <v>47</v>
      </c>
      <c r="AH141" s="9" t="s">
        <v>47</v>
      </c>
      <c r="AI141" s="9" t="s">
        <v>47</v>
      </c>
      <c r="AJ141" s="9" t="s">
        <v>47</v>
      </c>
      <c r="AK141" s="9" t="s">
        <v>47</v>
      </c>
      <c r="AL141" s="9" t="s">
        <v>47</v>
      </c>
      <c r="AM141" s="9" t="s">
        <v>47</v>
      </c>
      <c r="AN141" s="9" t="s">
        <v>47</v>
      </c>
      <c r="AO141" s="9" t="s">
        <v>47</v>
      </c>
      <c r="AP141" s="9" t="s">
        <v>47</v>
      </c>
      <c r="AQ141" s="9" t="s">
        <v>47</v>
      </c>
      <c r="AR141" s="9" t="s">
        <v>47</v>
      </c>
      <c r="AS141" s="9" t="s">
        <v>47</v>
      </c>
      <c r="AT141" s="9" t="s">
        <v>47</v>
      </c>
      <c r="AU141" s="9" t="s">
        <v>47</v>
      </c>
      <c r="AV141" s="9" t="s">
        <v>47</v>
      </c>
      <c r="AW141" s="9" t="s">
        <v>47</v>
      </c>
      <c r="AX141" s="9" t="s">
        <v>47</v>
      </c>
      <c r="AY141" s="9" t="s">
        <v>47</v>
      </c>
      <c r="AZ141" s="9" t="s">
        <v>47</v>
      </c>
      <c r="BA141" s="9" t="s">
        <v>47</v>
      </c>
      <c r="BB141" s="9" t="s">
        <v>47</v>
      </c>
      <c r="BC141" s="9" t="s">
        <v>47</v>
      </c>
      <c r="BD141" s="9" t="s">
        <v>47</v>
      </c>
      <c r="BE141" s="9" t="s">
        <v>47</v>
      </c>
      <c r="BF141" s="9" t="s">
        <v>47</v>
      </c>
      <c r="BG141" s="9" t="s">
        <v>47</v>
      </c>
      <c r="BH141" s="9" t="s">
        <v>47</v>
      </c>
      <c r="BI141" s="9" t="s">
        <v>47</v>
      </c>
      <c r="BJ141" s="9" t="s">
        <v>47</v>
      </c>
      <c r="BK141" s="9" t="s">
        <v>47</v>
      </c>
      <c r="BL141" s="9" t="s">
        <v>47</v>
      </c>
      <c r="BM141" s="9" t="s">
        <v>47</v>
      </c>
      <c r="BN141" s="9" t="s">
        <v>47</v>
      </c>
    </row>
    <row r="142" spans="1:66" ht="12" x14ac:dyDescent="0.25">
      <c r="A142" s="5">
        <v>114</v>
      </c>
      <c r="B142" s="56">
        <v>29</v>
      </c>
      <c r="C142" s="9">
        <f t="shared" si="1"/>
        <v>1130</v>
      </c>
      <c r="D142" s="9">
        <v>114</v>
      </c>
      <c r="E142" s="9">
        <v>85.5</v>
      </c>
      <c r="F142" s="9">
        <v>68.400000000000006</v>
      </c>
      <c r="G142" s="9">
        <v>57</v>
      </c>
      <c r="H142" s="9">
        <v>48.857142857142861</v>
      </c>
      <c r="I142" s="9">
        <v>42.75</v>
      </c>
      <c r="J142" s="9">
        <v>37.886980013577983</v>
      </c>
      <c r="K142" s="9">
        <v>33.577152153199009</v>
      </c>
      <c r="L142" s="9">
        <v>29.757588129616789</v>
      </c>
      <c r="M142" s="9">
        <v>26.372518051908223</v>
      </c>
      <c r="N142" s="9">
        <v>23.372516124920967</v>
      </c>
      <c r="O142" s="9">
        <v>20.713778977588532</v>
      </c>
      <c r="P142" s="9">
        <v>18.357486084902185</v>
      </c>
      <c r="Q142" s="9">
        <v>16.269232944987721</v>
      </c>
      <c r="R142" s="9">
        <v>14.418528735040798</v>
      </c>
      <c r="S142" s="9">
        <v>12.778351111337791</v>
      </c>
      <c r="T142" s="9">
        <v>11.324751652906125</v>
      </c>
      <c r="U142" s="9">
        <v>10.03650618789213</v>
      </c>
      <c r="V142" s="9">
        <v>8.8948048970016576</v>
      </c>
      <c r="W142" s="9">
        <v>7.8829776691784179</v>
      </c>
      <c r="X142" s="9">
        <v>6.9862506994068827</v>
      </c>
      <c r="Y142" s="9">
        <v>6.1915307746964618</v>
      </c>
      <c r="Z142" s="9">
        <v>5.487214098581938</v>
      </c>
      <c r="AA142" s="9">
        <v>4.8630168627648471</v>
      </c>
      <c r="AB142" s="9">
        <v>4.3098250920529697</v>
      </c>
      <c r="AC142" s="9">
        <v>3.8195615701667305</v>
      </c>
      <c r="AD142" s="9">
        <v>3.3850679033809929</v>
      </c>
      <c r="AE142" s="9">
        <v>3</v>
      </c>
      <c r="AF142" s="9" t="s">
        <v>47</v>
      </c>
      <c r="AG142" s="9" t="s">
        <v>47</v>
      </c>
      <c r="AH142" s="9" t="s">
        <v>47</v>
      </c>
      <c r="AI142" s="9" t="s">
        <v>47</v>
      </c>
      <c r="AJ142" s="9" t="s">
        <v>47</v>
      </c>
      <c r="AK142" s="9" t="s">
        <v>47</v>
      </c>
      <c r="AL142" s="9" t="s">
        <v>47</v>
      </c>
      <c r="AM142" s="9" t="s">
        <v>47</v>
      </c>
      <c r="AN142" s="9" t="s">
        <v>47</v>
      </c>
      <c r="AO142" s="9" t="s">
        <v>47</v>
      </c>
      <c r="AP142" s="9" t="s">
        <v>47</v>
      </c>
      <c r="AQ142" s="9" t="s">
        <v>47</v>
      </c>
      <c r="AR142" s="9" t="s">
        <v>47</v>
      </c>
      <c r="AS142" s="9" t="s">
        <v>47</v>
      </c>
      <c r="AT142" s="9" t="s">
        <v>47</v>
      </c>
      <c r="AU142" s="9" t="s">
        <v>47</v>
      </c>
      <c r="AV142" s="9" t="s">
        <v>47</v>
      </c>
      <c r="AW142" s="9" t="s">
        <v>47</v>
      </c>
      <c r="AX142" s="9" t="s">
        <v>47</v>
      </c>
      <c r="AY142" s="9" t="s">
        <v>47</v>
      </c>
      <c r="AZ142" s="9" t="s">
        <v>47</v>
      </c>
      <c r="BA142" s="9" t="s">
        <v>47</v>
      </c>
      <c r="BB142" s="9" t="s">
        <v>47</v>
      </c>
      <c r="BC142" s="9" t="s">
        <v>47</v>
      </c>
      <c r="BD142" s="9" t="s">
        <v>47</v>
      </c>
      <c r="BE142" s="9" t="s">
        <v>47</v>
      </c>
      <c r="BF142" s="9" t="s">
        <v>47</v>
      </c>
      <c r="BG142" s="9" t="s">
        <v>47</v>
      </c>
      <c r="BH142" s="9" t="s">
        <v>47</v>
      </c>
      <c r="BI142" s="9" t="s">
        <v>47</v>
      </c>
      <c r="BJ142" s="9" t="s">
        <v>47</v>
      </c>
      <c r="BK142" s="9" t="s">
        <v>47</v>
      </c>
      <c r="BL142" s="9" t="s">
        <v>47</v>
      </c>
      <c r="BM142" s="9" t="s">
        <v>47</v>
      </c>
      <c r="BN142" s="9" t="s">
        <v>47</v>
      </c>
    </row>
    <row r="143" spans="1:66" ht="12" x14ac:dyDescent="0.25">
      <c r="A143" s="5">
        <v>115</v>
      </c>
      <c r="B143" s="56">
        <v>29</v>
      </c>
      <c r="C143" s="9">
        <f t="shared" si="1"/>
        <v>1140</v>
      </c>
      <c r="D143" s="9">
        <v>115</v>
      </c>
      <c r="E143" s="9">
        <v>86.25</v>
      </c>
      <c r="F143" s="9">
        <v>69</v>
      </c>
      <c r="G143" s="9">
        <v>57.5</v>
      </c>
      <c r="H143" s="9">
        <v>49.285714285714285</v>
      </c>
      <c r="I143" s="9">
        <v>43.125</v>
      </c>
      <c r="J143" s="9">
        <v>38.20415243991711</v>
      </c>
      <c r="K143" s="9">
        <v>33.844806113679411</v>
      </c>
      <c r="L143" s="9">
        <v>29.982890018932103</v>
      </c>
      <c r="M143" s="9">
        <v>26.561644078204093</v>
      </c>
      <c r="N143" s="9">
        <v>23.530784914052887</v>
      </c>
      <c r="O143" s="9">
        <v>20.84576681477979</v>
      </c>
      <c r="P143" s="9">
        <v>18.467127028842029</v>
      </c>
      <c r="Q143" s="9">
        <v>16.359905765500162</v>
      </c>
      <c r="R143" s="9">
        <v>14.493132377225439</v>
      </c>
      <c r="S143" s="9">
        <v>12.839370172090874</v>
      </c>
      <c r="T143" s="9">
        <v>11.374313166077323</v>
      </c>
      <c r="U143" s="9">
        <v>10.076428848606941</v>
      </c>
      <c r="V143" s="9">
        <v>8.9266417108906229</v>
      </c>
      <c r="W143" s="9">
        <v>7.9080528857829071</v>
      </c>
      <c r="X143" s="9">
        <v>7.0056917785826469</v>
      </c>
      <c r="Y143" s="9">
        <v>6.2062960384010548</v>
      </c>
      <c r="Z143" s="9">
        <v>5.4981166362510736</v>
      </c>
      <c r="AA143" s="9">
        <v>4.8707451850151964</v>
      </c>
      <c r="AB143" s="9">
        <v>4.314960963346385</v>
      </c>
      <c r="AC143" s="9">
        <v>3.8225953951530878</v>
      </c>
      <c r="AD143" s="9">
        <v>3.3864119928708116</v>
      </c>
      <c r="AE143" s="9">
        <v>3</v>
      </c>
      <c r="AF143" s="9" t="s">
        <v>47</v>
      </c>
      <c r="AG143" s="9" t="s">
        <v>47</v>
      </c>
      <c r="AH143" s="9" t="s">
        <v>47</v>
      </c>
      <c r="AI143" s="9" t="s">
        <v>47</v>
      </c>
      <c r="AJ143" s="9" t="s">
        <v>47</v>
      </c>
      <c r="AK143" s="9" t="s">
        <v>47</v>
      </c>
      <c r="AL143" s="9" t="s">
        <v>47</v>
      </c>
      <c r="AM143" s="9" t="s">
        <v>47</v>
      </c>
      <c r="AN143" s="9" t="s">
        <v>47</v>
      </c>
      <c r="AO143" s="9" t="s">
        <v>47</v>
      </c>
      <c r="AP143" s="9" t="s">
        <v>47</v>
      </c>
      <c r="AQ143" s="9" t="s">
        <v>47</v>
      </c>
      <c r="AR143" s="9" t="s">
        <v>47</v>
      </c>
      <c r="AS143" s="9" t="s">
        <v>47</v>
      </c>
      <c r="AT143" s="9" t="s">
        <v>47</v>
      </c>
      <c r="AU143" s="9" t="s">
        <v>47</v>
      </c>
      <c r="AV143" s="9" t="s">
        <v>47</v>
      </c>
      <c r="AW143" s="9" t="s">
        <v>47</v>
      </c>
      <c r="AX143" s="9" t="s">
        <v>47</v>
      </c>
      <c r="AY143" s="9" t="s">
        <v>47</v>
      </c>
      <c r="AZ143" s="9" t="s">
        <v>47</v>
      </c>
      <c r="BA143" s="9" t="s">
        <v>47</v>
      </c>
      <c r="BB143" s="9" t="s">
        <v>47</v>
      </c>
      <c r="BC143" s="9" t="s">
        <v>47</v>
      </c>
      <c r="BD143" s="9" t="s">
        <v>47</v>
      </c>
      <c r="BE143" s="9" t="s">
        <v>47</v>
      </c>
      <c r="BF143" s="9" t="s">
        <v>47</v>
      </c>
      <c r="BG143" s="9" t="s">
        <v>47</v>
      </c>
      <c r="BH143" s="9" t="s">
        <v>47</v>
      </c>
      <c r="BI143" s="9" t="s">
        <v>47</v>
      </c>
      <c r="BJ143" s="9" t="s">
        <v>47</v>
      </c>
      <c r="BK143" s="9" t="s">
        <v>47</v>
      </c>
      <c r="BL143" s="9" t="s">
        <v>47</v>
      </c>
      <c r="BM143" s="9" t="s">
        <v>47</v>
      </c>
      <c r="BN143" s="9" t="s">
        <v>47</v>
      </c>
    </row>
    <row r="144" spans="1:66" ht="12" x14ac:dyDescent="0.25">
      <c r="A144" s="5">
        <v>116</v>
      </c>
      <c r="B144" s="56">
        <v>29</v>
      </c>
      <c r="C144" s="9">
        <f t="shared" si="1"/>
        <v>1150</v>
      </c>
      <c r="D144" s="9">
        <v>116</v>
      </c>
      <c r="E144" s="9">
        <v>87</v>
      </c>
      <c r="F144" s="9">
        <v>69.599999999999994</v>
      </c>
      <c r="G144" s="9">
        <v>58</v>
      </c>
      <c r="H144" s="9">
        <v>49.714285714285715</v>
      </c>
      <c r="I144" s="9">
        <v>43.5</v>
      </c>
      <c r="J144" s="9">
        <v>38.521199524817987</v>
      </c>
      <c r="K144" s="9">
        <v>34.112248570823859</v>
      </c>
      <c r="L144" s="9">
        <v>30.207924906595249</v>
      </c>
      <c r="M144" s="9">
        <v>26.750471323164934</v>
      </c>
      <c r="N144" s="9">
        <v>23.688741223507087</v>
      </c>
      <c r="O144" s="9">
        <v>20.977442003735575</v>
      </c>
      <c r="P144" s="9">
        <v>18.576465033245881</v>
      </c>
      <c r="Q144" s="9">
        <v>16.45029232210274</v>
      </c>
      <c r="R144" s="9">
        <v>14.567471098420716</v>
      </c>
      <c r="S144" s="9">
        <v>12.900148523086989</v>
      </c>
      <c r="T144" s="9">
        <v>11.423659658795861</v>
      </c>
      <c r="U144" s="9">
        <v>10.11616259816298</v>
      </c>
      <c r="V144" s="9">
        <v>8.958315353318099</v>
      </c>
      <c r="W144" s="9">
        <v>7.9329897271587795</v>
      </c>
      <c r="X144" s="9">
        <v>7.0250179335221796</v>
      </c>
      <c r="Y144" s="9">
        <v>6.2209682179915511</v>
      </c>
      <c r="Z144" s="9">
        <v>5.5089461600644585</v>
      </c>
      <c r="AA144" s="9">
        <v>4.8784187173177687</v>
      </c>
      <c r="AB144" s="9">
        <v>4.3200584086299862</v>
      </c>
      <c r="AC144" s="9">
        <v>3.8256053314414578</v>
      </c>
      <c r="AD144" s="9">
        <v>3.3877449718543415</v>
      </c>
      <c r="AE144" s="9">
        <v>3</v>
      </c>
      <c r="AF144" s="9" t="s">
        <v>47</v>
      </c>
      <c r="AG144" s="9" t="s">
        <v>47</v>
      </c>
      <c r="AH144" s="9" t="s">
        <v>47</v>
      </c>
      <c r="AI144" s="9" t="s">
        <v>47</v>
      </c>
      <c r="AJ144" s="9" t="s">
        <v>47</v>
      </c>
      <c r="AK144" s="9" t="s">
        <v>47</v>
      </c>
      <c r="AL144" s="9" t="s">
        <v>47</v>
      </c>
      <c r="AM144" s="9" t="s">
        <v>47</v>
      </c>
      <c r="AN144" s="9" t="s">
        <v>47</v>
      </c>
      <c r="AO144" s="9" t="s">
        <v>47</v>
      </c>
      <c r="AP144" s="9" t="s">
        <v>47</v>
      </c>
      <c r="AQ144" s="9" t="s">
        <v>47</v>
      </c>
      <c r="AR144" s="9" t="s">
        <v>47</v>
      </c>
      <c r="AS144" s="9" t="s">
        <v>47</v>
      </c>
      <c r="AT144" s="9" t="s">
        <v>47</v>
      </c>
      <c r="AU144" s="9" t="s">
        <v>47</v>
      </c>
      <c r="AV144" s="9" t="s">
        <v>47</v>
      </c>
      <c r="AW144" s="9" t="s">
        <v>47</v>
      </c>
      <c r="AX144" s="9" t="s">
        <v>47</v>
      </c>
      <c r="AY144" s="9" t="s">
        <v>47</v>
      </c>
      <c r="AZ144" s="9" t="s">
        <v>47</v>
      </c>
      <c r="BA144" s="9" t="s">
        <v>47</v>
      </c>
      <c r="BB144" s="9" t="s">
        <v>47</v>
      </c>
      <c r="BC144" s="9" t="s">
        <v>47</v>
      </c>
      <c r="BD144" s="9" t="s">
        <v>47</v>
      </c>
      <c r="BE144" s="9" t="s">
        <v>47</v>
      </c>
      <c r="BF144" s="9" t="s">
        <v>47</v>
      </c>
      <c r="BG144" s="9" t="s">
        <v>47</v>
      </c>
      <c r="BH144" s="9" t="s">
        <v>47</v>
      </c>
      <c r="BI144" s="9" t="s">
        <v>47</v>
      </c>
      <c r="BJ144" s="9" t="s">
        <v>47</v>
      </c>
      <c r="BK144" s="9" t="s">
        <v>47</v>
      </c>
      <c r="BL144" s="9" t="s">
        <v>47</v>
      </c>
      <c r="BM144" s="9" t="s">
        <v>47</v>
      </c>
      <c r="BN144" s="9" t="s">
        <v>47</v>
      </c>
    </row>
    <row r="145" spans="1:66" ht="12" x14ac:dyDescent="0.25">
      <c r="A145" s="5">
        <v>117</v>
      </c>
      <c r="B145" s="56">
        <v>30</v>
      </c>
      <c r="C145" s="9">
        <f t="shared" si="1"/>
        <v>1160</v>
      </c>
      <c r="D145" s="9">
        <v>117</v>
      </c>
      <c r="E145" s="9">
        <v>87.75</v>
      </c>
      <c r="F145" s="9">
        <v>70.2</v>
      </c>
      <c r="G145" s="9">
        <v>58.5</v>
      </c>
      <c r="H145" s="9">
        <v>50.142857142857146</v>
      </c>
      <c r="I145" s="9">
        <v>43.875</v>
      </c>
      <c r="J145" s="9">
        <v>39</v>
      </c>
      <c r="K145" s="9">
        <v>34.708098259912219</v>
      </c>
      <c r="L145" s="9">
        <v>30.888514995377477</v>
      </c>
      <c r="M145" s="9">
        <v>27.489272142623935</v>
      </c>
      <c r="N145" s="9">
        <v>24.464111759478442</v>
      </c>
      <c r="O145" s="9">
        <v>21.771866533062866</v>
      </c>
      <c r="P145" s="9">
        <v>19.375899562339498</v>
      </c>
      <c r="Q145" s="9">
        <v>17.24360579189409</v>
      </c>
      <c r="R145" s="9">
        <v>15.345968312314143</v>
      </c>
      <c r="S145" s="9">
        <v>13.657163489161503</v>
      </c>
      <c r="T145" s="9">
        <v>12.154209547012897</v>
      </c>
      <c r="U145" s="9">
        <v>10.81665382639197</v>
      </c>
      <c r="V145" s="9">
        <v>9.6262944576889229</v>
      </c>
      <c r="W145" s="9">
        <v>8.5669326645209107</v>
      </c>
      <c r="X145" s="9">
        <v>7.6241523258011119</v>
      </c>
      <c r="Y145" s="9">
        <v>6.785123796729315</v>
      </c>
      <c r="Z145" s="9">
        <v>6.0384293190397358</v>
      </c>
      <c r="AA145" s="9">
        <v>5.3739076446350253</v>
      </c>
      <c r="AB145" s="9">
        <v>4.7825157581970741</v>
      </c>
      <c r="AC145" s="9">
        <v>4.2562058170534014</v>
      </c>
      <c r="AD145" s="9">
        <v>3.7878156336589592</v>
      </c>
      <c r="AE145" s="9">
        <v>3.3709712103453029</v>
      </c>
      <c r="AF145" s="9">
        <v>3</v>
      </c>
      <c r="AG145" s="9" t="s">
        <v>47</v>
      </c>
      <c r="AH145" s="9" t="s">
        <v>47</v>
      </c>
      <c r="AI145" s="9" t="s">
        <v>47</v>
      </c>
      <c r="AJ145" s="9" t="s">
        <v>47</v>
      </c>
      <c r="AK145" s="9" t="s">
        <v>47</v>
      </c>
      <c r="AL145" s="9" t="s">
        <v>47</v>
      </c>
      <c r="AM145" s="9" t="s">
        <v>47</v>
      </c>
      <c r="AN145" s="9" t="s">
        <v>47</v>
      </c>
      <c r="AO145" s="9" t="s">
        <v>47</v>
      </c>
      <c r="AP145" s="9" t="s">
        <v>47</v>
      </c>
      <c r="AQ145" s="9" t="s">
        <v>47</v>
      </c>
      <c r="AR145" s="9" t="s">
        <v>47</v>
      </c>
      <c r="AS145" s="9" t="s">
        <v>47</v>
      </c>
      <c r="AT145" s="9" t="s">
        <v>47</v>
      </c>
      <c r="AU145" s="9" t="s">
        <v>47</v>
      </c>
      <c r="AV145" s="9" t="s">
        <v>47</v>
      </c>
      <c r="AW145" s="9" t="s">
        <v>47</v>
      </c>
      <c r="AX145" s="9" t="s">
        <v>47</v>
      </c>
      <c r="AY145" s="9" t="s">
        <v>47</v>
      </c>
      <c r="AZ145" s="9" t="s">
        <v>47</v>
      </c>
      <c r="BA145" s="9" t="s">
        <v>47</v>
      </c>
      <c r="BB145" s="9" t="s">
        <v>47</v>
      </c>
      <c r="BC145" s="9" t="s">
        <v>47</v>
      </c>
      <c r="BD145" s="9" t="s">
        <v>47</v>
      </c>
      <c r="BE145" s="9" t="s">
        <v>47</v>
      </c>
      <c r="BF145" s="9" t="s">
        <v>47</v>
      </c>
      <c r="BG145" s="9" t="s">
        <v>47</v>
      </c>
      <c r="BH145" s="9" t="s">
        <v>47</v>
      </c>
      <c r="BI145" s="9" t="s">
        <v>47</v>
      </c>
      <c r="BJ145" s="9" t="s">
        <v>47</v>
      </c>
      <c r="BK145" s="9" t="s">
        <v>47</v>
      </c>
      <c r="BL145" s="9" t="s">
        <v>47</v>
      </c>
      <c r="BM145" s="9" t="s">
        <v>47</v>
      </c>
      <c r="BN145" s="9" t="s">
        <v>47</v>
      </c>
    </row>
    <row r="146" spans="1:66" ht="12" x14ac:dyDescent="0.25">
      <c r="A146" s="5">
        <v>118</v>
      </c>
      <c r="B146" s="56">
        <v>30</v>
      </c>
      <c r="C146" s="9">
        <f t="shared" si="1"/>
        <v>1170</v>
      </c>
      <c r="D146" s="9">
        <v>118</v>
      </c>
      <c r="E146" s="9">
        <v>88.5</v>
      </c>
      <c r="F146" s="9">
        <v>70.8</v>
      </c>
      <c r="G146" s="9">
        <v>59</v>
      </c>
      <c r="H146" s="9">
        <v>50.571428571428569</v>
      </c>
      <c r="I146" s="9">
        <v>44.25</v>
      </c>
      <c r="J146" s="9">
        <v>39.333333333333329</v>
      </c>
      <c r="K146" s="9">
        <v>34.991209720743221</v>
      </c>
      <c r="L146" s="9">
        <v>31.128426043755127</v>
      </c>
      <c r="M146" s="9">
        <v>27.692066541703753</v>
      </c>
      <c r="N146" s="9">
        <v>24.635056982072861</v>
      </c>
      <c r="O146" s="9">
        <v>21.915519796834857</v>
      </c>
      <c r="P146" s="9">
        <v>19.496200407207162</v>
      </c>
      <c r="Q146" s="9">
        <v>17.34395687812437</v>
      </c>
      <c r="R146" s="9">
        <v>15.429305911270594</v>
      </c>
      <c r="S146" s="9">
        <v>13.726018957290826</v>
      </c>
      <c r="T146" s="9">
        <v>12.210762914376115</v>
      </c>
      <c r="U146" s="9">
        <v>10.862780491200212</v>
      </c>
      <c r="V146" s="9">
        <v>9.6636058555419844</v>
      </c>
      <c r="W146" s="9">
        <v>8.5968116733018256</v>
      </c>
      <c r="X146" s="9">
        <v>7.6477840726331605</v>
      </c>
      <c r="Y146" s="9">
        <v>6.803522450452542</v>
      </c>
      <c r="Z146" s="9">
        <v>6.0524613789043151</v>
      </c>
      <c r="AA146" s="9">
        <v>5.3843121721001603</v>
      </c>
      <c r="AB146" s="9">
        <v>4.7899219427773012</v>
      </c>
      <c r="AC146" s="9">
        <v>4.2611482181112814</v>
      </c>
      <c r="AD146" s="9">
        <v>3.7907473970619443</v>
      </c>
      <c r="AE146" s="9">
        <v>3.372275521244644</v>
      </c>
      <c r="AF146" s="9">
        <v>3</v>
      </c>
      <c r="AG146" s="9" t="s">
        <v>47</v>
      </c>
      <c r="AH146" s="9" t="s">
        <v>47</v>
      </c>
      <c r="AI146" s="9" t="s">
        <v>47</v>
      </c>
      <c r="AJ146" s="9" t="s">
        <v>47</v>
      </c>
      <c r="AK146" s="9" t="s">
        <v>47</v>
      </c>
      <c r="AL146" s="9" t="s">
        <v>47</v>
      </c>
      <c r="AM146" s="9" t="s">
        <v>47</v>
      </c>
      <c r="AN146" s="9" t="s">
        <v>47</v>
      </c>
      <c r="AO146" s="9" t="s">
        <v>47</v>
      </c>
      <c r="AP146" s="9" t="s">
        <v>47</v>
      </c>
      <c r="AQ146" s="9" t="s">
        <v>47</v>
      </c>
      <c r="AR146" s="9" t="s">
        <v>47</v>
      </c>
      <c r="AS146" s="9" t="s">
        <v>47</v>
      </c>
      <c r="AT146" s="9" t="s">
        <v>47</v>
      </c>
      <c r="AU146" s="9" t="s">
        <v>47</v>
      </c>
      <c r="AV146" s="9" t="s">
        <v>47</v>
      </c>
      <c r="AW146" s="9" t="s">
        <v>47</v>
      </c>
      <c r="AX146" s="9" t="s">
        <v>47</v>
      </c>
      <c r="AY146" s="9" t="s">
        <v>47</v>
      </c>
      <c r="AZ146" s="9" t="s">
        <v>47</v>
      </c>
      <c r="BA146" s="9" t="s">
        <v>47</v>
      </c>
      <c r="BB146" s="9" t="s">
        <v>47</v>
      </c>
      <c r="BC146" s="9" t="s">
        <v>47</v>
      </c>
      <c r="BD146" s="9" t="s">
        <v>47</v>
      </c>
      <c r="BE146" s="9" t="s">
        <v>47</v>
      </c>
      <c r="BF146" s="9" t="s">
        <v>47</v>
      </c>
      <c r="BG146" s="9" t="s">
        <v>47</v>
      </c>
      <c r="BH146" s="9" t="s">
        <v>47</v>
      </c>
      <c r="BI146" s="9" t="s">
        <v>47</v>
      </c>
      <c r="BJ146" s="9" t="s">
        <v>47</v>
      </c>
      <c r="BK146" s="9" t="s">
        <v>47</v>
      </c>
      <c r="BL146" s="9" t="s">
        <v>47</v>
      </c>
      <c r="BM146" s="9" t="s">
        <v>47</v>
      </c>
      <c r="BN146" s="9" t="s">
        <v>47</v>
      </c>
    </row>
    <row r="147" spans="1:66" ht="12" x14ac:dyDescent="0.25">
      <c r="A147" s="5">
        <v>119</v>
      </c>
      <c r="B147" s="56">
        <v>30</v>
      </c>
      <c r="C147" s="9">
        <f t="shared" si="1"/>
        <v>1180</v>
      </c>
      <c r="D147" s="9">
        <v>119</v>
      </c>
      <c r="E147" s="9">
        <v>89.25</v>
      </c>
      <c r="F147" s="9">
        <v>71.400000000000006</v>
      </c>
      <c r="G147" s="9">
        <v>59.5</v>
      </c>
      <c r="H147" s="9">
        <v>51</v>
      </c>
      <c r="I147" s="9">
        <v>44.625</v>
      </c>
      <c r="J147" s="9">
        <v>39.666666666666664</v>
      </c>
      <c r="K147" s="9">
        <v>35.274212144438636</v>
      </c>
      <c r="L147" s="9">
        <v>31.368152329685604</v>
      </c>
      <c r="M147" s="9">
        <v>27.894626719068835</v>
      </c>
      <c r="N147" s="9">
        <v>24.805739006177156</v>
      </c>
      <c r="O147" s="9">
        <v>22.058896641263935</v>
      </c>
      <c r="P147" s="9">
        <v>19.616223524273675</v>
      </c>
      <c r="Q147" s="9">
        <v>17.444037732805647</v>
      </c>
      <c r="R147" s="9">
        <v>15.512387083426356</v>
      </c>
      <c r="S147" s="9">
        <v>13.794636122204146</v>
      </c>
      <c r="T147" s="9">
        <v>12.267098849494928</v>
      </c>
      <c r="U147" s="9">
        <v>10.908712114635712</v>
      </c>
      <c r="V147" s="9">
        <v>9.7007451769983533</v>
      </c>
      <c r="W147" s="9">
        <v>8.626541428552434</v>
      </c>
      <c r="X147" s="9">
        <v>7.6712887165600163</v>
      </c>
      <c r="Y147" s="9">
        <v>6.8218150993910021</v>
      </c>
      <c r="Z147" s="9">
        <v>6.0664072191441933</v>
      </c>
      <c r="AA147" s="9">
        <v>5.3946487866213362</v>
      </c>
      <c r="AB147" s="9">
        <v>4.7972769515299039</v>
      </c>
      <c r="AC147" s="9">
        <v>4.2660545774090348</v>
      </c>
      <c r="AD147" s="9">
        <v>3.7936566600826844</v>
      </c>
      <c r="AE147" s="9">
        <v>3.3735693234685504</v>
      </c>
      <c r="AF147" s="9">
        <v>3</v>
      </c>
      <c r="AG147" s="9" t="s">
        <v>47</v>
      </c>
      <c r="AH147" s="9" t="s">
        <v>47</v>
      </c>
      <c r="AI147" s="9" t="s">
        <v>47</v>
      </c>
      <c r="AJ147" s="9" t="s">
        <v>47</v>
      </c>
      <c r="AK147" s="9" t="s">
        <v>47</v>
      </c>
      <c r="AL147" s="9" t="s">
        <v>47</v>
      </c>
      <c r="AM147" s="9" t="s">
        <v>47</v>
      </c>
      <c r="AN147" s="9" t="s">
        <v>47</v>
      </c>
      <c r="AO147" s="9" t="s">
        <v>47</v>
      </c>
      <c r="AP147" s="9" t="s">
        <v>47</v>
      </c>
      <c r="AQ147" s="9" t="s">
        <v>47</v>
      </c>
      <c r="AR147" s="9" t="s">
        <v>47</v>
      </c>
      <c r="AS147" s="9" t="s">
        <v>47</v>
      </c>
      <c r="AT147" s="9" t="s">
        <v>47</v>
      </c>
      <c r="AU147" s="9" t="s">
        <v>47</v>
      </c>
      <c r="AV147" s="9" t="s">
        <v>47</v>
      </c>
      <c r="AW147" s="9" t="s">
        <v>47</v>
      </c>
      <c r="AX147" s="9" t="s">
        <v>47</v>
      </c>
      <c r="AY147" s="9" t="s">
        <v>47</v>
      </c>
      <c r="AZ147" s="9" t="s">
        <v>47</v>
      </c>
      <c r="BA147" s="9" t="s">
        <v>47</v>
      </c>
      <c r="BB147" s="9" t="s">
        <v>47</v>
      </c>
      <c r="BC147" s="9" t="s">
        <v>47</v>
      </c>
      <c r="BD147" s="9" t="s">
        <v>47</v>
      </c>
      <c r="BE147" s="9" t="s">
        <v>47</v>
      </c>
      <c r="BF147" s="9" t="s">
        <v>47</v>
      </c>
      <c r="BG147" s="9" t="s">
        <v>47</v>
      </c>
      <c r="BH147" s="9" t="s">
        <v>47</v>
      </c>
      <c r="BI147" s="9" t="s">
        <v>47</v>
      </c>
      <c r="BJ147" s="9" t="s">
        <v>47</v>
      </c>
      <c r="BK147" s="9" t="s">
        <v>47</v>
      </c>
      <c r="BL147" s="9" t="s">
        <v>47</v>
      </c>
      <c r="BM147" s="9" t="s">
        <v>47</v>
      </c>
      <c r="BN147" s="9" t="s">
        <v>47</v>
      </c>
    </row>
    <row r="148" spans="1:66" ht="12" x14ac:dyDescent="0.25">
      <c r="A148" s="5">
        <v>120</v>
      </c>
      <c r="B148" s="56">
        <v>30</v>
      </c>
      <c r="C148" s="9">
        <f t="shared" si="1"/>
        <v>1190</v>
      </c>
      <c r="D148" s="9">
        <v>120</v>
      </c>
      <c r="E148" s="9">
        <v>90</v>
      </c>
      <c r="F148" s="9">
        <v>72</v>
      </c>
      <c r="G148" s="9">
        <v>60</v>
      </c>
      <c r="H148" s="9">
        <v>51.428571428571423</v>
      </c>
      <c r="I148" s="9">
        <v>45</v>
      </c>
      <c r="J148" s="9">
        <v>40</v>
      </c>
      <c r="K148" s="9">
        <v>35.557106488765641</v>
      </c>
      <c r="L148" s="9">
        <v>31.607695546335499</v>
      </c>
      <c r="M148" s="9">
        <v>28.096954910138376</v>
      </c>
      <c r="N148" s="9">
        <v>24.976160443745925</v>
      </c>
      <c r="O148" s="9">
        <v>22.201999914469255</v>
      </c>
      <c r="P148" s="9">
        <v>19.735971880558729</v>
      </c>
      <c r="Q148" s="9">
        <v>17.543851345407781</v>
      </c>
      <c r="R148" s="9">
        <v>15.595214762793475</v>
      </c>
      <c r="S148" s="9">
        <v>13.863017800895443</v>
      </c>
      <c r="T148" s="9">
        <v>12.323220005052326</v>
      </c>
      <c r="U148" s="9">
        <v>10.954451150103319</v>
      </c>
      <c r="V148" s="9">
        <v>9.7377146517551267</v>
      </c>
      <c r="W148" s="9">
        <v>8.6561239207417646</v>
      </c>
      <c r="X148" s="9">
        <v>7.6946680007441639</v>
      </c>
      <c r="Y148" s="9">
        <v>6.8400032374539439</v>
      </c>
      <c r="Z148" s="9">
        <v>6.0802680874412918</v>
      </c>
      <c r="AA148" s="9">
        <v>5.4049184966348367</v>
      </c>
      <c r="AB148" s="9">
        <v>4.8045815636986013</v>
      </c>
      <c r="AC148" s="9">
        <v>4.2709254573597839</v>
      </c>
      <c r="AD148" s="9">
        <v>3.7965437823230492</v>
      </c>
      <c r="AE148" s="9">
        <v>3.3748527889330444</v>
      </c>
      <c r="AF148" s="9">
        <v>3</v>
      </c>
      <c r="AG148" s="9" t="s">
        <v>47</v>
      </c>
      <c r="AH148" s="9" t="s">
        <v>47</v>
      </c>
      <c r="AI148" s="9" t="s">
        <v>47</v>
      </c>
      <c r="AJ148" s="9" t="s">
        <v>47</v>
      </c>
      <c r="AK148" s="9" t="s">
        <v>47</v>
      </c>
      <c r="AL148" s="9" t="s">
        <v>47</v>
      </c>
      <c r="AM148" s="9" t="s">
        <v>47</v>
      </c>
      <c r="AN148" s="9" t="s">
        <v>47</v>
      </c>
      <c r="AO148" s="9" t="s">
        <v>47</v>
      </c>
      <c r="AP148" s="9" t="s">
        <v>47</v>
      </c>
      <c r="AQ148" s="9" t="s">
        <v>47</v>
      </c>
      <c r="AR148" s="9" t="s">
        <v>47</v>
      </c>
      <c r="AS148" s="9" t="s">
        <v>47</v>
      </c>
      <c r="AT148" s="9" t="s">
        <v>47</v>
      </c>
      <c r="AU148" s="9" t="s">
        <v>47</v>
      </c>
      <c r="AV148" s="9" t="s">
        <v>47</v>
      </c>
      <c r="AW148" s="9" t="s">
        <v>47</v>
      </c>
      <c r="AX148" s="9" t="s">
        <v>47</v>
      </c>
      <c r="AY148" s="9" t="s">
        <v>47</v>
      </c>
      <c r="AZ148" s="9" t="s">
        <v>47</v>
      </c>
      <c r="BA148" s="9" t="s">
        <v>47</v>
      </c>
      <c r="BB148" s="9" t="s">
        <v>47</v>
      </c>
      <c r="BC148" s="9" t="s">
        <v>47</v>
      </c>
      <c r="BD148" s="9" t="s">
        <v>47</v>
      </c>
      <c r="BE148" s="9" t="s">
        <v>47</v>
      </c>
      <c r="BF148" s="9" t="s">
        <v>47</v>
      </c>
      <c r="BG148" s="9" t="s">
        <v>47</v>
      </c>
      <c r="BH148" s="9" t="s">
        <v>47</v>
      </c>
      <c r="BI148" s="9" t="s">
        <v>47</v>
      </c>
      <c r="BJ148" s="9" t="s">
        <v>47</v>
      </c>
      <c r="BK148" s="9" t="s">
        <v>47</v>
      </c>
      <c r="BL148" s="9" t="s">
        <v>47</v>
      </c>
      <c r="BM148" s="9" t="s">
        <v>47</v>
      </c>
      <c r="BN148" s="9" t="s">
        <v>47</v>
      </c>
    </row>
    <row r="149" spans="1:66" ht="12" x14ac:dyDescent="0.25">
      <c r="A149" s="5">
        <v>121</v>
      </c>
      <c r="B149" s="56">
        <v>31</v>
      </c>
      <c r="C149" s="9">
        <f t="shared" si="1"/>
        <v>1200</v>
      </c>
      <c r="D149" s="9">
        <v>121</v>
      </c>
      <c r="E149" s="9">
        <v>90.75</v>
      </c>
      <c r="F149" s="9">
        <v>72.599999999999994</v>
      </c>
      <c r="G149" s="9">
        <v>60.5</v>
      </c>
      <c r="H149" s="9">
        <v>51.857142857142861</v>
      </c>
      <c r="I149" s="9">
        <v>45.375</v>
      </c>
      <c r="J149" s="9">
        <v>40.333333333333329</v>
      </c>
      <c r="K149" s="9">
        <v>36.024423099845606</v>
      </c>
      <c r="L149" s="9">
        <v>32.175844454793967</v>
      </c>
      <c r="M149" s="9">
        <v>28.738419030602955</v>
      </c>
      <c r="N149" s="9">
        <v>25.668222306919731</v>
      </c>
      <c r="O149" s="9">
        <v>22.926022329058799</v>
      </c>
      <c r="P149" s="9">
        <v>20.476778389550134</v>
      </c>
      <c r="Q149" s="9">
        <v>18.289193266783371</v>
      </c>
      <c r="R149" s="9">
        <v>16.335313299110371</v>
      </c>
      <c r="S149" s="9">
        <v>14.590171184025294</v>
      </c>
      <c r="T149" s="9">
        <v>13.031466937995933</v>
      </c>
      <c r="U149" s="9">
        <v>11.639282940149133</v>
      </c>
      <c r="V149" s="9">
        <v>10.395829418547457</v>
      </c>
      <c r="W149" s="9">
        <v>9.2852171267993953</v>
      </c>
      <c r="X149" s="9">
        <v>8.2932543061922548</v>
      </c>
      <c r="Y149" s="9">
        <v>7.4072653388649519</v>
      </c>
      <c r="Z149" s="9">
        <v>6.6159287747130326</v>
      </c>
      <c r="AA149" s="9">
        <v>5.9091326622819533</v>
      </c>
      <c r="AB149" s="9">
        <v>5.277845335020551</v>
      </c>
      <c r="AC149" s="9">
        <v>4.7140000017601675</v>
      </c>
      <c r="AD149" s="9">
        <v>4.2103916666797003</v>
      </c>
      <c r="AE149" s="9">
        <v>3.7605850615669505</v>
      </c>
      <c r="AF149" s="9">
        <v>3.3588324139052923</v>
      </c>
      <c r="AG149" s="9">
        <v>3</v>
      </c>
      <c r="AH149" s="9" t="s">
        <v>47</v>
      </c>
      <c r="AI149" s="9" t="s">
        <v>47</v>
      </c>
      <c r="AJ149" s="9" t="s">
        <v>47</v>
      </c>
      <c r="AK149" s="9" t="s">
        <v>47</v>
      </c>
      <c r="AL149" s="9" t="s">
        <v>47</v>
      </c>
      <c r="AM149" s="9" t="s">
        <v>47</v>
      </c>
      <c r="AN149" s="9" t="s">
        <v>47</v>
      </c>
      <c r="AO149" s="9" t="s">
        <v>47</v>
      </c>
      <c r="AP149" s="9" t="s">
        <v>47</v>
      </c>
      <c r="AQ149" s="9" t="s">
        <v>47</v>
      </c>
      <c r="AR149" s="9" t="s">
        <v>47</v>
      </c>
      <c r="AS149" s="9" t="s">
        <v>47</v>
      </c>
      <c r="AT149" s="9" t="s">
        <v>47</v>
      </c>
      <c r="AU149" s="9" t="s">
        <v>47</v>
      </c>
      <c r="AV149" s="9" t="s">
        <v>47</v>
      </c>
      <c r="AW149" s="9" t="s">
        <v>47</v>
      </c>
      <c r="AX149" s="9" t="s">
        <v>47</v>
      </c>
      <c r="AY149" s="9" t="s">
        <v>47</v>
      </c>
      <c r="AZ149" s="9" t="s">
        <v>47</v>
      </c>
      <c r="BA149" s="9" t="s">
        <v>47</v>
      </c>
      <c r="BB149" s="9" t="s">
        <v>47</v>
      </c>
      <c r="BC149" s="9" t="s">
        <v>47</v>
      </c>
      <c r="BD149" s="9" t="s">
        <v>47</v>
      </c>
      <c r="BE149" s="9" t="s">
        <v>47</v>
      </c>
      <c r="BF149" s="9" t="s">
        <v>47</v>
      </c>
      <c r="BG149" s="9" t="s">
        <v>47</v>
      </c>
      <c r="BH149" s="9" t="s">
        <v>47</v>
      </c>
      <c r="BI149" s="9" t="s">
        <v>47</v>
      </c>
      <c r="BJ149" s="9" t="s">
        <v>47</v>
      </c>
      <c r="BK149" s="9" t="s">
        <v>47</v>
      </c>
      <c r="BL149" s="9" t="s">
        <v>47</v>
      </c>
      <c r="BM149" s="9" t="s">
        <v>47</v>
      </c>
      <c r="BN149" s="9" t="s">
        <v>47</v>
      </c>
    </row>
    <row r="150" spans="1:66" ht="12" x14ac:dyDescent="0.25">
      <c r="A150" s="5">
        <v>122</v>
      </c>
      <c r="B150" s="56">
        <v>31</v>
      </c>
      <c r="C150" s="9">
        <f t="shared" si="1"/>
        <v>1210</v>
      </c>
      <c r="D150" s="9">
        <v>122</v>
      </c>
      <c r="E150" s="9">
        <v>91.5</v>
      </c>
      <c r="F150" s="9">
        <v>73.2</v>
      </c>
      <c r="G150" s="9">
        <v>61</v>
      </c>
      <c r="H150" s="9">
        <v>52.285714285714292</v>
      </c>
      <c r="I150" s="9">
        <v>45.75</v>
      </c>
      <c r="J150" s="9">
        <v>40.666666666666671</v>
      </c>
      <c r="K150" s="9">
        <v>36.30915013066268</v>
      </c>
      <c r="L150" s="9">
        <v>32.418550406827912</v>
      </c>
      <c r="M150" s="9">
        <v>28.94483640344189</v>
      </c>
      <c r="N150" s="9">
        <v>25.843337962623981</v>
      </c>
      <c r="O150" s="9">
        <v>23.074171425304137</v>
      </c>
      <c r="P150" s="9">
        <v>20.601726748082328</v>
      </c>
      <c r="Q150" s="9">
        <v>18.394209576565824</v>
      </c>
      <c r="R150" s="9">
        <v>16.423232386485289</v>
      </c>
      <c r="S150" s="9">
        <v>14.663449434876782</v>
      </c>
      <c r="T150" s="9">
        <v>13.09223082699152</v>
      </c>
      <c r="U150" s="9">
        <v>11.689371507603074</v>
      </c>
      <c r="V150" s="9">
        <v>10.436831434491411</v>
      </c>
      <c r="W150" s="9">
        <v>9.3185035928697086</v>
      </c>
      <c r="X150" s="9">
        <v>8.3200068675399788</v>
      </c>
      <c r="Y150" s="9">
        <v>7.4285011092209903</v>
      </c>
      <c r="Z150" s="9">
        <v>6.6325220168975205</v>
      </c>
      <c r="AA150" s="9">
        <v>5.9218337128637133</v>
      </c>
      <c r="AB150" s="9">
        <v>5.2872971146521666</v>
      </c>
      <c r="AC150" s="9">
        <v>4.7207524111801256</v>
      </c>
      <c r="AD150" s="9">
        <v>4.2149141318170571</v>
      </c>
      <c r="AE150" s="9">
        <v>3.7632774590163263</v>
      </c>
      <c r="AF150" s="9">
        <v>3.3600345797400624</v>
      </c>
      <c r="AG150" s="9">
        <v>3</v>
      </c>
      <c r="AH150" s="9" t="s">
        <v>47</v>
      </c>
      <c r="AI150" s="9" t="s">
        <v>47</v>
      </c>
      <c r="AJ150" s="9" t="s">
        <v>47</v>
      </c>
      <c r="AK150" s="9" t="s">
        <v>47</v>
      </c>
      <c r="AL150" s="9" t="s">
        <v>47</v>
      </c>
      <c r="AM150" s="9" t="s">
        <v>47</v>
      </c>
      <c r="AN150" s="9" t="s">
        <v>47</v>
      </c>
      <c r="AO150" s="9" t="s">
        <v>47</v>
      </c>
      <c r="AP150" s="9" t="s">
        <v>47</v>
      </c>
      <c r="AQ150" s="9" t="s">
        <v>47</v>
      </c>
      <c r="AR150" s="9" t="s">
        <v>47</v>
      </c>
      <c r="AS150" s="9" t="s">
        <v>47</v>
      </c>
      <c r="AT150" s="9" t="s">
        <v>47</v>
      </c>
      <c r="AU150" s="9" t="s">
        <v>47</v>
      </c>
      <c r="AV150" s="9" t="s">
        <v>47</v>
      </c>
      <c r="AW150" s="9" t="s">
        <v>47</v>
      </c>
      <c r="AX150" s="9" t="s">
        <v>47</v>
      </c>
      <c r="AY150" s="9" t="s">
        <v>47</v>
      </c>
      <c r="AZ150" s="9" t="s">
        <v>47</v>
      </c>
      <c r="BA150" s="9" t="s">
        <v>47</v>
      </c>
      <c r="BB150" s="9" t="s">
        <v>47</v>
      </c>
      <c r="BC150" s="9" t="s">
        <v>47</v>
      </c>
      <c r="BD150" s="9" t="s">
        <v>47</v>
      </c>
      <c r="BE150" s="9" t="s">
        <v>47</v>
      </c>
      <c r="BF150" s="9" t="s">
        <v>47</v>
      </c>
      <c r="BG150" s="9" t="s">
        <v>47</v>
      </c>
      <c r="BH150" s="9" t="s">
        <v>47</v>
      </c>
      <c r="BI150" s="9" t="s">
        <v>47</v>
      </c>
      <c r="BJ150" s="9" t="s">
        <v>47</v>
      </c>
      <c r="BK150" s="9" t="s">
        <v>47</v>
      </c>
      <c r="BL150" s="9" t="s">
        <v>47</v>
      </c>
      <c r="BM150" s="9" t="s">
        <v>47</v>
      </c>
      <c r="BN150" s="9" t="s">
        <v>47</v>
      </c>
    </row>
    <row r="151" spans="1:66" ht="12" x14ac:dyDescent="0.25">
      <c r="A151" s="5">
        <v>123</v>
      </c>
      <c r="B151" s="56">
        <v>31</v>
      </c>
      <c r="C151" s="9">
        <f t="shared" si="1"/>
        <v>1220</v>
      </c>
      <c r="D151" s="9">
        <v>123</v>
      </c>
      <c r="E151" s="9">
        <v>92.25</v>
      </c>
      <c r="F151" s="9">
        <v>73.8</v>
      </c>
      <c r="G151" s="9">
        <v>61.5</v>
      </c>
      <c r="H151" s="9">
        <v>52.714285714285708</v>
      </c>
      <c r="I151" s="9">
        <v>46.125</v>
      </c>
      <c r="J151" s="9">
        <v>41</v>
      </c>
      <c r="K151" s="9">
        <v>36.593775707610178</v>
      </c>
      <c r="L151" s="9">
        <v>32.661083427777584</v>
      </c>
      <c r="M151" s="9">
        <v>29.151033203015533</v>
      </c>
      <c r="N151" s="9">
        <v>26.01820416283531</v>
      </c>
      <c r="O151" s="9">
        <v>23.222056767063535</v>
      </c>
      <c r="P151" s="9">
        <v>20.726408214714983</v>
      </c>
      <c r="Q151" s="9">
        <v>18.498964230089008</v>
      </c>
      <c r="R151" s="9">
        <v>16.510901167292214</v>
      </c>
      <c r="S151" s="9">
        <v>14.736493025522206</v>
      </c>
      <c r="T151" s="9">
        <v>13.15277854860296</v>
      </c>
      <c r="U151" s="9">
        <v>11.739264100962032</v>
      </c>
      <c r="V151" s="9">
        <v>10.477658475195236</v>
      </c>
      <c r="W151" s="9">
        <v>9.3516361995667161</v>
      </c>
      <c r="X151" s="9">
        <v>8.3466262825881099</v>
      </c>
      <c r="Y151" s="9">
        <v>7.4496236609822795</v>
      </c>
      <c r="Z151" s="9">
        <v>6.6490209111241798</v>
      </c>
      <c r="AA151" s="9">
        <v>5.9344580462655641</v>
      </c>
      <c r="AB151" s="9">
        <v>5.2966884558845022</v>
      </c>
      <c r="AC151" s="9">
        <v>4.727459252383551</v>
      </c>
      <c r="AD151" s="9">
        <v>4.2194044767948817</v>
      </c>
      <c r="AE151" s="9">
        <v>3.7659497815492244</v>
      </c>
      <c r="AF151" s="9">
        <v>3.3612273568813631</v>
      </c>
      <c r="AG151" s="9">
        <v>3</v>
      </c>
      <c r="AH151" s="9" t="s">
        <v>47</v>
      </c>
      <c r="AI151" s="9" t="s">
        <v>47</v>
      </c>
      <c r="AJ151" s="9" t="s">
        <v>47</v>
      </c>
      <c r="AK151" s="9" t="s">
        <v>47</v>
      </c>
      <c r="AL151" s="9" t="s">
        <v>47</v>
      </c>
      <c r="AM151" s="9" t="s">
        <v>47</v>
      </c>
      <c r="AN151" s="9" t="s">
        <v>47</v>
      </c>
      <c r="AO151" s="9" t="s">
        <v>47</v>
      </c>
      <c r="AP151" s="9" t="s">
        <v>47</v>
      </c>
      <c r="AQ151" s="9" t="s">
        <v>47</v>
      </c>
      <c r="AR151" s="9" t="s">
        <v>47</v>
      </c>
      <c r="AS151" s="9" t="s">
        <v>47</v>
      </c>
      <c r="AT151" s="9" t="s">
        <v>47</v>
      </c>
      <c r="AU151" s="9" t="s">
        <v>47</v>
      </c>
      <c r="AV151" s="9" t="s">
        <v>47</v>
      </c>
      <c r="AW151" s="9" t="s">
        <v>47</v>
      </c>
      <c r="AX151" s="9" t="s">
        <v>47</v>
      </c>
      <c r="AY151" s="9" t="s">
        <v>47</v>
      </c>
      <c r="AZ151" s="9" t="s">
        <v>47</v>
      </c>
      <c r="BA151" s="9" t="s">
        <v>47</v>
      </c>
      <c r="BB151" s="9" t="s">
        <v>47</v>
      </c>
      <c r="BC151" s="9" t="s">
        <v>47</v>
      </c>
      <c r="BD151" s="9" t="s">
        <v>47</v>
      </c>
      <c r="BE151" s="9" t="s">
        <v>47</v>
      </c>
      <c r="BF151" s="9" t="s">
        <v>47</v>
      </c>
      <c r="BG151" s="9" t="s">
        <v>47</v>
      </c>
      <c r="BH151" s="9" t="s">
        <v>47</v>
      </c>
      <c r="BI151" s="9" t="s">
        <v>47</v>
      </c>
      <c r="BJ151" s="9" t="s">
        <v>47</v>
      </c>
      <c r="BK151" s="9" t="s">
        <v>47</v>
      </c>
      <c r="BL151" s="9" t="s">
        <v>47</v>
      </c>
      <c r="BM151" s="9" t="s">
        <v>47</v>
      </c>
      <c r="BN151" s="9" t="s">
        <v>47</v>
      </c>
    </row>
    <row r="152" spans="1:66" ht="12" x14ac:dyDescent="0.25">
      <c r="A152" s="5">
        <v>124</v>
      </c>
      <c r="B152" s="56">
        <v>31</v>
      </c>
      <c r="C152" s="9">
        <f t="shared" si="1"/>
        <v>1230</v>
      </c>
      <c r="D152" s="9">
        <v>124</v>
      </c>
      <c r="E152" s="9">
        <v>93</v>
      </c>
      <c r="F152" s="9">
        <v>74.400000000000006</v>
      </c>
      <c r="G152" s="9">
        <v>62</v>
      </c>
      <c r="H152" s="9">
        <v>53.142857142857146</v>
      </c>
      <c r="I152" s="9">
        <v>46.5</v>
      </c>
      <c r="J152" s="9">
        <v>41.333333333333329</v>
      </c>
      <c r="K152" s="9">
        <v>36.878300691245364</v>
      </c>
      <c r="L152" s="9">
        <v>32.903445045336497</v>
      </c>
      <c r="M152" s="9">
        <v>29.357011455478716</v>
      </c>
      <c r="N152" s="9">
        <v>26.192823286729329</v>
      </c>
      <c r="O152" s="9">
        <v>23.369680962596565</v>
      </c>
      <c r="P152" s="9">
        <v>20.850825522510693</v>
      </c>
      <c r="Q152" s="9">
        <v>18.603459998705873</v>
      </c>
      <c r="R152" s="9">
        <v>16.598322380560411</v>
      </c>
      <c r="S152" s="9">
        <v>14.809304606141964</v>
      </c>
      <c r="T152" s="9">
        <v>13.213112620005203</v>
      </c>
      <c r="U152" s="9">
        <v>11.788963070996148</v>
      </c>
      <c r="V152" s="9">
        <v>10.518312700891533</v>
      </c>
      <c r="W152" s="9">
        <v>9.3846169003554003</v>
      </c>
      <c r="X152" s="9">
        <v>8.3731142884705534</v>
      </c>
      <c r="Y152" s="9">
        <v>7.4706345109446799</v>
      </c>
      <c r="Z152" s="9">
        <v>6.6654267544115964</v>
      </c>
      <c r="AA152" s="9">
        <v>5.9470067439837706</v>
      </c>
      <c r="AB152" s="9">
        <v>5.3060202318749408</v>
      </c>
      <c r="AC152" s="9">
        <v>4.7341211996350534</v>
      </c>
      <c r="AD152" s="9">
        <v>4.2238631881195339</v>
      </c>
      <c r="AE152" s="9">
        <v>3.768602340245673</v>
      </c>
      <c r="AF152" s="9">
        <v>3.3624108940962314</v>
      </c>
      <c r="AG152" s="9">
        <v>3</v>
      </c>
      <c r="AH152" s="9" t="s">
        <v>47</v>
      </c>
      <c r="AI152" s="9" t="s">
        <v>47</v>
      </c>
      <c r="AJ152" s="9" t="s">
        <v>47</v>
      </c>
      <c r="AK152" s="9" t="s">
        <v>47</v>
      </c>
      <c r="AL152" s="9" t="s">
        <v>47</v>
      </c>
      <c r="AM152" s="9" t="s">
        <v>47</v>
      </c>
      <c r="AN152" s="9" t="s">
        <v>47</v>
      </c>
      <c r="AO152" s="9" t="s">
        <v>47</v>
      </c>
      <c r="AP152" s="9" t="s">
        <v>47</v>
      </c>
      <c r="AQ152" s="9" t="s">
        <v>47</v>
      </c>
      <c r="AR152" s="9" t="s">
        <v>47</v>
      </c>
      <c r="AS152" s="9" t="s">
        <v>47</v>
      </c>
      <c r="AT152" s="9" t="s">
        <v>47</v>
      </c>
      <c r="AU152" s="9" t="s">
        <v>47</v>
      </c>
      <c r="AV152" s="9" t="s">
        <v>47</v>
      </c>
      <c r="AW152" s="9" t="s">
        <v>47</v>
      </c>
      <c r="AX152" s="9" t="s">
        <v>47</v>
      </c>
      <c r="AY152" s="9" t="s">
        <v>47</v>
      </c>
      <c r="AZ152" s="9" t="s">
        <v>47</v>
      </c>
      <c r="BA152" s="9" t="s">
        <v>47</v>
      </c>
      <c r="BB152" s="9" t="s">
        <v>47</v>
      </c>
      <c r="BC152" s="9" t="s">
        <v>47</v>
      </c>
      <c r="BD152" s="9" t="s">
        <v>47</v>
      </c>
      <c r="BE152" s="9" t="s">
        <v>47</v>
      </c>
      <c r="BF152" s="9" t="s">
        <v>47</v>
      </c>
      <c r="BG152" s="9" t="s">
        <v>47</v>
      </c>
      <c r="BH152" s="9" t="s">
        <v>47</v>
      </c>
      <c r="BI152" s="9" t="s">
        <v>47</v>
      </c>
      <c r="BJ152" s="9" t="s">
        <v>47</v>
      </c>
      <c r="BK152" s="9" t="s">
        <v>47</v>
      </c>
      <c r="BL152" s="9" t="s">
        <v>47</v>
      </c>
      <c r="BM152" s="9" t="s">
        <v>47</v>
      </c>
      <c r="BN152" s="9" t="s">
        <v>47</v>
      </c>
    </row>
    <row r="153" spans="1:66" ht="12" x14ac:dyDescent="0.25">
      <c r="A153" s="5">
        <v>125</v>
      </c>
      <c r="B153" s="56">
        <v>32</v>
      </c>
      <c r="C153" s="9">
        <f t="shared" si="1"/>
        <v>1240</v>
      </c>
      <c r="D153" s="9">
        <v>125</v>
      </c>
      <c r="E153" s="9">
        <v>93.75</v>
      </c>
      <c r="F153" s="9">
        <v>75</v>
      </c>
      <c r="G153" s="9">
        <v>62.5</v>
      </c>
      <c r="H153" s="9">
        <v>53.571428571428569</v>
      </c>
      <c r="I153" s="9">
        <v>46.875</v>
      </c>
      <c r="J153" s="9">
        <v>41.666666666666664</v>
      </c>
      <c r="K153" s="9">
        <v>37.340283617869638</v>
      </c>
      <c r="L153" s="9">
        <v>33.463122735910652</v>
      </c>
      <c r="M153" s="9">
        <v>29.988539848763654</v>
      </c>
      <c r="N153" s="9">
        <v>26.874733997726889</v>
      </c>
      <c r="O153" s="9">
        <v>24.084244551118214</v>
      </c>
      <c r="P153" s="9">
        <v>21.583500534261255</v>
      </c>
      <c r="Q153" s="9">
        <v>19.342416753978149</v>
      </c>
      <c r="R153" s="9">
        <v>17.334031858765862</v>
      </c>
      <c r="S153" s="9">
        <v>15.534183980340128</v>
      </c>
      <c r="T153" s="9">
        <v>13.92122005435362</v>
      </c>
      <c r="U153" s="9">
        <v>12.475735323272131</v>
      </c>
      <c r="V153" s="9">
        <v>11.180339887498944</v>
      </c>
      <c r="W153" s="9">
        <v>10.019449496241393</v>
      </c>
      <c r="X153" s="9">
        <v>8.9790980612297933</v>
      </c>
      <c r="Y153" s="9">
        <v>8.046769637735613</v>
      </c>
      <c r="Z153" s="9">
        <v>7.2112478515370393</v>
      </c>
      <c r="AA153" s="9">
        <v>6.4624809603635081</v>
      </c>
      <c r="AB153" s="9">
        <v>5.791460926441343</v>
      </c>
      <c r="AC153" s="9">
        <v>5.1901150453231164</v>
      </c>
      <c r="AD153" s="9">
        <v>4.6512088272417014</v>
      </c>
      <c r="AE153" s="9">
        <v>4.1682589626034554</v>
      </c>
      <c r="AF153" s="9">
        <v>3.7354553245521629</v>
      </c>
      <c r="AG153" s="9">
        <v>3.3475910702558171</v>
      </c>
      <c r="AH153" s="9">
        <v>3</v>
      </c>
      <c r="AI153" s="9" t="s">
        <v>47</v>
      </c>
      <c r="AJ153" s="9" t="s">
        <v>47</v>
      </c>
      <c r="AK153" s="9" t="s">
        <v>47</v>
      </c>
      <c r="AL153" s="9" t="s">
        <v>47</v>
      </c>
      <c r="AM153" s="9" t="s">
        <v>47</v>
      </c>
      <c r="AN153" s="9" t="s">
        <v>47</v>
      </c>
      <c r="AO153" s="9" t="s">
        <v>47</v>
      </c>
      <c r="AP153" s="9" t="s">
        <v>47</v>
      </c>
      <c r="AQ153" s="9" t="s">
        <v>47</v>
      </c>
      <c r="AR153" s="9" t="s">
        <v>47</v>
      </c>
      <c r="AS153" s="9" t="s">
        <v>47</v>
      </c>
      <c r="AT153" s="9" t="s">
        <v>47</v>
      </c>
      <c r="AU153" s="9" t="s">
        <v>47</v>
      </c>
      <c r="AV153" s="9" t="s">
        <v>47</v>
      </c>
      <c r="AW153" s="9" t="s">
        <v>47</v>
      </c>
      <c r="AX153" s="9" t="s">
        <v>47</v>
      </c>
      <c r="AY153" s="9" t="s">
        <v>47</v>
      </c>
      <c r="AZ153" s="9" t="s">
        <v>47</v>
      </c>
      <c r="BA153" s="9" t="s">
        <v>47</v>
      </c>
      <c r="BB153" s="9" t="s">
        <v>47</v>
      </c>
      <c r="BC153" s="9" t="s">
        <v>47</v>
      </c>
      <c r="BD153" s="9" t="s">
        <v>47</v>
      </c>
      <c r="BE153" s="9" t="s">
        <v>47</v>
      </c>
      <c r="BF153" s="9" t="s">
        <v>47</v>
      </c>
      <c r="BG153" s="9" t="s">
        <v>47</v>
      </c>
      <c r="BH153" s="9" t="s">
        <v>47</v>
      </c>
      <c r="BI153" s="9" t="s">
        <v>47</v>
      </c>
      <c r="BJ153" s="9" t="s">
        <v>47</v>
      </c>
      <c r="BK153" s="9" t="s">
        <v>47</v>
      </c>
      <c r="BL153" s="9" t="s">
        <v>47</v>
      </c>
      <c r="BM153" s="9" t="s">
        <v>47</v>
      </c>
      <c r="BN153" s="9" t="s">
        <v>47</v>
      </c>
    </row>
    <row r="154" spans="1:66" ht="12" x14ac:dyDescent="0.25">
      <c r="A154" s="5">
        <v>126</v>
      </c>
      <c r="B154" s="56">
        <v>32</v>
      </c>
      <c r="C154" s="9">
        <f t="shared" si="1"/>
        <v>1250</v>
      </c>
      <c r="D154" s="9">
        <v>126</v>
      </c>
      <c r="E154" s="9">
        <v>94.5</v>
      </c>
      <c r="F154" s="9">
        <v>75.599999999999994</v>
      </c>
      <c r="G154" s="9">
        <v>63</v>
      </c>
      <c r="H154" s="9">
        <v>54</v>
      </c>
      <c r="I154" s="9">
        <v>47.25</v>
      </c>
      <c r="J154" s="9">
        <v>42</v>
      </c>
      <c r="K154" s="9">
        <v>37.62651154501841</v>
      </c>
      <c r="L154" s="9">
        <v>33.708437405890564</v>
      </c>
      <c r="M154" s="9">
        <v>30.198354981363615</v>
      </c>
      <c r="N154" s="9">
        <v>27.053779817781958</v>
      </c>
      <c r="O154" s="9">
        <v>24.236651396432357</v>
      </c>
      <c r="P154" s="9">
        <v>21.712872466201159</v>
      </c>
      <c r="Q154" s="9">
        <v>19.451896345834054</v>
      </c>
      <c r="R154" s="9">
        <v>17.426357200691108</v>
      </c>
      <c r="S154" s="9">
        <v>15.611738819033778</v>
      </c>
      <c r="T154" s="9">
        <v>13.986077878861584</v>
      </c>
      <c r="U154" s="9">
        <v>12.529698113774096</v>
      </c>
      <c r="V154" s="9">
        <v>11.224972160321819</v>
      </c>
      <c r="W154" s="9">
        <v>10.056108204353791</v>
      </c>
      <c r="X154" s="9">
        <v>9.0089588440255302</v>
      </c>
      <c r="Y154" s="9">
        <v>8.0708498560314847</v>
      </c>
      <c r="Z154" s="9">
        <v>7.2304267925256873</v>
      </c>
      <c r="AA154" s="9">
        <v>6.4775175520090063</v>
      </c>
      <c r="AB154" s="9">
        <v>5.8030092608030062</v>
      </c>
      <c r="AC154" s="9">
        <v>5.198737974939359</v>
      </c>
      <c r="AD154" s="9">
        <v>4.6573898674662253</v>
      </c>
      <c r="AE154" s="9">
        <v>4.1724127051873738</v>
      </c>
      <c r="AF154" s="9">
        <v>3.7379365433884337</v>
      </c>
      <c r="AG154" s="9">
        <v>3.3487026786750271</v>
      </c>
      <c r="AH154" s="9">
        <v>3</v>
      </c>
      <c r="AI154" s="9" t="s">
        <v>47</v>
      </c>
      <c r="AJ154" s="9" t="s">
        <v>47</v>
      </c>
      <c r="AK154" s="9" t="s">
        <v>47</v>
      </c>
      <c r="AL154" s="9" t="s">
        <v>47</v>
      </c>
      <c r="AM154" s="9" t="s">
        <v>47</v>
      </c>
      <c r="AN154" s="9" t="s">
        <v>47</v>
      </c>
      <c r="AO154" s="9" t="s">
        <v>47</v>
      </c>
      <c r="AP154" s="9" t="s">
        <v>47</v>
      </c>
      <c r="AQ154" s="9" t="s">
        <v>47</v>
      </c>
      <c r="AR154" s="9" t="s">
        <v>47</v>
      </c>
      <c r="AS154" s="9" t="s">
        <v>47</v>
      </c>
      <c r="AT154" s="9" t="s">
        <v>47</v>
      </c>
      <c r="AU154" s="9" t="s">
        <v>47</v>
      </c>
      <c r="AV154" s="9" t="s">
        <v>47</v>
      </c>
      <c r="AW154" s="9" t="s">
        <v>47</v>
      </c>
      <c r="AX154" s="9" t="s">
        <v>47</v>
      </c>
      <c r="AY154" s="9" t="s">
        <v>47</v>
      </c>
      <c r="AZ154" s="9" t="s">
        <v>47</v>
      </c>
      <c r="BA154" s="9" t="s">
        <v>47</v>
      </c>
      <c r="BB154" s="9" t="s">
        <v>47</v>
      </c>
      <c r="BC154" s="9" t="s">
        <v>47</v>
      </c>
      <c r="BD154" s="9" t="s">
        <v>47</v>
      </c>
      <c r="BE154" s="9" t="s">
        <v>47</v>
      </c>
      <c r="BF154" s="9" t="s">
        <v>47</v>
      </c>
      <c r="BG154" s="9" t="s">
        <v>47</v>
      </c>
      <c r="BH154" s="9" t="s">
        <v>47</v>
      </c>
      <c r="BI154" s="9" t="s">
        <v>47</v>
      </c>
      <c r="BJ154" s="9" t="s">
        <v>47</v>
      </c>
      <c r="BK154" s="9" t="s">
        <v>47</v>
      </c>
      <c r="BL154" s="9" t="s">
        <v>47</v>
      </c>
      <c r="BM154" s="9" t="s">
        <v>47</v>
      </c>
      <c r="BN154" s="9" t="s">
        <v>47</v>
      </c>
    </row>
    <row r="155" spans="1:66" ht="12" x14ac:dyDescent="0.25">
      <c r="A155" s="5">
        <v>127</v>
      </c>
      <c r="B155" s="56">
        <v>32</v>
      </c>
      <c r="C155" s="9">
        <f t="shared" si="1"/>
        <v>1260</v>
      </c>
      <c r="D155" s="9">
        <v>127</v>
      </c>
      <c r="E155" s="9">
        <v>95.25</v>
      </c>
      <c r="F155" s="9">
        <v>76.2</v>
      </c>
      <c r="G155" s="9">
        <v>63.5</v>
      </c>
      <c r="H155" s="9">
        <v>54.428571428571431</v>
      </c>
      <c r="I155" s="9">
        <v>47.625</v>
      </c>
      <c r="J155" s="9">
        <v>42.333333333333329</v>
      </c>
      <c r="K155" s="9">
        <v>37.912644834709241</v>
      </c>
      <c r="L155" s="9">
        <v>33.953589882585952</v>
      </c>
      <c r="M155" s="9">
        <v>30.407962064925787</v>
      </c>
      <c r="N155" s="9">
        <v>27.232588958618344</v>
      </c>
      <c r="O155" s="9">
        <v>24.388806451599727</v>
      </c>
      <c r="P155" s="9">
        <v>21.841987959259036</v>
      </c>
      <c r="Q155" s="9">
        <v>19.56112280275709</v>
      </c>
      <c r="R155" s="9">
        <v>17.51843861548965</v>
      </c>
      <c r="S155" s="9">
        <v>15.689063180024755</v>
      </c>
      <c r="T155" s="9">
        <v>14.050721577958878</v>
      </c>
      <c r="U155" s="9">
        <v>12.583464965115125</v>
      </c>
      <c r="V155" s="9">
        <v>11.269427669584646</v>
      </c>
      <c r="W155" s="9">
        <v>10.092609654978135</v>
      </c>
      <c r="X155" s="9">
        <v>9.0386817001073236</v>
      </c>
      <c r="Y155" s="9">
        <v>8.0948109229170448</v>
      </c>
      <c r="Z155" s="9">
        <v>7.2495045242050127</v>
      </c>
      <c r="AA155" s="9">
        <v>6.492469848515019</v>
      </c>
      <c r="AB155" s="9">
        <v>5.8144890582710653</v>
      </c>
      <c r="AC155" s="9">
        <v>5.2073068951543435</v>
      </c>
      <c r="AD155" s="9">
        <v>4.6635301620784055</v>
      </c>
      <c r="AE155" s="9">
        <v>4.1765377018306911</v>
      </c>
      <c r="AF155" s="9">
        <v>3.740399776258577</v>
      </c>
      <c r="AG155" s="9">
        <v>3.3498058643413549</v>
      </c>
      <c r="AH155" s="9">
        <v>3</v>
      </c>
      <c r="AI155" s="9" t="s">
        <v>47</v>
      </c>
      <c r="AJ155" s="9" t="s">
        <v>47</v>
      </c>
      <c r="AK155" s="9" t="s">
        <v>47</v>
      </c>
      <c r="AL155" s="9" t="s">
        <v>47</v>
      </c>
      <c r="AM155" s="9" t="s">
        <v>47</v>
      </c>
      <c r="AN155" s="9" t="s">
        <v>47</v>
      </c>
      <c r="AO155" s="9" t="s">
        <v>47</v>
      </c>
      <c r="AP155" s="9" t="s">
        <v>47</v>
      </c>
      <c r="AQ155" s="9" t="s">
        <v>47</v>
      </c>
      <c r="AR155" s="9" t="s">
        <v>47</v>
      </c>
      <c r="AS155" s="9" t="s">
        <v>47</v>
      </c>
      <c r="AT155" s="9" t="s">
        <v>47</v>
      </c>
      <c r="AU155" s="9" t="s">
        <v>47</v>
      </c>
      <c r="AV155" s="9" t="s">
        <v>47</v>
      </c>
      <c r="AW155" s="9" t="s">
        <v>47</v>
      </c>
      <c r="AX155" s="9" t="s">
        <v>47</v>
      </c>
      <c r="AY155" s="9" t="s">
        <v>47</v>
      </c>
      <c r="AZ155" s="9" t="s">
        <v>47</v>
      </c>
      <c r="BA155" s="9" t="s">
        <v>47</v>
      </c>
      <c r="BB155" s="9" t="s">
        <v>47</v>
      </c>
      <c r="BC155" s="9" t="s">
        <v>47</v>
      </c>
      <c r="BD155" s="9" t="s">
        <v>47</v>
      </c>
      <c r="BE155" s="9" t="s">
        <v>47</v>
      </c>
      <c r="BF155" s="9" t="s">
        <v>47</v>
      </c>
      <c r="BG155" s="9" t="s">
        <v>47</v>
      </c>
      <c r="BH155" s="9" t="s">
        <v>47</v>
      </c>
      <c r="BI155" s="9" t="s">
        <v>47</v>
      </c>
      <c r="BJ155" s="9" t="s">
        <v>47</v>
      </c>
      <c r="BK155" s="9" t="s">
        <v>47</v>
      </c>
      <c r="BL155" s="9" t="s">
        <v>47</v>
      </c>
      <c r="BM155" s="9" t="s">
        <v>47</v>
      </c>
      <c r="BN155" s="9" t="s">
        <v>47</v>
      </c>
    </row>
    <row r="156" spans="1:66" ht="12" x14ac:dyDescent="0.25">
      <c r="A156" s="5">
        <v>128</v>
      </c>
      <c r="B156" s="56">
        <v>32</v>
      </c>
      <c r="C156" s="9">
        <f t="shared" si="1"/>
        <v>1270</v>
      </c>
      <c r="D156" s="9">
        <v>128</v>
      </c>
      <c r="E156" s="9">
        <v>96</v>
      </c>
      <c r="F156" s="9">
        <v>76.8</v>
      </c>
      <c r="G156" s="9">
        <v>64</v>
      </c>
      <c r="H156" s="9">
        <v>54.857142857142868</v>
      </c>
      <c r="I156" s="9">
        <v>48</v>
      </c>
      <c r="J156" s="9">
        <v>42.666666666666671</v>
      </c>
      <c r="K156" s="9">
        <v>38.198684263056784</v>
      </c>
      <c r="L156" s="9">
        <v>34.198581549110202</v>
      </c>
      <c r="M156" s="9">
        <v>30.617362941535777</v>
      </c>
      <c r="N156" s="9">
        <v>27.411163593073606</v>
      </c>
      <c r="O156" s="9">
        <v>24.540712110347243</v>
      </c>
      <c r="P156" s="9">
        <v>21.970849535009254</v>
      </c>
      <c r="Q156" s="9">
        <v>19.670098696381555</v>
      </c>
      <c r="R156" s="9">
        <v>17.610278660771339</v>
      </c>
      <c r="S156" s="9">
        <v>15.76615955501369</v>
      </c>
      <c r="T156" s="9">
        <v>14.115153536318994</v>
      </c>
      <c r="U156" s="9">
        <v>12.637038123244187</v>
      </c>
      <c r="V156" s="9">
        <v>11.313708498984758</v>
      </c>
      <c r="W156" s="9">
        <v>10.128955753054237</v>
      </c>
      <c r="X156" s="9">
        <v>9.0682683451263593</v>
      </c>
      <c r="Y156" s="9">
        <v>8.1186543592536147</v>
      </c>
      <c r="Z156" s="9">
        <v>7.268482371328556</v>
      </c>
      <c r="AA156" s="9">
        <v>6.5073389806400108</v>
      </c>
      <c r="AB156" s="9">
        <v>5.8259012604878802</v>
      </c>
      <c r="AC156" s="9">
        <v>5.2158225655575245</v>
      </c>
      <c r="AD156" s="9">
        <v>4.6696302973560622</v>
      </c>
      <c r="AE156" s="9">
        <v>4.1806343754822235</v>
      </c>
      <c r="AF156" s="9">
        <v>3.7428452936326648</v>
      </c>
      <c r="AG156" s="9">
        <v>3.350900756647083</v>
      </c>
      <c r="AH156" s="9">
        <v>3</v>
      </c>
      <c r="AI156" s="9" t="s">
        <v>47</v>
      </c>
      <c r="AJ156" s="9" t="s">
        <v>47</v>
      </c>
      <c r="AK156" s="9" t="s">
        <v>47</v>
      </c>
      <c r="AL156" s="9" t="s">
        <v>47</v>
      </c>
      <c r="AM156" s="9" t="s">
        <v>47</v>
      </c>
      <c r="AN156" s="9" t="s">
        <v>47</v>
      </c>
      <c r="AO156" s="9" t="s">
        <v>47</v>
      </c>
      <c r="AP156" s="9" t="s">
        <v>47</v>
      </c>
      <c r="AQ156" s="9" t="s">
        <v>47</v>
      </c>
      <c r="AR156" s="9" t="s">
        <v>47</v>
      </c>
      <c r="AS156" s="9" t="s">
        <v>47</v>
      </c>
      <c r="AT156" s="9" t="s">
        <v>47</v>
      </c>
      <c r="AU156" s="9" t="s">
        <v>47</v>
      </c>
      <c r="AV156" s="9" t="s">
        <v>47</v>
      </c>
      <c r="AW156" s="9" t="s">
        <v>47</v>
      </c>
      <c r="AX156" s="9" t="s">
        <v>47</v>
      </c>
      <c r="AY156" s="9" t="s">
        <v>47</v>
      </c>
      <c r="AZ156" s="9" t="s">
        <v>47</v>
      </c>
      <c r="BA156" s="9" t="s">
        <v>47</v>
      </c>
      <c r="BB156" s="9" t="s">
        <v>47</v>
      </c>
      <c r="BC156" s="9" t="s">
        <v>47</v>
      </c>
      <c r="BD156" s="9" t="s">
        <v>47</v>
      </c>
      <c r="BE156" s="9" t="s">
        <v>47</v>
      </c>
      <c r="BF156" s="9" t="s">
        <v>47</v>
      </c>
      <c r="BG156" s="9" t="s">
        <v>47</v>
      </c>
      <c r="BH156" s="9" t="s">
        <v>47</v>
      </c>
      <c r="BI156" s="9" t="s">
        <v>47</v>
      </c>
      <c r="BJ156" s="9" t="s">
        <v>47</v>
      </c>
      <c r="BK156" s="9" t="s">
        <v>47</v>
      </c>
      <c r="BL156" s="9" t="s">
        <v>47</v>
      </c>
      <c r="BM156" s="9" t="s">
        <v>47</v>
      </c>
      <c r="BN156" s="9" t="s">
        <v>47</v>
      </c>
    </row>
    <row r="157" spans="1:66" ht="12" x14ac:dyDescent="0.25">
      <c r="A157" s="5">
        <v>129</v>
      </c>
      <c r="B157" s="56">
        <v>33</v>
      </c>
      <c r="C157" s="9">
        <f t="shared" si="1"/>
        <v>1280</v>
      </c>
      <c r="D157" s="9">
        <v>129</v>
      </c>
      <c r="E157" s="9">
        <v>96.75</v>
      </c>
      <c r="F157" s="9">
        <v>77.400000000000006</v>
      </c>
      <c r="G157" s="9">
        <v>64.5</v>
      </c>
      <c r="H157" s="9">
        <v>55.285714285714292</v>
      </c>
      <c r="I157" s="9">
        <v>48.375</v>
      </c>
      <c r="J157" s="9">
        <v>43</v>
      </c>
      <c r="K157" s="9">
        <v>38.655791269767867</v>
      </c>
      <c r="L157" s="9">
        <v>34.750469737020033</v>
      </c>
      <c r="M157" s="9">
        <v>31.239695457689098</v>
      </c>
      <c r="N157" s="9">
        <v>28.083608068454534</v>
      </c>
      <c r="O157" s="9">
        <v>25.24637422316621</v>
      </c>
      <c r="P157" s="9">
        <v>22.695780750910714</v>
      </c>
      <c r="Q157" s="9">
        <v>20.402868916549298</v>
      </c>
      <c r="R157" s="9">
        <v>18.341605631222428</v>
      </c>
      <c r="S157" s="9">
        <v>16.488587879835652</v>
      </c>
      <c r="T157" s="9">
        <v>14.822777009677933</v>
      </c>
      <c r="U157" s="9">
        <v>13.325259863358697</v>
      </c>
      <c r="V157" s="9">
        <v>11.979034044032772</v>
      </c>
      <c r="W157" s="9">
        <v>10.768814874873815</v>
      </c>
      <c r="X157" s="9">
        <v>9.6808618610672905</v>
      </c>
      <c r="Y157" s="9">
        <v>8.7028226840203171</v>
      </c>
      <c r="Z157" s="9">
        <v>7.823592956541634</v>
      </c>
      <c r="AA157" s="9">
        <v>7.0331901466906848</v>
      </c>
      <c r="AB157" s="9">
        <v>6.3226402388619327</v>
      </c>
      <c r="AC157" s="9">
        <v>5.6838758452856295</v>
      </c>
      <c r="AD157" s="9">
        <v>5.1096446111310856</v>
      </c>
      <c r="AE157" s="9">
        <v>4.5934268732692418</v>
      </c>
      <c r="AF157" s="9">
        <v>4.129361637814843</v>
      </c>
      <c r="AG157" s="9">
        <v>3.7121800360176125</v>
      </c>
      <c r="AH157" s="9">
        <v>3.3371455029789812</v>
      </c>
      <c r="AI157" s="9">
        <v>3</v>
      </c>
      <c r="AJ157" s="9" t="s">
        <v>47</v>
      </c>
      <c r="AK157" s="9" t="s">
        <v>47</v>
      </c>
      <c r="AL157" s="9" t="s">
        <v>47</v>
      </c>
      <c r="AM157" s="9" t="s">
        <v>47</v>
      </c>
      <c r="AN157" s="9" t="s">
        <v>47</v>
      </c>
      <c r="AO157" s="9" t="s">
        <v>47</v>
      </c>
      <c r="AP157" s="9" t="s">
        <v>47</v>
      </c>
      <c r="AQ157" s="9" t="s">
        <v>47</v>
      </c>
      <c r="AR157" s="9" t="s">
        <v>47</v>
      </c>
      <c r="AS157" s="9" t="s">
        <v>47</v>
      </c>
      <c r="AT157" s="9" t="s">
        <v>47</v>
      </c>
      <c r="AU157" s="9" t="s">
        <v>47</v>
      </c>
      <c r="AV157" s="9" t="s">
        <v>47</v>
      </c>
      <c r="AW157" s="9" t="s">
        <v>47</v>
      </c>
      <c r="AX157" s="9" t="s">
        <v>47</v>
      </c>
      <c r="AY157" s="9" t="s">
        <v>47</v>
      </c>
      <c r="AZ157" s="9" t="s">
        <v>47</v>
      </c>
      <c r="BA157" s="9" t="s">
        <v>47</v>
      </c>
      <c r="BB157" s="9" t="s">
        <v>47</v>
      </c>
      <c r="BC157" s="9" t="s">
        <v>47</v>
      </c>
      <c r="BD157" s="9" t="s">
        <v>47</v>
      </c>
      <c r="BE157" s="9" t="s">
        <v>47</v>
      </c>
      <c r="BF157" s="9" t="s">
        <v>47</v>
      </c>
      <c r="BG157" s="9" t="s">
        <v>47</v>
      </c>
      <c r="BH157" s="9" t="s">
        <v>47</v>
      </c>
      <c r="BI157" s="9" t="s">
        <v>47</v>
      </c>
      <c r="BJ157" s="9" t="s">
        <v>47</v>
      </c>
      <c r="BK157" s="9" t="s">
        <v>47</v>
      </c>
      <c r="BL157" s="9" t="s">
        <v>47</v>
      </c>
      <c r="BM157" s="9" t="s">
        <v>47</v>
      </c>
      <c r="BN157" s="9" t="s">
        <v>47</v>
      </c>
    </row>
    <row r="158" spans="1:66" ht="12" x14ac:dyDescent="0.25">
      <c r="A158" s="5">
        <v>130</v>
      </c>
      <c r="B158" s="56">
        <v>33</v>
      </c>
      <c r="C158" s="9">
        <f t="shared" si="1"/>
        <v>1290</v>
      </c>
      <c r="D158" s="9">
        <v>130</v>
      </c>
      <c r="E158" s="9">
        <v>97.5</v>
      </c>
      <c r="F158" s="9">
        <v>78</v>
      </c>
      <c r="G158" s="9">
        <v>65</v>
      </c>
      <c r="H158" s="9">
        <v>55.714285714285708</v>
      </c>
      <c r="I158" s="9">
        <v>48.75</v>
      </c>
      <c r="J158" s="9">
        <v>43.333333333333321</v>
      </c>
      <c r="K158" s="9">
        <v>38.943417793794431</v>
      </c>
      <c r="L158" s="9">
        <v>34.998225910662114</v>
      </c>
      <c r="M158" s="9">
        <v>31.452704623396539</v>
      </c>
      <c r="N158" s="9">
        <v>28.266365005240186</v>
      </c>
      <c r="O158" s="9">
        <v>25.402819890252903</v>
      </c>
      <c r="P158" s="9">
        <v>22.829368341383773</v>
      </c>
      <c r="Q158" s="9">
        <v>20.516622214313823</v>
      </c>
      <c r="R158" s="9">
        <v>18.438170552526167</v>
      </c>
      <c r="S158" s="9">
        <v>16.57027798108302</v>
      </c>
      <c r="T158" s="9">
        <v>14.89161365484528</v>
      </c>
      <c r="U158" s="9">
        <v>13.383007665794167</v>
      </c>
      <c r="V158" s="9">
        <v>12.027232127690215</v>
      </c>
      <c r="W158" s="9">
        <v>10.808804438113553</v>
      </c>
      <c r="X158" s="9">
        <v>9.7138104711894382</v>
      </c>
      <c r="Y158" s="9">
        <v>8.7297456819061292</v>
      </c>
      <c r="Z158" s="9">
        <v>7.8453723074779234</v>
      </c>
      <c r="AA158" s="9">
        <v>7.0505910350302594</v>
      </c>
      <c r="AB158" s="9">
        <v>6.336325670085345</v>
      </c>
      <c r="AC158" s="9">
        <v>5.6944194887925725</v>
      </c>
      <c r="AD158" s="9">
        <v>5.1175420902732576</v>
      </c>
      <c r="AE158" s="9">
        <v>4.5991056853578369</v>
      </c>
      <c r="AF158" s="9">
        <v>4.1331898657547441</v>
      </c>
      <c r="AG158" s="9">
        <v>3.7144739945345573</v>
      </c>
      <c r="AH158" s="9">
        <v>3.3381764458463952</v>
      </c>
      <c r="AI158" s="9">
        <v>3</v>
      </c>
      <c r="AJ158" s="9" t="s">
        <v>47</v>
      </c>
      <c r="AK158" s="9" t="s">
        <v>47</v>
      </c>
      <c r="AL158" s="9" t="s">
        <v>47</v>
      </c>
      <c r="AM158" s="9" t="s">
        <v>47</v>
      </c>
      <c r="AN158" s="9" t="s">
        <v>47</v>
      </c>
      <c r="AO158" s="9" t="s">
        <v>47</v>
      </c>
      <c r="AP158" s="9" t="s">
        <v>47</v>
      </c>
      <c r="AQ158" s="9" t="s">
        <v>47</v>
      </c>
      <c r="AR158" s="9" t="s">
        <v>47</v>
      </c>
      <c r="AS158" s="9" t="s">
        <v>47</v>
      </c>
      <c r="AT158" s="9" t="s">
        <v>47</v>
      </c>
      <c r="AU158" s="9" t="s">
        <v>47</v>
      </c>
      <c r="AV158" s="9" t="s">
        <v>47</v>
      </c>
      <c r="AW158" s="9" t="s">
        <v>47</v>
      </c>
      <c r="AX158" s="9" t="s">
        <v>47</v>
      </c>
      <c r="AY158" s="9" t="s">
        <v>47</v>
      </c>
      <c r="AZ158" s="9" t="s">
        <v>47</v>
      </c>
      <c r="BA158" s="9" t="s">
        <v>47</v>
      </c>
      <c r="BB158" s="9" t="s">
        <v>47</v>
      </c>
      <c r="BC158" s="9" t="s">
        <v>47</v>
      </c>
      <c r="BD158" s="9" t="s">
        <v>47</v>
      </c>
      <c r="BE158" s="9" t="s">
        <v>47</v>
      </c>
      <c r="BF158" s="9" t="s">
        <v>47</v>
      </c>
      <c r="BG158" s="9" t="s">
        <v>47</v>
      </c>
      <c r="BH158" s="9" t="s">
        <v>47</v>
      </c>
      <c r="BI158" s="9" t="s">
        <v>47</v>
      </c>
      <c r="BJ158" s="9" t="s">
        <v>47</v>
      </c>
      <c r="BK158" s="9" t="s">
        <v>47</v>
      </c>
      <c r="BL158" s="9" t="s">
        <v>47</v>
      </c>
      <c r="BM158" s="9" t="s">
        <v>47</v>
      </c>
      <c r="BN158" s="9" t="s">
        <v>47</v>
      </c>
    </row>
    <row r="159" spans="1:66" ht="12" x14ac:dyDescent="0.25">
      <c r="A159" s="5">
        <v>131</v>
      </c>
      <c r="B159" s="56">
        <v>33</v>
      </c>
      <c r="C159" s="9">
        <f t="shared" si="1"/>
        <v>1300</v>
      </c>
      <c r="D159" s="9">
        <v>131</v>
      </c>
      <c r="E159" s="9">
        <v>98.25</v>
      </c>
      <c r="F159" s="9">
        <v>78.599999999999994</v>
      </c>
      <c r="G159" s="9">
        <v>65.5</v>
      </c>
      <c r="H159" s="9">
        <v>56.142857142857153</v>
      </c>
      <c r="I159" s="9">
        <v>49.125</v>
      </c>
      <c r="J159" s="9">
        <v>43.666666666666671</v>
      </c>
      <c r="K159" s="9">
        <v>39.230955830076162</v>
      </c>
      <c r="L159" s="9">
        <v>35.245829664306569</v>
      </c>
      <c r="M159" s="9">
        <v>31.665517253926698</v>
      </c>
      <c r="N159" s="9">
        <v>28.44889714638121</v>
      </c>
      <c r="O159" s="9">
        <v>25.5590250541388</v>
      </c>
      <c r="P159" s="9">
        <v>22.962709533406013</v>
      </c>
      <c r="Q159" s="9">
        <v>20.630130765891298</v>
      </c>
      <c r="R159" s="9">
        <v>18.534498065161301</v>
      </c>
      <c r="S159" s="9">
        <v>16.651742173900193</v>
      </c>
      <c r="T159" s="9">
        <v>14.960238817971637</v>
      </c>
      <c r="U159" s="9">
        <v>13.44056034218098</v>
      </c>
      <c r="V159" s="9">
        <v>12.075252575165848</v>
      </c>
      <c r="W159" s="9">
        <v>10.84863436061095</v>
      </c>
      <c r="X159" s="9">
        <v>9.7466174523154514</v>
      </c>
      <c r="Y159" s="9">
        <v>8.7565447045290892</v>
      </c>
      <c r="Z159" s="9">
        <v>7.86704469910232</v>
      </c>
      <c r="AA159" s="9">
        <v>7.0679011397797993</v>
      </c>
      <c r="AB159" s="9">
        <v>6.3499355135735787</v>
      </c>
      <c r="AC159" s="9">
        <v>5.7049016715306191</v>
      </c>
      <c r="AD159" s="9">
        <v>5.1253911181086727</v>
      </c>
      <c r="AE159" s="9">
        <v>4.6047479213676175</v>
      </c>
      <c r="AF159" s="9">
        <v>4.1369922666826264</v>
      </c>
      <c r="AG159" s="9">
        <v>3.7167517759601401</v>
      </c>
      <c r="AH159" s="9">
        <v>3.3391998035278485</v>
      </c>
      <c r="AI159" s="9">
        <v>3</v>
      </c>
      <c r="AJ159" s="9" t="s">
        <v>47</v>
      </c>
      <c r="AK159" s="9" t="s">
        <v>47</v>
      </c>
      <c r="AL159" s="9" t="s">
        <v>47</v>
      </c>
      <c r="AM159" s="9" t="s">
        <v>47</v>
      </c>
      <c r="AN159" s="9" t="s">
        <v>47</v>
      </c>
      <c r="AO159" s="9" t="s">
        <v>47</v>
      </c>
      <c r="AP159" s="9" t="s">
        <v>47</v>
      </c>
      <c r="AQ159" s="9" t="s">
        <v>47</v>
      </c>
      <c r="AR159" s="9" t="s">
        <v>47</v>
      </c>
      <c r="AS159" s="9" t="s">
        <v>47</v>
      </c>
      <c r="AT159" s="9" t="s">
        <v>47</v>
      </c>
      <c r="AU159" s="9" t="s">
        <v>47</v>
      </c>
      <c r="AV159" s="9" t="s">
        <v>47</v>
      </c>
      <c r="AW159" s="9" t="s">
        <v>47</v>
      </c>
      <c r="AX159" s="9" t="s">
        <v>47</v>
      </c>
      <c r="AY159" s="9" t="s">
        <v>47</v>
      </c>
      <c r="AZ159" s="9" t="s">
        <v>47</v>
      </c>
      <c r="BA159" s="9" t="s">
        <v>47</v>
      </c>
      <c r="BB159" s="9" t="s">
        <v>47</v>
      </c>
      <c r="BC159" s="9" t="s">
        <v>47</v>
      </c>
      <c r="BD159" s="9" t="s">
        <v>47</v>
      </c>
      <c r="BE159" s="9" t="s">
        <v>47</v>
      </c>
      <c r="BF159" s="9" t="s">
        <v>47</v>
      </c>
      <c r="BG159" s="9" t="s">
        <v>47</v>
      </c>
      <c r="BH159" s="9" t="s">
        <v>47</v>
      </c>
      <c r="BI159" s="9" t="s">
        <v>47</v>
      </c>
      <c r="BJ159" s="9" t="s">
        <v>47</v>
      </c>
      <c r="BK159" s="9" t="s">
        <v>47</v>
      </c>
      <c r="BL159" s="9" t="s">
        <v>47</v>
      </c>
      <c r="BM159" s="9" t="s">
        <v>47</v>
      </c>
      <c r="BN159" s="9" t="s">
        <v>47</v>
      </c>
    </row>
    <row r="160" spans="1:66" ht="12" x14ac:dyDescent="0.25">
      <c r="A160" s="5">
        <v>132</v>
      </c>
      <c r="B160" s="56">
        <v>33</v>
      </c>
      <c r="C160" s="9">
        <f t="shared" si="1"/>
        <v>1310</v>
      </c>
      <c r="D160" s="9">
        <v>132</v>
      </c>
      <c r="E160" s="9">
        <v>99</v>
      </c>
      <c r="F160" s="9">
        <v>79.2</v>
      </c>
      <c r="G160" s="9">
        <v>66</v>
      </c>
      <c r="H160" s="9">
        <v>56.571428571428569</v>
      </c>
      <c r="I160" s="9">
        <v>49.5</v>
      </c>
      <c r="J160" s="9">
        <v>44</v>
      </c>
      <c r="K160" s="9">
        <v>39.518406081017595</v>
      </c>
      <c r="L160" s="9">
        <v>35.49328225418656</v>
      </c>
      <c r="M160" s="9">
        <v>31.878135028843644</v>
      </c>
      <c r="N160" s="9">
        <v>28.631206481258065</v>
      </c>
      <c r="O160" s="9">
        <v>25.71499191626862</v>
      </c>
      <c r="P160" s="9">
        <v>23.095806657208822</v>
      </c>
      <c r="Q160" s="9">
        <v>20.743396960187454</v>
      </c>
      <c r="R160" s="9">
        <v>18.630590558464405</v>
      </c>
      <c r="S160" s="9">
        <v>16.732982800422022</v>
      </c>
      <c r="T160" s="9">
        <v>15.028654755767285</v>
      </c>
      <c r="U160" s="9">
        <v>13.497920033859724</v>
      </c>
      <c r="V160" s="9">
        <v>12.123097389708443</v>
      </c>
      <c r="W160" s="9">
        <v>10.888306491050516</v>
      </c>
      <c r="X160" s="9">
        <v>9.7792844874525944</v>
      </c>
      <c r="Y160" s="9">
        <v>8.7832212626579018</v>
      </c>
      <c r="Z160" s="9">
        <v>7.8886114672077978</v>
      </c>
      <c r="AA160" s="9">
        <v>7.0851216221929496</v>
      </c>
      <c r="AB160" s="9">
        <v>6.363470759073163</v>
      </c>
      <c r="AC160" s="9">
        <v>5.7153232168576045</v>
      </c>
      <c r="AD160" s="9">
        <v>5.1331923583646955</v>
      </c>
      <c r="AE160" s="9">
        <v>4.6103540934052827</v>
      </c>
      <c r="AF160" s="9">
        <v>4.1407692100107205</v>
      </c>
      <c r="AG160" s="9">
        <v>3.7190136165676844</v>
      </c>
      <c r="AH160" s="9">
        <v>3.3402156890989918</v>
      </c>
      <c r="AI160" s="9">
        <v>3</v>
      </c>
      <c r="AJ160" s="9" t="s">
        <v>47</v>
      </c>
      <c r="AK160" s="9" t="s">
        <v>47</v>
      </c>
      <c r="AL160" s="9" t="s">
        <v>47</v>
      </c>
      <c r="AM160" s="9" t="s">
        <v>47</v>
      </c>
      <c r="AN160" s="9" t="s">
        <v>47</v>
      </c>
      <c r="AO160" s="9" t="s">
        <v>47</v>
      </c>
      <c r="AP160" s="9" t="s">
        <v>47</v>
      </c>
      <c r="AQ160" s="9" t="s">
        <v>47</v>
      </c>
      <c r="AR160" s="9" t="s">
        <v>47</v>
      </c>
      <c r="AS160" s="9" t="s">
        <v>47</v>
      </c>
      <c r="AT160" s="9" t="s">
        <v>47</v>
      </c>
      <c r="AU160" s="9" t="s">
        <v>47</v>
      </c>
      <c r="AV160" s="9" t="s">
        <v>47</v>
      </c>
      <c r="AW160" s="9" t="s">
        <v>47</v>
      </c>
      <c r="AX160" s="9" t="s">
        <v>47</v>
      </c>
      <c r="AY160" s="9" t="s">
        <v>47</v>
      </c>
      <c r="AZ160" s="9" t="s">
        <v>47</v>
      </c>
      <c r="BA160" s="9" t="s">
        <v>47</v>
      </c>
      <c r="BB160" s="9" t="s">
        <v>47</v>
      </c>
      <c r="BC160" s="9" t="s">
        <v>47</v>
      </c>
      <c r="BD160" s="9" t="s">
        <v>47</v>
      </c>
      <c r="BE160" s="9" t="s">
        <v>47</v>
      </c>
      <c r="BF160" s="9" t="s">
        <v>47</v>
      </c>
      <c r="BG160" s="9" t="s">
        <v>47</v>
      </c>
      <c r="BH160" s="9" t="s">
        <v>47</v>
      </c>
      <c r="BI160" s="9" t="s">
        <v>47</v>
      </c>
      <c r="BJ160" s="9" t="s">
        <v>47</v>
      </c>
      <c r="BK160" s="9" t="s">
        <v>47</v>
      </c>
      <c r="BL160" s="9" t="s">
        <v>47</v>
      </c>
      <c r="BM160" s="9" t="s">
        <v>47</v>
      </c>
      <c r="BN160" s="9" t="s">
        <v>47</v>
      </c>
    </row>
    <row r="161" spans="1:66" ht="12" x14ac:dyDescent="0.25">
      <c r="A161" s="5">
        <v>133</v>
      </c>
      <c r="B161" s="56">
        <v>34</v>
      </c>
      <c r="C161" s="9">
        <f t="shared" si="1"/>
        <v>1320</v>
      </c>
      <c r="D161" s="9">
        <v>133</v>
      </c>
      <c r="E161" s="9">
        <v>99.75</v>
      </c>
      <c r="F161" s="9">
        <v>79.8</v>
      </c>
      <c r="G161" s="9">
        <v>66.5</v>
      </c>
      <c r="H161" s="9">
        <v>57</v>
      </c>
      <c r="I161" s="9">
        <v>49.875</v>
      </c>
      <c r="J161" s="9">
        <v>44.333333333333336</v>
      </c>
      <c r="K161" s="9">
        <v>39.9</v>
      </c>
      <c r="L161" s="9">
        <v>35.976493342929082</v>
      </c>
      <c r="M161" s="9">
        <v>32.438798828416552</v>
      </c>
      <c r="N161" s="9">
        <v>29.248978198073775</v>
      </c>
      <c r="O161" s="9">
        <v>26.372823795250099</v>
      </c>
      <c r="P161" s="9">
        <v>23.779491721906183</v>
      </c>
      <c r="Q161" s="9">
        <v>21.441171068456011</v>
      </c>
      <c r="R161" s="9">
        <v>19.332785669396273</v>
      </c>
      <c r="S161" s="9">
        <v>17.431725186348615</v>
      </c>
      <c r="T161" s="9">
        <v>15.717602634647621</v>
      </c>
      <c r="U161" s="9">
        <v>14.172035753188087</v>
      </c>
      <c r="V161" s="9">
        <v>12.778449872940454</v>
      </c>
      <c r="W161" s="9">
        <v>11.521900170095117</v>
      </c>
      <c r="X161" s="9">
        <v>10.388911397677203</v>
      </c>
      <c r="Y161" s="9">
        <v>9.3673333769126295</v>
      </c>
      <c r="Z161" s="9">
        <v>8.4462106986339496</v>
      </c>
      <c r="AA161" s="9">
        <v>7.6156652374030234</v>
      </c>
      <c r="AB161" s="9">
        <v>6.8667902184312348</v>
      </c>
      <c r="AC161" s="9">
        <v>6.1915547012702215</v>
      </c>
      <c r="AD161" s="9">
        <v>5.5827174559556223</v>
      </c>
      <c r="AE161" s="9">
        <v>5.0337493080110631</v>
      </c>
      <c r="AF161" s="9">
        <v>4.5387631195396958</v>
      </c>
      <c r="AG161" s="9">
        <v>4.0924506555200963</v>
      </c>
      <c r="AH161" s="9">
        <v>3.6900256582602626</v>
      </c>
      <c r="AI161" s="9">
        <v>3.3271725195397952</v>
      </c>
      <c r="AJ161" s="9">
        <v>3</v>
      </c>
      <c r="AK161" s="9" t="s">
        <v>47</v>
      </c>
      <c r="AL161" s="9" t="s">
        <v>47</v>
      </c>
      <c r="AM161" s="9" t="s">
        <v>47</v>
      </c>
      <c r="AN161" s="9" t="s">
        <v>47</v>
      </c>
      <c r="AO161" s="9" t="s">
        <v>47</v>
      </c>
      <c r="AP161" s="9" t="s">
        <v>47</v>
      </c>
      <c r="AQ161" s="9" t="s">
        <v>47</v>
      </c>
      <c r="AR161" s="9" t="s">
        <v>47</v>
      </c>
      <c r="AS161" s="9" t="s">
        <v>47</v>
      </c>
      <c r="AT161" s="9" t="s">
        <v>47</v>
      </c>
      <c r="AU161" s="9" t="s">
        <v>47</v>
      </c>
      <c r="AV161" s="9" t="s">
        <v>47</v>
      </c>
      <c r="AW161" s="9" t="s">
        <v>47</v>
      </c>
      <c r="AX161" s="9" t="s">
        <v>47</v>
      </c>
      <c r="AY161" s="9" t="s">
        <v>47</v>
      </c>
      <c r="AZ161" s="9" t="s">
        <v>47</v>
      </c>
      <c r="BA161" s="9" t="s">
        <v>47</v>
      </c>
      <c r="BB161" s="9" t="s">
        <v>47</v>
      </c>
      <c r="BC161" s="9" t="s">
        <v>47</v>
      </c>
      <c r="BD161" s="9" t="s">
        <v>47</v>
      </c>
      <c r="BE161" s="9" t="s">
        <v>47</v>
      </c>
      <c r="BF161" s="9" t="s">
        <v>47</v>
      </c>
      <c r="BG161" s="9" t="s">
        <v>47</v>
      </c>
      <c r="BH161" s="9" t="s">
        <v>47</v>
      </c>
      <c r="BI161" s="9" t="s">
        <v>47</v>
      </c>
      <c r="BJ161" s="9" t="s">
        <v>47</v>
      </c>
      <c r="BK161" s="9" t="s">
        <v>47</v>
      </c>
      <c r="BL161" s="9" t="s">
        <v>47</v>
      </c>
      <c r="BM161" s="9" t="s">
        <v>47</v>
      </c>
      <c r="BN161" s="9" t="s">
        <v>47</v>
      </c>
    </row>
    <row r="162" spans="1:66" ht="12" x14ac:dyDescent="0.25">
      <c r="A162" s="5">
        <v>134</v>
      </c>
      <c r="B162" s="56">
        <v>34</v>
      </c>
      <c r="C162" s="9">
        <f t="shared" si="1"/>
        <v>1330</v>
      </c>
      <c r="D162" s="9">
        <v>134</v>
      </c>
      <c r="E162" s="9">
        <v>100.5</v>
      </c>
      <c r="F162" s="9">
        <v>80.400000000000006</v>
      </c>
      <c r="G162" s="9">
        <v>67</v>
      </c>
      <c r="H162" s="9">
        <v>57.428571428571438</v>
      </c>
      <c r="I162" s="9">
        <v>50.25</v>
      </c>
      <c r="J162" s="9">
        <v>44.666666666666671</v>
      </c>
      <c r="K162" s="9">
        <v>40.200000000000003</v>
      </c>
      <c r="L162" s="9">
        <v>36.236134346656151</v>
      </c>
      <c r="M162" s="9">
        <v>32.663120208679437</v>
      </c>
      <c r="N162" s="9">
        <v>29.442418210514614</v>
      </c>
      <c r="O162" s="9">
        <v>26.539289098672711</v>
      </c>
      <c r="P162" s="9">
        <v>23.922419035926648</v>
      </c>
      <c r="Q162" s="9">
        <v>21.563581842856777</v>
      </c>
      <c r="R162" s="9">
        <v>19.437334543603814</v>
      </c>
      <c r="S162" s="9">
        <v>17.520742931913635</v>
      </c>
      <c r="T162" s="9">
        <v>15.793134197364392</v>
      </c>
      <c r="U162" s="9">
        <v>14.23587394354392</v>
      </c>
      <c r="V162" s="9">
        <v>12.832165193042764</v>
      </c>
      <c r="W162" s="9">
        <v>11.566867211283144</v>
      </c>
      <c r="X162" s="9">
        <v>10.426332194974824</v>
      </c>
      <c r="Y162" s="9">
        <v>9.3982580636809452</v>
      </c>
      <c r="Z162" s="9">
        <v>8.4715557666688355</v>
      </c>
      <c r="AA162" s="9">
        <v>7.636229673786108</v>
      </c>
      <c r="AB162" s="9">
        <v>6.8832697602297426</v>
      </c>
      <c r="AC162" s="9">
        <v>6.2045544222875764</v>
      </c>
      <c r="AD162" s="9">
        <v>5.5927628757998038</v>
      </c>
      <c r="AE162" s="9">
        <v>5.0412961924495683</v>
      </c>
      <c r="AF162" s="9">
        <v>4.544206122161409</v>
      </c>
      <c r="AG162" s="9">
        <v>4.0961309338691079</v>
      </c>
      <c r="AH162" s="9">
        <v>3.6922375826162952</v>
      </c>
      <c r="AI162" s="9">
        <v>3.3281695791904724</v>
      </c>
      <c r="AJ162" s="9">
        <v>3</v>
      </c>
      <c r="AK162" s="9" t="s">
        <v>47</v>
      </c>
      <c r="AL162" s="9" t="s">
        <v>47</v>
      </c>
      <c r="AM162" s="9" t="s">
        <v>47</v>
      </c>
      <c r="AN162" s="9" t="s">
        <v>47</v>
      </c>
      <c r="AO162" s="9" t="s">
        <v>47</v>
      </c>
      <c r="AP162" s="9" t="s">
        <v>47</v>
      </c>
      <c r="AQ162" s="9" t="s">
        <v>47</v>
      </c>
      <c r="AR162" s="9" t="s">
        <v>47</v>
      </c>
      <c r="AS162" s="9" t="s">
        <v>47</v>
      </c>
      <c r="AT162" s="9" t="s">
        <v>47</v>
      </c>
      <c r="AU162" s="9" t="s">
        <v>47</v>
      </c>
      <c r="AV162" s="9" t="s">
        <v>47</v>
      </c>
      <c r="AW162" s="9" t="s">
        <v>47</v>
      </c>
      <c r="AX162" s="9" t="s">
        <v>47</v>
      </c>
      <c r="AY162" s="9" t="s">
        <v>47</v>
      </c>
      <c r="AZ162" s="9" t="s">
        <v>47</v>
      </c>
      <c r="BA162" s="9" t="s">
        <v>47</v>
      </c>
      <c r="BB162" s="9" t="s">
        <v>47</v>
      </c>
      <c r="BC162" s="9" t="s">
        <v>47</v>
      </c>
      <c r="BD162" s="9" t="s">
        <v>47</v>
      </c>
      <c r="BE162" s="9" t="s">
        <v>47</v>
      </c>
      <c r="BF162" s="9" t="s">
        <v>47</v>
      </c>
      <c r="BG162" s="9" t="s">
        <v>47</v>
      </c>
      <c r="BH162" s="9" t="s">
        <v>47</v>
      </c>
      <c r="BI162" s="9" t="s">
        <v>47</v>
      </c>
      <c r="BJ162" s="9" t="s">
        <v>47</v>
      </c>
      <c r="BK162" s="9" t="s">
        <v>47</v>
      </c>
      <c r="BL162" s="9" t="s">
        <v>47</v>
      </c>
      <c r="BM162" s="9" t="s">
        <v>47</v>
      </c>
      <c r="BN162" s="9" t="s">
        <v>47</v>
      </c>
    </row>
    <row r="163" spans="1:66" ht="12" x14ac:dyDescent="0.25">
      <c r="A163" s="5">
        <v>135</v>
      </c>
      <c r="B163" s="56">
        <v>34</v>
      </c>
      <c r="C163" s="9">
        <f t="shared" si="1"/>
        <v>1340</v>
      </c>
      <c r="D163" s="9">
        <v>135</v>
      </c>
      <c r="E163" s="9">
        <v>101.25</v>
      </c>
      <c r="F163" s="9">
        <v>81</v>
      </c>
      <c r="G163" s="9">
        <v>67.5</v>
      </c>
      <c r="H163" s="9">
        <v>57.857142857142854</v>
      </c>
      <c r="I163" s="9">
        <v>50.625</v>
      </c>
      <c r="J163" s="9">
        <v>45</v>
      </c>
      <c r="K163" s="9">
        <v>40.5</v>
      </c>
      <c r="L163" s="9">
        <v>36.495697856439122</v>
      </c>
      <c r="M163" s="9">
        <v>32.887307704407291</v>
      </c>
      <c r="N163" s="9">
        <v>29.635685068933114</v>
      </c>
      <c r="O163" s="9">
        <v>26.705555754181908</v>
      </c>
      <c r="P163" s="9">
        <v>24.065133182541043</v>
      </c>
      <c r="Q163" s="9">
        <v>21.685773568024327</v>
      </c>
      <c r="R163" s="9">
        <v>19.541665183253571</v>
      </c>
      <c r="S163" s="9">
        <v>17.60954834912885</v>
      </c>
      <c r="T163" s="9">
        <v>15.868463109584269</v>
      </c>
      <c r="U163" s="9">
        <v>14.299521854158961</v>
      </c>
      <c r="V163" s="9">
        <v>12.885704421751447</v>
      </c>
      <c r="W163" s="9">
        <v>11.611673462805491</v>
      </c>
      <c r="X163" s="9">
        <v>10.463608056942753</v>
      </c>
      <c r="Y163" s="9">
        <v>9.4290537810959218</v>
      </c>
      <c r="Z163" s="9">
        <v>8.4967876016541162</v>
      </c>
      <c r="AA163" s="9">
        <v>7.6566961249458432</v>
      </c>
      <c r="AB163" s="9">
        <v>6.8996658852985631</v>
      </c>
      <c r="AC163" s="9">
        <v>6.2174844804996772</v>
      </c>
      <c r="AD163" s="9">
        <v>5.6027514821584097</v>
      </c>
      <c r="AE163" s="9">
        <v>5.0487981545078968</v>
      </c>
      <c r="AF163" s="9">
        <v>4.549615110742411</v>
      </c>
      <c r="AG163" s="9">
        <v>4.099787122092466</v>
      </c>
      <c r="AH163" s="9">
        <v>3.6944343724347348</v>
      </c>
      <c r="AI163" s="9">
        <v>3.3291595211560838</v>
      </c>
      <c r="AJ163" s="9">
        <v>3</v>
      </c>
      <c r="AK163" s="9" t="s">
        <v>47</v>
      </c>
      <c r="AL163" s="9" t="s">
        <v>47</v>
      </c>
      <c r="AM163" s="9" t="s">
        <v>47</v>
      </c>
      <c r="AN163" s="9" t="s">
        <v>47</v>
      </c>
      <c r="AO163" s="9" t="s">
        <v>47</v>
      </c>
      <c r="AP163" s="9" t="s">
        <v>47</v>
      </c>
      <c r="AQ163" s="9" t="s">
        <v>47</v>
      </c>
      <c r="AR163" s="9" t="s">
        <v>47</v>
      </c>
      <c r="AS163" s="9" t="s">
        <v>47</v>
      </c>
      <c r="AT163" s="9" t="s">
        <v>47</v>
      </c>
      <c r="AU163" s="9" t="s">
        <v>47</v>
      </c>
      <c r="AV163" s="9" t="s">
        <v>47</v>
      </c>
      <c r="AW163" s="9" t="s">
        <v>47</v>
      </c>
      <c r="AX163" s="9" t="s">
        <v>47</v>
      </c>
      <c r="AY163" s="9" t="s">
        <v>47</v>
      </c>
      <c r="AZ163" s="9" t="s">
        <v>47</v>
      </c>
      <c r="BA163" s="9" t="s">
        <v>47</v>
      </c>
      <c r="BB163" s="9" t="s">
        <v>47</v>
      </c>
      <c r="BC163" s="9" t="s">
        <v>47</v>
      </c>
      <c r="BD163" s="9" t="s">
        <v>47</v>
      </c>
      <c r="BE163" s="9" t="s">
        <v>47</v>
      </c>
      <c r="BF163" s="9" t="s">
        <v>47</v>
      </c>
      <c r="BG163" s="9" t="s">
        <v>47</v>
      </c>
      <c r="BH163" s="9" t="s">
        <v>47</v>
      </c>
      <c r="BI163" s="9" t="s">
        <v>47</v>
      </c>
      <c r="BJ163" s="9" t="s">
        <v>47</v>
      </c>
      <c r="BK163" s="9" t="s">
        <v>47</v>
      </c>
      <c r="BL163" s="9" t="s">
        <v>47</v>
      </c>
      <c r="BM163" s="9" t="s">
        <v>47</v>
      </c>
      <c r="BN163" s="9" t="s">
        <v>47</v>
      </c>
    </row>
    <row r="164" spans="1:66" ht="12" x14ac:dyDescent="0.25">
      <c r="A164" s="5">
        <v>136</v>
      </c>
      <c r="B164" s="56">
        <v>34</v>
      </c>
      <c r="C164" s="9">
        <f t="shared" si="1"/>
        <v>1350</v>
      </c>
      <c r="D164" s="9">
        <v>136</v>
      </c>
      <c r="E164" s="9">
        <v>102</v>
      </c>
      <c r="F164" s="9">
        <v>81.599999999999994</v>
      </c>
      <c r="G164" s="9">
        <v>68</v>
      </c>
      <c r="H164" s="9">
        <v>58.285714285714292</v>
      </c>
      <c r="I164" s="9">
        <v>51</v>
      </c>
      <c r="J164" s="9">
        <v>45.333333333333336</v>
      </c>
      <c r="K164" s="9">
        <v>40.799999999999997</v>
      </c>
      <c r="L164" s="9">
        <v>36.75518446919093</v>
      </c>
      <c r="M164" s="9">
        <v>33.111362386378779</v>
      </c>
      <c r="N164" s="9">
        <v>29.828780209254461</v>
      </c>
      <c r="O164" s="9">
        <v>26.871625467698511</v>
      </c>
      <c r="P164" s="9">
        <v>24.207636055202642</v>
      </c>
      <c r="Q164" s="9">
        <v>21.807748254215941</v>
      </c>
      <c r="R164" s="9">
        <v>19.645779655426061</v>
      </c>
      <c r="S164" s="9">
        <v>17.698143511673116</v>
      </c>
      <c r="T164" s="9">
        <v>15.943591410141174</v>
      </c>
      <c r="U164" s="9">
        <v>14.362981455420265</v>
      </c>
      <c r="V164" s="9">
        <v>12.939069434351474</v>
      </c>
      <c r="W164" s="9">
        <v>11.656320684295547</v>
      </c>
      <c r="X164" s="9">
        <v>10.500740612336486</v>
      </c>
      <c r="Y164" s="9">
        <v>9.4597220164105984</v>
      </c>
      <c r="Z164" s="9">
        <v>8.5219075426578019</v>
      </c>
      <c r="AA164" s="9">
        <v>7.6770657784259075</v>
      </c>
      <c r="AB164" s="9">
        <v>6.9159796291214972</v>
      </c>
      <c r="AC164" s="9">
        <v>6.2303457611158644</v>
      </c>
      <c r="AD164" s="9">
        <v>5.6126840136435137</v>
      </c>
      <c r="AE164" s="9">
        <v>5.0562557913908392</v>
      </c>
      <c r="AF164" s="9">
        <v>4.5549905474506183</v>
      </c>
      <c r="AG164" s="9">
        <v>4.10341955458256</v>
      </c>
      <c r="AH164" s="9">
        <v>3.6966162422344917</v>
      </c>
      <c r="AI164" s="9">
        <v>3.3301424484101991</v>
      </c>
      <c r="AJ164" s="9">
        <v>3</v>
      </c>
      <c r="AK164" s="9" t="s">
        <v>47</v>
      </c>
      <c r="AL164" s="9" t="s">
        <v>47</v>
      </c>
      <c r="AM164" s="9" t="s">
        <v>47</v>
      </c>
      <c r="AN164" s="9" t="s">
        <v>47</v>
      </c>
      <c r="AO164" s="9" t="s">
        <v>47</v>
      </c>
      <c r="AP164" s="9" t="s">
        <v>47</v>
      </c>
      <c r="AQ164" s="9" t="s">
        <v>47</v>
      </c>
      <c r="AR164" s="9" t="s">
        <v>47</v>
      </c>
      <c r="AS164" s="9" t="s">
        <v>47</v>
      </c>
      <c r="AT164" s="9" t="s">
        <v>47</v>
      </c>
      <c r="AU164" s="9" t="s">
        <v>47</v>
      </c>
      <c r="AV164" s="9" t="s">
        <v>47</v>
      </c>
      <c r="AW164" s="9" t="s">
        <v>47</v>
      </c>
      <c r="AX164" s="9" t="s">
        <v>47</v>
      </c>
      <c r="AY164" s="9" t="s">
        <v>47</v>
      </c>
      <c r="AZ164" s="9" t="s">
        <v>47</v>
      </c>
      <c r="BA164" s="9" t="s">
        <v>47</v>
      </c>
      <c r="BB164" s="9" t="s">
        <v>47</v>
      </c>
      <c r="BC164" s="9" t="s">
        <v>47</v>
      </c>
      <c r="BD164" s="9" t="s">
        <v>47</v>
      </c>
      <c r="BE164" s="9" t="s">
        <v>47</v>
      </c>
      <c r="BF164" s="9" t="s">
        <v>47</v>
      </c>
      <c r="BG164" s="9" t="s">
        <v>47</v>
      </c>
      <c r="BH164" s="9" t="s">
        <v>47</v>
      </c>
      <c r="BI164" s="9" t="s">
        <v>47</v>
      </c>
      <c r="BJ164" s="9" t="s">
        <v>47</v>
      </c>
      <c r="BK164" s="9" t="s">
        <v>47</v>
      </c>
      <c r="BL164" s="9" t="s">
        <v>47</v>
      </c>
      <c r="BM164" s="9" t="s">
        <v>47</v>
      </c>
      <c r="BN164" s="9" t="s">
        <v>47</v>
      </c>
    </row>
    <row r="165" spans="1:66" ht="12" x14ac:dyDescent="0.25">
      <c r="A165" s="5">
        <v>137</v>
      </c>
      <c r="B165" s="56">
        <v>35</v>
      </c>
      <c r="C165" s="9">
        <f t="shared" si="1"/>
        <v>1360</v>
      </c>
      <c r="D165" s="9">
        <v>137</v>
      </c>
      <c r="E165" s="9">
        <v>102.75</v>
      </c>
      <c r="F165" s="9">
        <v>82.2</v>
      </c>
      <c r="G165" s="9">
        <v>68.5</v>
      </c>
      <c r="H165" s="9">
        <v>58.714285714285708</v>
      </c>
      <c r="I165" s="9">
        <v>51.375</v>
      </c>
      <c r="J165" s="9">
        <v>45.666666666666657</v>
      </c>
      <c r="K165" s="9">
        <v>41.1</v>
      </c>
      <c r="L165" s="9">
        <v>37.163944262571093</v>
      </c>
      <c r="M165" s="9">
        <v>33.604835843101974</v>
      </c>
      <c r="N165" s="9">
        <v>30.386575333963336</v>
      </c>
      <c r="O165" s="9">
        <v>27.476520487635799</v>
      </c>
      <c r="P165" s="9">
        <v>24.84515513216277</v>
      </c>
      <c r="Q165" s="9">
        <v>22.465789793835267</v>
      </c>
      <c r="R165" s="9">
        <v>20.314290990577433</v>
      </c>
      <c r="S165" s="9">
        <v>18.368836450303405</v>
      </c>
      <c r="T165" s="9">
        <v>16.609693771468613</v>
      </c>
      <c r="U165" s="9">
        <v>15.019020280808611</v>
      </c>
      <c r="V165" s="9">
        <v>13.580682058257814</v>
      </c>
      <c r="W165" s="9">
        <v>12.280090293449947</v>
      </c>
      <c r="X165" s="9">
        <v>11.104053313993047</v>
      </c>
      <c r="Y165" s="9">
        <v>10.040642784668018</v>
      </c>
      <c r="Z165" s="9">
        <v>9.0790727204328192</v>
      </c>
      <c r="AA165" s="9">
        <v>8.2095900860826045</v>
      </c>
      <c r="AB165" s="9">
        <v>7.4233758729374735</v>
      </c>
      <c r="AC165" s="9">
        <v>6.7124556491961886</v>
      </c>
      <c r="AD165" s="9">
        <v>6.0696186766838851</v>
      </c>
      <c r="AE165" s="9">
        <v>5.4883447736092572</v>
      </c>
      <c r="AF165" s="9">
        <v>4.9627381815130862</v>
      </c>
      <c r="AG165" s="9">
        <v>4.4874677656322577</v>
      </c>
      <c r="AH165" s="9">
        <v>4.0577129421421336</v>
      </c>
      <c r="AI165" s="9">
        <v>3.6691147838268527</v>
      </c>
      <c r="AJ165" s="9">
        <v>3.3177318082510165</v>
      </c>
      <c r="AK165" s="9">
        <v>3</v>
      </c>
      <c r="AL165" s="9" t="s">
        <v>47</v>
      </c>
      <c r="AM165" s="9" t="s">
        <v>47</v>
      </c>
      <c r="AN165" s="9" t="s">
        <v>47</v>
      </c>
      <c r="AO165" s="9" t="s">
        <v>47</v>
      </c>
      <c r="AP165" s="9" t="s">
        <v>47</v>
      </c>
      <c r="AQ165" s="9" t="s">
        <v>47</v>
      </c>
      <c r="AR165" s="9" t="s">
        <v>47</v>
      </c>
      <c r="AS165" s="9" t="s">
        <v>47</v>
      </c>
      <c r="AT165" s="9" t="s">
        <v>47</v>
      </c>
      <c r="AU165" s="9" t="s">
        <v>47</v>
      </c>
      <c r="AV165" s="9" t="s">
        <v>47</v>
      </c>
      <c r="AW165" s="9" t="s">
        <v>47</v>
      </c>
      <c r="AX165" s="9" t="s">
        <v>47</v>
      </c>
      <c r="AY165" s="9" t="s">
        <v>47</v>
      </c>
      <c r="AZ165" s="9" t="s">
        <v>47</v>
      </c>
      <c r="BA165" s="9" t="s">
        <v>47</v>
      </c>
      <c r="BB165" s="9" t="s">
        <v>47</v>
      </c>
      <c r="BC165" s="9" t="s">
        <v>47</v>
      </c>
      <c r="BD165" s="9" t="s">
        <v>47</v>
      </c>
      <c r="BE165" s="9" t="s">
        <v>47</v>
      </c>
      <c r="BF165" s="9" t="s">
        <v>47</v>
      </c>
      <c r="BG165" s="9" t="s">
        <v>47</v>
      </c>
      <c r="BH165" s="9" t="s">
        <v>47</v>
      </c>
      <c r="BI165" s="9" t="s">
        <v>47</v>
      </c>
      <c r="BJ165" s="9" t="s">
        <v>47</v>
      </c>
      <c r="BK165" s="9" t="s">
        <v>47</v>
      </c>
      <c r="BL165" s="9" t="s">
        <v>47</v>
      </c>
      <c r="BM165" s="9" t="s">
        <v>47</v>
      </c>
      <c r="BN165" s="9" t="s">
        <v>47</v>
      </c>
    </row>
    <row r="166" spans="1:66" ht="12" x14ac:dyDescent="0.25">
      <c r="A166" s="5">
        <v>138</v>
      </c>
      <c r="B166" s="56">
        <v>35</v>
      </c>
      <c r="C166" s="9">
        <f t="shared" si="1"/>
        <v>1370</v>
      </c>
      <c r="D166" s="9">
        <v>138</v>
      </c>
      <c r="E166" s="9">
        <v>103.5</v>
      </c>
      <c r="F166" s="9">
        <v>82.8</v>
      </c>
      <c r="G166" s="9">
        <v>69</v>
      </c>
      <c r="H166" s="9">
        <v>59.142857142857153</v>
      </c>
      <c r="I166" s="9">
        <v>51.75</v>
      </c>
      <c r="J166" s="9">
        <v>46</v>
      </c>
      <c r="K166" s="9">
        <v>41.4</v>
      </c>
      <c r="L166" s="9">
        <v>37.424743958460709</v>
      </c>
      <c r="M166" s="9">
        <v>33.831194694597613</v>
      </c>
      <c r="N166" s="9">
        <v>30.582700465076083</v>
      </c>
      <c r="O166" s="9">
        <v>27.646128851781874</v>
      </c>
      <c r="P166" s="9">
        <v>24.991528833829708</v>
      </c>
      <c r="Q166" s="9">
        <v>22.591825307646495</v>
      </c>
      <c r="R166" s="9">
        <v>20.422542939443062</v>
      </c>
      <c r="S166" s="9">
        <v>18.4615565335586</v>
      </c>
      <c r="T166" s="9">
        <v>16.688865370605747</v>
      </c>
      <c r="U166" s="9">
        <v>15.086389213819841</v>
      </c>
      <c r="V166" s="9">
        <v>13.637783903016686</v>
      </c>
      <c r="W166" s="9">
        <v>12.328274655343391</v>
      </c>
      <c r="X166" s="9">
        <v>11.144505372604028</v>
      </c>
      <c r="Y166" s="9">
        <v>10.074402418197959</v>
      </c>
      <c r="Z166" s="9">
        <v>9.1070514742887916</v>
      </c>
      <c r="AA166" s="9">
        <v>8.2325862232314044</v>
      </c>
      <c r="AB166" s="9">
        <v>7.4420877178837266</v>
      </c>
      <c r="AC166" s="9">
        <v>6.7274934144493619</v>
      </c>
      <c r="AD166" s="9">
        <v>6.0815149400482582</v>
      </c>
      <c r="AE166" s="9">
        <v>5.4975637563009556</v>
      </c>
      <c r="AF166" s="9">
        <v>4.9696839607458143</v>
      </c>
      <c r="AG166" s="9">
        <v>4.4924915407096853</v>
      </c>
      <c r="AH166" s="9">
        <v>4.0611194600630585</v>
      </c>
      <c r="AI166" s="9">
        <v>3.6711680187821774</v>
      </c>
      <c r="AJ166" s="9">
        <v>3.3186599790196243</v>
      </c>
      <c r="AK166" s="9">
        <v>3</v>
      </c>
      <c r="AL166" s="9" t="s">
        <v>47</v>
      </c>
      <c r="AM166" s="9" t="s">
        <v>47</v>
      </c>
      <c r="AN166" s="9" t="s">
        <v>47</v>
      </c>
      <c r="AO166" s="9" t="s">
        <v>47</v>
      </c>
      <c r="AP166" s="9" t="s">
        <v>47</v>
      </c>
      <c r="AQ166" s="9" t="s">
        <v>47</v>
      </c>
      <c r="AR166" s="9" t="s">
        <v>47</v>
      </c>
      <c r="AS166" s="9" t="s">
        <v>47</v>
      </c>
      <c r="AT166" s="9" t="s">
        <v>47</v>
      </c>
      <c r="AU166" s="9" t="s">
        <v>47</v>
      </c>
      <c r="AV166" s="9" t="s">
        <v>47</v>
      </c>
      <c r="AW166" s="9" t="s">
        <v>47</v>
      </c>
      <c r="AX166" s="9" t="s">
        <v>47</v>
      </c>
      <c r="AY166" s="9" t="s">
        <v>47</v>
      </c>
      <c r="AZ166" s="9" t="s">
        <v>47</v>
      </c>
      <c r="BA166" s="9" t="s">
        <v>47</v>
      </c>
      <c r="BB166" s="9" t="s">
        <v>47</v>
      </c>
      <c r="BC166" s="9" t="s">
        <v>47</v>
      </c>
      <c r="BD166" s="9" t="s">
        <v>47</v>
      </c>
      <c r="BE166" s="9" t="s">
        <v>47</v>
      </c>
      <c r="BF166" s="9" t="s">
        <v>47</v>
      </c>
      <c r="BG166" s="9" t="s">
        <v>47</v>
      </c>
      <c r="BH166" s="9" t="s">
        <v>47</v>
      </c>
      <c r="BI166" s="9" t="s">
        <v>47</v>
      </c>
      <c r="BJ166" s="9" t="s">
        <v>47</v>
      </c>
      <c r="BK166" s="9" t="s">
        <v>47</v>
      </c>
      <c r="BL166" s="9" t="s">
        <v>47</v>
      </c>
      <c r="BM166" s="9" t="s">
        <v>47</v>
      </c>
      <c r="BN166" s="9" t="s">
        <v>47</v>
      </c>
    </row>
    <row r="167" spans="1:66" ht="12" x14ac:dyDescent="0.25">
      <c r="A167" s="5">
        <v>139</v>
      </c>
      <c r="B167" s="56">
        <v>35</v>
      </c>
      <c r="C167" s="9">
        <f t="shared" si="1"/>
        <v>1380</v>
      </c>
      <c r="D167" s="9">
        <v>139</v>
      </c>
      <c r="E167" s="9">
        <v>104.25</v>
      </c>
      <c r="F167" s="9">
        <v>83.4</v>
      </c>
      <c r="G167" s="9">
        <v>69.5</v>
      </c>
      <c r="H167" s="9">
        <v>59.571428571428584</v>
      </c>
      <c r="I167" s="9">
        <v>52.125</v>
      </c>
      <c r="J167" s="9">
        <v>46.333333333333343</v>
      </c>
      <c r="K167" s="9">
        <v>41.7</v>
      </c>
      <c r="L167" s="9">
        <v>37.68547097718151</v>
      </c>
      <c r="M167" s="9">
        <v>34.05742740460407</v>
      </c>
      <c r="N167" s="9">
        <v>30.778661678984957</v>
      </c>
      <c r="O167" s="9">
        <v>27.815548235488635</v>
      </c>
      <c r="P167" s="9">
        <v>25.137698698870484</v>
      </c>
      <c r="Q167" s="9">
        <v>22.717650233798967</v>
      </c>
      <c r="R167" s="9">
        <v>20.530583898215625</v>
      </c>
      <c r="S167" s="9">
        <v>18.554070111290045</v>
      </c>
      <c r="T167" s="9">
        <v>16.767838625602202</v>
      </c>
      <c r="U167" s="9">
        <v>15.153570644489085</v>
      </c>
      <c r="V167" s="9">
        <v>13.69471095260343</v>
      </c>
      <c r="W167" s="9">
        <v>12.376298132979047</v>
      </c>
      <c r="X167" s="9">
        <v>11.184811129384352</v>
      </c>
      <c r="Y167" s="9">
        <v>10.108030580375795</v>
      </c>
      <c r="Z167" s="9">
        <v>9.1349135029547988</v>
      </c>
      <c r="AA167" s="9">
        <v>8.255480040639485</v>
      </c>
      <c r="AB167" s="9">
        <v>7.4607111144897003</v>
      </c>
      <c r="AC167" s="9">
        <v>6.742455927439738</v>
      </c>
      <c r="AD167" s="9">
        <v>6.0933483733442602</v>
      </c>
      <c r="AE167" s="9">
        <v>5.506731493465737</v>
      </c>
      <c r="AF167" s="9">
        <v>4.9765892056626955</v>
      </c>
      <c r="AG167" s="9">
        <v>4.4974846061236518</v>
      </c>
      <c r="AH167" s="9">
        <v>4.0645042108967262</v>
      </c>
      <c r="AI167" s="9">
        <v>3.6732075653808289</v>
      </c>
      <c r="AJ167" s="9">
        <v>3.3195817049957497</v>
      </c>
      <c r="AK167" s="9">
        <v>3</v>
      </c>
      <c r="AL167" s="9" t="s">
        <v>47</v>
      </c>
      <c r="AM167" s="9" t="s">
        <v>47</v>
      </c>
      <c r="AN167" s="9" t="s">
        <v>47</v>
      </c>
      <c r="AO167" s="9" t="s">
        <v>47</v>
      </c>
      <c r="AP167" s="9" t="s">
        <v>47</v>
      </c>
      <c r="AQ167" s="9" t="s">
        <v>47</v>
      </c>
      <c r="AR167" s="9" t="s">
        <v>47</v>
      </c>
      <c r="AS167" s="9" t="s">
        <v>47</v>
      </c>
      <c r="AT167" s="9" t="s">
        <v>47</v>
      </c>
      <c r="AU167" s="9" t="s">
        <v>47</v>
      </c>
      <c r="AV167" s="9" t="s">
        <v>47</v>
      </c>
      <c r="AW167" s="9" t="s">
        <v>47</v>
      </c>
      <c r="AX167" s="9" t="s">
        <v>47</v>
      </c>
      <c r="AY167" s="9" t="s">
        <v>47</v>
      </c>
      <c r="AZ167" s="9" t="s">
        <v>47</v>
      </c>
      <c r="BA167" s="9" t="s">
        <v>47</v>
      </c>
      <c r="BB167" s="9" t="s">
        <v>47</v>
      </c>
      <c r="BC167" s="9" t="s">
        <v>47</v>
      </c>
      <c r="BD167" s="9" t="s">
        <v>47</v>
      </c>
      <c r="BE167" s="9" t="s">
        <v>47</v>
      </c>
      <c r="BF167" s="9" t="s">
        <v>47</v>
      </c>
      <c r="BG167" s="9" t="s">
        <v>47</v>
      </c>
      <c r="BH167" s="9" t="s">
        <v>47</v>
      </c>
      <c r="BI167" s="9" t="s">
        <v>47</v>
      </c>
      <c r="BJ167" s="9" t="s">
        <v>47</v>
      </c>
      <c r="BK167" s="9" t="s">
        <v>47</v>
      </c>
      <c r="BL167" s="9" t="s">
        <v>47</v>
      </c>
      <c r="BM167" s="9" t="s">
        <v>47</v>
      </c>
      <c r="BN167" s="9" t="s">
        <v>47</v>
      </c>
    </row>
    <row r="168" spans="1:66" s="6" customFormat="1" ht="12" x14ac:dyDescent="0.25">
      <c r="A168" s="5" t="s">
        <v>23</v>
      </c>
      <c r="B168" s="55" t="s">
        <v>22</v>
      </c>
      <c r="C168" s="9" t="e">
        <f t="shared" si="1"/>
        <v>#VALUE!</v>
      </c>
      <c r="D168" s="8">
        <v>2</v>
      </c>
      <c r="E168" s="8">
        <v>3</v>
      </c>
      <c r="F168" s="8">
        <v>4</v>
      </c>
      <c r="G168" s="8">
        <v>5</v>
      </c>
      <c r="H168" s="8">
        <v>6</v>
      </c>
      <c r="I168" s="8">
        <v>7</v>
      </c>
      <c r="J168" s="8">
        <v>8</v>
      </c>
      <c r="K168" s="8">
        <v>9</v>
      </c>
      <c r="L168" s="8">
        <v>10</v>
      </c>
      <c r="M168" s="8">
        <v>11</v>
      </c>
      <c r="N168" s="8">
        <v>12</v>
      </c>
      <c r="O168" s="8">
        <v>13</v>
      </c>
      <c r="P168" s="8">
        <v>14</v>
      </c>
      <c r="Q168" s="8">
        <v>15</v>
      </c>
      <c r="R168" s="8">
        <v>16</v>
      </c>
      <c r="S168" s="8">
        <v>17</v>
      </c>
      <c r="T168" s="8">
        <v>18</v>
      </c>
      <c r="U168" s="8">
        <v>19</v>
      </c>
      <c r="V168" s="8">
        <v>20</v>
      </c>
      <c r="W168" s="8">
        <v>21</v>
      </c>
      <c r="X168" s="8">
        <v>22</v>
      </c>
      <c r="Y168" s="8">
        <v>23</v>
      </c>
      <c r="Z168" s="8">
        <v>24</v>
      </c>
      <c r="AA168" s="8">
        <v>25</v>
      </c>
      <c r="AB168" s="8">
        <v>26</v>
      </c>
      <c r="AC168" s="8">
        <v>27</v>
      </c>
      <c r="AD168" s="8">
        <v>28</v>
      </c>
      <c r="AE168" s="8">
        <v>29</v>
      </c>
      <c r="AF168" s="8">
        <v>30</v>
      </c>
      <c r="AG168" s="8">
        <v>31</v>
      </c>
      <c r="AH168" s="8">
        <v>32</v>
      </c>
      <c r="AI168" s="8">
        <v>33</v>
      </c>
      <c r="AJ168" s="8">
        <v>34</v>
      </c>
      <c r="AK168" s="8">
        <v>35</v>
      </c>
      <c r="AL168" s="8">
        <v>36</v>
      </c>
      <c r="AM168" s="8">
        <v>37</v>
      </c>
      <c r="AN168" s="8">
        <v>38</v>
      </c>
      <c r="AO168" s="8">
        <v>39</v>
      </c>
      <c r="AP168" s="8">
        <v>40</v>
      </c>
      <c r="AQ168" s="8">
        <v>41</v>
      </c>
      <c r="AR168" s="8">
        <v>42</v>
      </c>
      <c r="AS168" s="8">
        <v>43</v>
      </c>
      <c r="AT168" s="8">
        <v>44</v>
      </c>
      <c r="AU168" s="8">
        <v>45</v>
      </c>
      <c r="AV168" s="8">
        <v>46</v>
      </c>
      <c r="AW168" s="8">
        <v>47</v>
      </c>
      <c r="AX168" s="8">
        <v>48</v>
      </c>
      <c r="AY168" s="8">
        <v>49</v>
      </c>
      <c r="AZ168" s="8">
        <v>50</v>
      </c>
      <c r="BA168" s="8">
        <v>51</v>
      </c>
      <c r="BB168" s="8">
        <v>52</v>
      </c>
      <c r="BC168" s="8">
        <v>53</v>
      </c>
      <c r="BD168" s="8">
        <v>54</v>
      </c>
      <c r="BE168" s="8">
        <v>55</v>
      </c>
      <c r="BF168" s="8">
        <v>56</v>
      </c>
      <c r="BG168" s="8">
        <v>57</v>
      </c>
      <c r="BH168" s="8">
        <v>58</v>
      </c>
      <c r="BI168" s="8">
        <v>59</v>
      </c>
      <c r="BJ168" s="8">
        <v>60</v>
      </c>
      <c r="BK168" s="8">
        <v>61</v>
      </c>
      <c r="BL168" s="8">
        <v>62</v>
      </c>
      <c r="BM168" s="8">
        <v>63</v>
      </c>
      <c r="BN168" s="8">
        <v>64</v>
      </c>
    </row>
    <row r="169" spans="1:66" ht="12" x14ac:dyDescent="0.25">
      <c r="A169" s="5">
        <v>140</v>
      </c>
      <c r="B169" s="56">
        <v>35</v>
      </c>
      <c r="C169" s="9">
        <f t="shared" si="1"/>
        <v>1390</v>
      </c>
      <c r="D169" s="9">
        <v>140</v>
      </c>
      <c r="E169" s="9">
        <v>105</v>
      </c>
      <c r="F169" s="9">
        <v>84</v>
      </c>
      <c r="G169" s="9">
        <v>70</v>
      </c>
      <c r="H169" s="9">
        <v>60</v>
      </c>
      <c r="I169" s="9">
        <v>52.5</v>
      </c>
      <c r="J169" s="9">
        <v>46.666666666666664</v>
      </c>
      <c r="K169" s="9">
        <v>42</v>
      </c>
      <c r="L169" s="9">
        <v>37.946125861635018</v>
      </c>
      <c r="M169" s="9">
        <v>34.283534950167756</v>
      </c>
      <c r="N169" s="9">
        <v>30.974460290495919</v>
      </c>
      <c r="O169" s="9">
        <v>27.984780206651763</v>
      </c>
      <c r="P169" s="9">
        <v>25.283666474566672</v>
      </c>
      <c r="Q169" s="9">
        <v>22.843266435416872</v>
      </c>
      <c r="R169" s="9">
        <v>20.638415791647411</v>
      </c>
      <c r="S169" s="9">
        <v>18.646379124157342</v>
      </c>
      <c r="T169" s="9">
        <v>16.846615454977101</v>
      </c>
      <c r="U169" s="9">
        <v>15.220566438026825</v>
      </c>
      <c r="V169" s="9">
        <v>13.751464993874848</v>
      </c>
      <c r="W169" s="9">
        <v>12.424162415224831</v>
      </c>
      <c r="X169" s="9">
        <v>11.224972160321828</v>
      </c>
      <c r="Y169" s="9">
        <v>10.141528723545742</v>
      </c>
      <c r="Z169" s="9">
        <v>9.1626601279298416</v>
      </c>
      <c r="AA169" s="9">
        <v>8.2782727248050136</v>
      </c>
      <c r="AB169" s="9">
        <v>7.4792471126759823</v>
      </c>
      <c r="AC169" s="9">
        <v>6.7573441020922171</v>
      </c>
      <c r="AD169" s="9">
        <v>6.1051197568659124</v>
      </c>
      <c r="AE169" s="9">
        <v>5.5158486355806771</v>
      </c>
      <c r="AF169" s="9">
        <v>4.983454441892194</v>
      </c>
      <c r="AG169" s="9">
        <v>4.5024473685182205</v>
      </c>
      <c r="AH169" s="9">
        <v>4.0678674888376136</v>
      </c>
      <c r="AI169" s="9">
        <v>3.6752336123782205</v>
      </c>
      <c r="AJ169" s="9">
        <v>3.3204970768146538</v>
      </c>
      <c r="AK169" s="9">
        <v>3</v>
      </c>
      <c r="AL169" s="9" t="s">
        <v>47</v>
      </c>
      <c r="AM169" s="9" t="s">
        <v>47</v>
      </c>
      <c r="AN169" s="9" t="s">
        <v>47</v>
      </c>
      <c r="AO169" s="9" t="s">
        <v>47</v>
      </c>
      <c r="AP169" s="9" t="s">
        <v>47</v>
      </c>
      <c r="AQ169" s="9" t="s">
        <v>47</v>
      </c>
      <c r="AR169" s="9" t="s">
        <v>47</v>
      </c>
      <c r="AS169" s="9" t="s">
        <v>47</v>
      </c>
      <c r="AT169" s="9" t="s">
        <v>47</v>
      </c>
      <c r="AU169" s="9" t="s">
        <v>47</v>
      </c>
      <c r="AV169" s="9" t="s">
        <v>47</v>
      </c>
      <c r="AW169" s="9" t="s">
        <v>47</v>
      </c>
      <c r="AX169" s="9" t="s">
        <v>47</v>
      </c>
      <c r="AY169" s="9" t="s">
        <v>47</v>
      </c>
      <c r="AZ169" s="9" t="s">
        <v>47</v>
      </c>
      <c r="BA169" s="9" t="s">
        <v>47</v>
      </c>
      <c r="BB169" s="9" t="s">
        <v>47</v>
      </c>
      <c r="BC169" s="9" t="s">
        <v>47</v>
      </c>
      <c r="BD169" s="9" t="s">
        <v>47</v>
      </c>
      <c r="BE169" s="9" t="s">
        <v>47</v>
      </c>
      <c r="BF169" s="9" t="s">
        <v>47</v>
      </c>
      <c r="BG169" s="9" t="s">
        <v>47</v>
      </c>
      <c r="BH169" s="9" t="s">
        <v>47</v>
      </c>
      <c r="BI169" s="9" t="s">
        <v>47</v>
      </c>
      <c r="BJ169" s="9" t="s">
        <v>47</v>
      </c>
      <c r="BK169" s="9" t="s">
        <v>47</v>
      </c>
      <c r="BL169" s="9" t="s">
        <v>47</v>
      </c>
      <c r="BM169" s="9" t="s">
        <v>47</v>
      </c>
      <c r="BN169" s="9" t="s">
        <v>47</v>
      </c>
    </row>
    <row r="170" spans="1:66" ht="12" x14ac:dyDescent="0.25">
      <c r="A170" s="5">
        <v>141</v>
      </c>
      <c r="B170" s="56">
        <v>36</v>
      </c>
      <c r="C170" s="9">
        <f t="shared" si="1"/>
        <v>1400</v>
      </c>
      <c r="D170" s="9">
        <v>141</v>
      </c>
      <c r="E170" s="9">
        <v>105.75</v>
      </c>
      <c r="F170" s="9">
        <v>84.6</v>
      </c>
      <c r="G170" s="9">
        <v>70.5</v>
      </c>
      <c r="H170" s="9">
        <v>60.428571428571438</v>
      </c>
      <c r="I170" s="9">
        <v>52.875</v>
      </c>
      <c r="J170" s="9">
        <v>47</v>
      </c>
      <c r="K170" s="9">
        <v>42.3</v>
      </c>
      <c r="L170" s="9">
        <v>38.351000344485733</v>
      </c>
      <c r="M170" s="9">
        <v>34.770667314958501</v>
      </c>
      <c r="N170" s="9">
        <v>31.52458331380549</v>
      </c>
      <c r="O170" s="9">
        <v>28.581543865898897</v>
      </c>
      <c r="P170" s="9">
        <v>25.913257651229848</v>
      </c>
      <c r="Q170" s="9">
        <v>23.494074541585423</v>
      </c>
      <c r="R170" s="9">
        <v>21.300739026896359</v>
      </c>
      <c r="S170" s="9">
        <v>19.312166660952787</v>
      </c>
      <c r="T170" s="9">
        <v>17.50924137746965</v>
      </c>
      <c r="U170" s="9">
        <v>15.874631728109275</v>
      </c>
      <c r="V170" s="9">
        <v>14.392624275964607</v>
      </c>
      <c r="W170" s="9">
        <v>13.048972542921332</v>
      </c>
      <c r="X170" s="9">
        <v>11.830760058835953</v>
      </c>
      <c r="Y170" s="9">
        <v>10.726276196027083</v>
      </c>
      <c r="Z170" s="9">
        <v>9.7249035954818854</v>
      </c>
      <c r="AA170" s="9">
        <v>8.8170161026103138</v>
      </c>
      <c r="AB170" s="9">
        <v>7.993886231407668</v>
      </c>
      <c r="AC170" s="9">
        <v>7.2476012674821559</v>
      </c>
      <c r="AD170" s="9">
        <v>6.5709872034492527</v>
      </c>
      <c r="AE170" s="9">
        <v>5.9575397754868469</v>
      </c>
      <c r="AF170" s="9">
        <v>5.401361938108356</v>
      </c>
      <c r="AG170" s="9">
        <v>4.8971071761013159</v>
      </c>
      <c r="AH170" s="9">
        <v>4.4399281086913733</v>
      </c>
      <c r="AI170" s="9">
        <v>4.0254298918655964</v>
      </c>
      <c r="AJ170" s="9">
        <v>3.6496279709134902</v>
      </c>
      <c r="AK170" s="9">
        <v>3.3089097770626008</v>
      </c>
      <c r="AL170" s="9">
        <v>3</v>
      </c>
      <c r="AM170" s="9" t="s">
        <v>47</v>
      </c>
      <c r="AN170" s="9" t="s">
        <v>47</v>
      </c>
      <c r="AO170" s="9" t="s">
        <v>47</v>
      </c>
      <c r="AP170" s="9" t="s">
        <v>47</v>
      </c>
      <c r="AQ170" s="9" t="s">
        <v>47</v>
      </c>
      <c r="AR170" s="9" t="s">
        <v>47</v>
      </c>
      <c r="AS170" s="9" t="s">
        <v>47</v>
      </c>
      <c r="AT170" s="9" t="s">
        <v>47</v>
      </c>
      <c r="AU170" s="9" t="s">
        <v>47</v>
      </c>
      <c r="AV170" s="9" t="s">
        <v>47</v>
      </c>
      <c r="AW170" s="9" t="s">
        <v>47</v>
      </c>
      <c r="AX170" s="9" t="s">
        <v>47</v>
      </c>
      <c r="AY170" s="9" t="s">
        <v>47</v>
      </c>
      <c r="AZ170" s="9" t="s">
        <v>47</v>
      </c>
      <c r="BA170" s="9" t="s">
        <v>47</v>
      </c>
      <c r="BB170" s="9" t="s">
        <v>47</v>
      </c>
      <c r="BC170" s="9" t="s">
        <v>47</v>
      </c>
      <c r="BD170" s="9" t="s">
        <v>47</v>
      </c>
      <c r="BE170" s="9" t="s">
        <v>47</v>
      </c>
      <c r="BF170" s="9" t="s">
        <v>47</v>
      </c>
      <c r="BG170" s="9" t="s">
        <v>47</v>
      </c>
      <c r="BH170" s="9" t="s">
        <v>47</v>
      </c>
      <c r="BI170" s="9" t="s">
        <v>47</v>
      </c>
      <c r="BJ170" s="9" t="s">
        <v>47</v>
      </c>
      <c r="BK170" s="9" t="s">
        <v>47</v>
      </c>
      <c r="BL170" s="9" t="s">
        <v>47</v>
      </c>
      <c r="BM170" s="9" t="s">
        <v>47</v>
      </c>
      <c r="BN170" s="9" t="s">
        <v>47</v>
      </c>
    </row>
    <row r="171" spans="1:66" ht="12" x14ac:dyDescent="0.25">
      <c r="A171" s="5">
        <v>142</v>
      </c>
      <c r="B171" s="56">
        <v>36</v>
      </c>
      <c r="C171" s="9">
        <f t="shared" si="1"/>
        <v>1410</v>
      </c>
      <c r="D171" s="9">
        <v>142</v>
      </c>
      <c r="E171" s="9">
        <v>106.5</v>
      </c>
      <c r="F171" s="9">
        <v>85.2</v>
      </c>
      <c r="G171" s="9">
        <v>71</v>
      </c>
      <c r="H171" s="9">
        <v>60.857142857142854</v>
      </c>
      <c r="I171" s="9">
        <v>53.25</v>
      </c>
      <c r="J171" s="9">
        <v>47.333333333333329</v>
      </c>
      <c r="K171" s="9">
        <v>42.6</v>
      </c>
      <c r="L171" s="9">
        <v>38.612885127600045</v>
      </c>
      <c r="M171" s="9">
        <v>34.998941264723868</v>
      </c>
      <c r="N171" s="9">
        <v>31.723241752169105</v>
      </c>
      <c r="O171" s="9">
        <v>28.754128865060832</v>
      </c>
      <c r="P171" s="9">
        <v>26.062907859408515</v>
      </c>
      <c r="Q171" s="9">
        <v>23.623569654144731</v>
      </c>
      <c r="R171" s="9">
        <v>21.412539468529317</v>
      </c>
      <c r="S171" s="9">
        <v>19.408448985646121</v>
      </c>
      <c r="T171" s="9">
        <v>17.591929840085431</v>
      </c>
      <c r="U171" s="9">
        <v>15.945426433991038</v>
      </c>
      <c r="V171" s="9">
        <v>14.453026272448199</v>
      </c>
      <c r="W171" s="9">
        <v>13.100306178503001</v>
      </c>
      <c r="X171" s="9">
        <v>11.874192901571023</v>
      </c>
      <c r="Y171" s="9">
        <v>10.762836772096851</v>
      </c>
      <c r="Z171" s="9">
        <v>9.7554971814104547</v>
      </c>
      <c r="AA171" s="9">
        <v>8.8424387800100455</v>
      </c>
      <c r="AB171" s="9">
        <v>8.0148373910883528</v>
      </c>
      <c r="AC171" s="9">
        <v>7.2646947300114615</v>
      </c>
      <c r="AD171" s="9">
        <v>6.5847611055637092</v>
      </c>
      <c r="AE171" s="9">
        <v>5.9684653559112721</v>
      </c>
      <c r="AF171" s="9">
        <v>5.4098513421563963</v>
      </c>
      <c r="AG171" s="9">
        <v>4.9035203857295278</v>
      </c>
      <c r="AH171" s="9">
        <v>4.4445790933103133</v>
      </c>
      <c r="AI171" s="9">
        <v>4.0285920650357729</v>
      </c>
      <c r="AJ171" s="9">
        <v>3.6515390289480605</v>
      </c>
      <c r="AK171" s="9">
        <v>3.30977598741126</v>
      </c>
      <c r="AL171" s="9">
        <v>3</v>
      </c>
      <c r="AM171" s="9" t="s">
        <v>47</v>
      </c>
      <c r="AN171" s="9" t="s">
        <v>47</v>
      </c>
      <c r="AO171" s="9" t="s">
        <v>47</v>
      </c>
      <c r="AP171" s="9" t="s">
        <v>47</v>
      </c>
      <c r="AQ171" s="9" t="s">
        <v>47</v>
      </c>
      <c r="AR171" s="9" t="s">
        <v>47</v>
      </c>
      <c r="AS171" s="9" t="s">
        <v>47</v>
      </c>
      <c r="AT171" s="9" t="s">
        <v>47</v>
      </c>
      <c r="AU171" s="9" t="s">
        <v>47</v>
      </c>
      <c r="AV171" s="9" t="s">
        <v>47</v>
      </c>
      <c r="AW171" s="9" t="s">
        <v>47</v>
      </c>
      <c r="AX171" s="9" t="s">
        <v>47</v>
      </c>
      <c r="AY171" s="9" t="s">
        <v>47</v>
      </c>
      <c r="AZ171" s="9" t="s">
        <v>47</v>
      </c>
      <c r="BA171" s="9" t="s">
        <v>47</v>
      </c>
      <c r="BB171" s="9" t="s">
        <v>47</v>
      </c>
      <c r="BC171" s="9" t="s">
        <v>47</v>
      </c>
      <c r="BD171" s="9" t="s">
        <v>47</v>
      </c>
      <c r="BE171" s="9" t="s">
        <v>47</v>
      </c>
      <c r="BF171" s="9" t="s">
        <v>47</v>
      </c>
      <c r="BG171" s="9" t="s">
        <v>47</v>
      </c>
      <c r="BH171" s="9" t="s">
        <v>47</v>
      </c>
      <c r="BI171" s="9" t="s">
        <v>47</v>
      </c>
      <c r="BJ171" s="9" t="s">
        <v>47</v>
      </c>
      <c r="BK171" s="9" t="s">
        <v>47</v>
      </c>
      <c r="BL171" s="9" t="s">
        <v>47</v>
      </c>
      <c r="BM171" s="9" t="s">
        <v>47</v>
      </c>
      <c r="BN171" s="9" t="s">
        <v>47</v>
      </c>
    </row>
    <row r="172" spans="1:66" ht="12" x14ac:dyDescent="0.25">
      <c r="A172" s="5">
        <v>143</v>
      </c>
      <c r="B172" s="56">
        <v>36</v>
      </c>
      <c r="C172" s="9">
        <f t="shared" si="1"/>
        <v>1420</v>
      </c>
      <c r="D172" s="9">
        <v>143</v>
      </c>
      <c r="E172" s="9">
        <v>107.25</v>
      </c>
      <c r="F172" s="9">
        <v>85.8</v>
      </c>
      <c r="G172" s="9">
        <v>71.5</v>
      </c>
      <c r="H172" s="9">
        <v>61.285714285714292</v>
      </c>
      <c r="I172" s="9">
        <v>53.625</v>
      </c>
      <c r="J172" s="9">
        <v>47.666666666666671</v>
      </c>
      <c r="K172" s="9">
        <v>42.9</v>
      </c>
      <c r="L172" s="9">
        <v>38.87470161315639</v>
      </c>
      <c r="M172" s="9">
        <v>35.227096165779578</v>
      </c>
      <c r="N172" s="9">
        <v>31.921744805189892</v>
      </c>
      <c r="O172" s="9">
        <v>28.926533899139436</v>
      </c>
      <c r="P172" s="9">
        <v>26.212363031046589</v>
      </c>
      <c r="Q172" s="9">
        <v>23.752862270575001</v>
      </c>
      <c r="R172" s="9">
        <v>21.524135972657422</v>
      </c>
      <c r="S172" s="9">
        <v>19.504530615805663</v>
      </c>
      <c r="T172" s="9">
        <v>17.674424424105325</v>
      </c>
      <c r="U172" s="9">
        <v>16.016036728936545</v>
      </c>
      <c r="V172" s="9">
        <v>14.513255218246186</v>
      </c>
      <c r="W172" s="9">
        <v>13.151479394986138</v>
      </c>
      <c r="X172" s="9">
        <v>11.917478723814932</v>
      </c>
      <c r="Y172" s="9">
        <v>10.799264087865858</v>
      </c>
      <c r="Z172" s="9">
        <v>9.7859713067007146</v>
      </c>
      <c r="AA172" s="9">
        <v>8.8677555837505899</v>
      </c>
      <c r="AB172" s="9">
        <v>8.0356958577320636</v>
      </c>
      <c r="AC172" s="9">
        <v>7.2817081287508332</v>
      </c>
      <c r="AD172" s="9">
        <v>6.5984669169996266</v>
      </c>
      <c r="AE172" s="9">
        <v>5.9793340909707329</v>
      </c>
      <c r="AF172" s="9">
        <v>5.4182943737030511</v>
      </c>
      <c r="AG172" s="9">
        <v>4.9098969004650383</v>
      </c>
      <c r="AH172" s="9">
        <v>4.4492022600685264</v>
      </c>
      <c r="AI172" s="9">
        <v>4.0317345052854305</v>
      </c>
      <c r="AJ172" s="9">
        <v>3.6534376661174304</v>
      </c>
      <c r="AK172" s="9">
        <v>3.31063634341682</v>
      </c>
      <c r="AL172" s="9">
        <v>3</v>
      </c>
      <c r="AM172" s="9" t="s">
        <v>47</v>
      </c>
      <c r="AN172" s="9" t="s">
        <v>47</v>
      </c>
      <c r="AO172" s="9" t="s">
        <v>47</v>
      </c>
      <c r="AP172" s="9" t="s">
        <v>47</v>
      </c>
      <c r="AQ172" s="9" t="s">
        <v>47</v>
      </c>
      <c r="AR172" s="9" t="s">
        <v>47</v>
      </c>
      <c r="AS172" s="9" t="s">
        <v>47</v>
      </c>
      <c r="AT172" s="9" t="s">
        <v>47</v>
      </c>
      <c r="AU172" s="9" t="s">
        <v>47</v>
      </c>
      <c r="AV172" s="9" t="s">
        <v>47</v>
      </c>
      <c r="AW172" s="9" t="s">
        <v>47</v>
      </c>
      <c r="AX172" s="9" t="s">
        <v>47</v>
      </c>
      <c r="AY172" s="9" t="s">
        <v>47</v>
      </c>
      <c r="AZ172" s="9" t="s">
        <v>47</v>
      </c>
      <c r="BA172" s="9" t="s">
        <v>47</v>
      </c>
      <c r="BB172" s="9" t="s">
        <v>47</v>
      </c>
      <c r="BC172" s="9" t="s">
        <v>47</v>
      </c>
      <c r="BD172" s="9" t="s">
        <v>47</v>
      </c>
      <c r="BE172" s="9" t="s">
        <v>47</v>
      </c>
      <c r="BF172" s="9" t="s">
        <v>47</v>
      </c>
      <c r="BG172" s="9" t="s">
        <v>47</v>
      </c>
      <c r="BH172" s="9" t="s">
        <v>47</v>
      </c>
      <c r="BI172" s="9" t="s">
        <v>47</v>
      </c>
      <c r="BJ172" s="9" t="s">
        <v>47</v>
      </c>
      <c r="BK172" s="9" t="s">
        <v>47</v>
      </c>
      <c r="BL172" s="9" t="s">
        <v>47</v>
      </c>
      <c r="BM172" s="9" t="s">
        <v>47</v>
      </c>
      <c r="BN172" s="9" t="s">
        <v>47</v>
      </c>
    </row>
    <row r="173" spans="1:66" ht="12" x14ac:dyDescent="0.25">
      <c r="A173" s="5">
        <v>144</v>
      </c>
      <c r="B173" s="56">
        <v>36</v>
      </c>
      <c r="C173" s="9">
        <f t="shared" si="1"/>
        <v>1430</v>
      </c>
      <c r="D173" s="9">
        <v>144</v>
      </c>
      <c r="E173" s="9">
        <v>108</v>
      </c>
      <c r="F173" s="9">
        <v>86.4</v>
      </c>
      <c r="G173" s="9">
        <v>72</v>
      </c>
      <c r="H173" s="9">
        <v>61.714285714285722</v>
      </c>
      <c r="I173" s="9">
        <v>54</v>
      </c>
      <c r="J173" s="9">
        <v>48</v>
      </c>
      <c r="K173" s="9">
        <v>43.2</v>
      </c>
      <c r="L173" s="9">
        <v>39.136450296393093</v>
      </c>
      <c r="M173" s="9">
        <v>35.455132912084416</v>
      </c>
      <c r="N173" s="9">
        <v>32.12009367976394</v>
      </c>
      <c r="O173" s="9">
        <v>29.098760412351183</v>
      </c>
      <c r="P173" s="9">
        <v>26.361624781588723</v>
      </c>
      <c r="Q173" s="9">
        <v>23.881954120296559</v>
      </c>
      <c r="R173" s="9">
        <v>21.635530333558478</v>
      </c>
      <c r="S173" s="9">
        <v>19.600413368875376</v>
      </c>
      <c r="T173" s="9">
        <v>17.75672693517939</v>
      </c>
      <c r="U173" s="9">
        <v>16.086464377899826</v>
      </c>
      <c r="V173" s="9">
        <v>14.573312814129038</v>
      </c>
      <c r="W173" s="9">
        <v>13.202493810276609</v>
      </c>
      <c r="X173" s="9">
        <v>11.960619046164997</v>
      </c>
      <c r="Y173" s="9">
        <v>10.835559555887242</v>
      </c>
      <c r="Z173" s="9">
        <v>9.8163272683469476</v>
      </c>
      <c r="AA173" s="9">
        <v>8.8929676905275095</v>
      </c>
      <c r="AB173" s="9">
        <v>8.0564626853648029</v>
      </c>
      <c r="AC173" s="9">
        <v>7.2986423946880823</v>
      </c>
      <c r="AD173" s="9">
        <v>6.6121054470105909</v>
      </c>
      <c r="AE173" s="9">
        <v>5.9901466708666655</v>
      </c>
      <c r="AF173" s="9">
        <v>5.4266916076962444</v>
      </c>
      <c r="AG173" s="9">
        <v>4.9162371846865174</v>
      </c>
      <c r="AH173" s="9">
        <v>4.4537979681426698</v>
      </c>
      <c r="AI173" s="9">
        <v>4.0348574724627797</v>
      </c>
      <c r="AJ173" s="9">
        <v>3.6553240491682826</v>
      </c>
      <c r="AK173" s="9">
        <v>3.3114909251732594</v>
      </c>
      <c r="AL173" s="9">
        <v>3</v>
      </c>
      <c r="AM173" s="9" t="s">
        <v>47</v>
      </c>
      <c r="AN173" s="9" t="s">
        <v>47</v>
      </c>
      <c r="AO173" s="9" t="s">
        <v>47</v>
      </c>
      <c r="AP173" s="9" t="s">
        <v>47</v>
      </c>
      <c r="AQ173" s="9" t="s">
        <v>47</v>
      </c>
      <c r="AR173" s="9" t="s">
        <v>47</v>
      </c>
      <c r="AS173" s="9" t="s">
        <v>47</v>
      </c>
      <c r="AT173" s="9" t="s">
        <v>47</v>
      </c>
      <c r="AU173" s="9" t="s">
        <v>47</v>
      </c>
      <c r="AV173" s="9" t="s">
        <v>47</v>
      </c>
      <c r="AW173" s="9" t="s">
        <v>47</v>
      </c>
      <c r="AX173" s="9" t="s">
        <v>47</v>
      </c>
      <c r="AY173" s="9" t="s">
        <v>47</v>
      </c>
      <c r="AZ173" s="9" t="s">
        <v>47</v>
      </c>
      <c r="BA173" s="9" t="s">
        <v>47</v>
      </c>
      <c r="BB173" s="9" t="s">
        <v>47</v>
      </c>
      <c r="BC173" s="9" t="s">
        <v>47</v>
      </c>
      <c r="BD173" s="9" t="s">
        <v>47</v>
      </c>
      <c r="BE173" s="9" t="s">
        <v>47</v>
      </c>
      <c r="BF173" s="9" t="s">
        <v>47</v>
      </c>
      <c r="BG173" s="9" t="s">
        <v>47</v>
      </c>
      <c r="BH173" s="9" t="s">
        <v>47</v>
      </c>
      <c r="BI173" s="9" t="s">
        <v>47</v>
      </c>
      <c r="BJ173" s="9" t="s">
        <v>47</v>
      </c>
      <c r="BK173" s="9" t="s">
        <v>47</v>
      </c>
      <c r="BL173" s="9" t="s">
        <v>47</v>
      </c>
      <c r="BM173" s="9" t="s">
        <v>47</v>
      </c>
      <c r="BN173" s="9" t="s">
        <v>47</v>
      </c>
    </row>
    <row r="174" spans="1:66" ht="12" x14ac:dyDescent="0.25">
      <c r="A174" s="5">
        <v>145</v>
      </c>
      <c r="B174" s="56">
        <v>37</v>
      </c>
      <c r="C174" s="9">
        <f t="shared" si="1"/>
        <v>1440</v>
      </c>
      <c r="D174" s="9">
        <v>145</v>
      </c>
      <c r="E174" s="9">
        <v>108.75</v>
      </c>
      <c r="F174" s="9">
        <v>87</v>
      </c>
      <c r="G174" s="9">
        <v>72.5</v>
      </c>
      <c r="H174" s="9">
        <v>62.142857142857139</v>
      </c>
      <c r="I174" s="9">
        <v>54.375</v>
      </c>
      <c r="J174" s="9">
        <v>48.333333333333329</v>
      </c>
      <c r="K174" s="9">
        <v>43.5</v>
      </c>
      <c r="L174" s="9">
        <v>39.537738829155977</v>
      </c>
      <c r="M174" s="9">
        <v>35.936386016610307</v>
      </c>
      <c r="N174" s="9">
        <v>32.663067696286696</v>
      </c>
      <c r="O174" s="9">
        <v>29.687904366317813</v>
      </c>
      <c r="P174" s="9">
        <v>26.983738142998462</v>
      </c>
      <c r="Q174" s="9">
        <v>24.525884858211668</v>
      </c>
      <c r="R174" s="9">
        <v>22.291908737423544</v>
      </c>
      <c r="S174" s="9">
        <v>20.26141760146281</v>
      </c>
      <c r="T174" s="9">
        <v>18.41587672264599</v>
      </c>
      <c r="U174" s="9">
        <v>16.73843963608989</v>
      </c>
      <c r="V174" s="9">
        <v>15.213794361823327</v>
      </c>
      <c r="W174" s="9">
        <v>13.828023633982907</v>
      </c>
      <c r="X174" s="9">
        <v>12.568477861237069</v>
      </c>
      <c r="Y174" s="9">
        <v>11.423659658795865</v>
      </c>
      <c r="Z174" s="9">
        <v>10.383118897991633</v>
      </c>
      <c r="AA174" s="9">
        <v>9.437357315422231</v>
      </c>
      <c r="AB174" s="9">
        <v>8.5777418109100854</v>
      </c>
      <c r="AC174" s="9">
        <v>7.7964256428435492</v>
      </c>
      <c r="AD174" s="9">
        <v>7.0862768015559245</v>
      </c>
      <c r="AE174" s="9">
        <v>6.4408129069201134</v>
      </c>
      <c r="AF174" s="9">
        <v>5.854142035891134</v>
      </c>
      <c r="AG174" s="9">
        <v>5.3209089398585547</v>
      </c>
      <c r="AH174" s="9">
        <v>4.8362461608700862</v>
      </c>
      <c r="AI174" s="9">
        <v>4.3957296005055113</v>
      </c>
      <c r="AJ174" s="9">
        <v>3.9953381358247593</v>
      </c>
      <c r="AK174" s="9">
        <v>3.6314169137564654</v>
      </c>
      <c r="AL174" s="9">
        <v>3.3006439888708683</v>
      </c>
      <c r="AM174" s="9">
        <v>3</v>
      </c>
      <c r="AN174" s="9" t="s">
        <v>47</v>
      </c>
      <c r="AO174" s="9" t="s">
        <v>47</v>
      </c>
      <c r="AP174" s="9" t="s">
        <v>47</v>
      </c>
      <c r="AQ174" s="9" t="s">
        <v>47</v>
      </c>
      <c r="AR174" s="9" t="s">
        <v>47</v>
      </c>
      <c r="AS174" s="9" t="s">
        <v>47</v>
      </c>
      <c r="AT174" s="9" t="s">
        <v>47</v>
      </c>
      <c r="AU174" s="9" t="s">
        <v>47</v>
      </c>
      <c r="AV174" s="9" t="s">
        <v>47</v>
      </c>
      <c r="AW174" s="9" t="s">
        <v>47</v>
      </c>
      <c r="AX174" s="9" t="s">
        <v>47</v>
      </c>
      <c r="AY174" s="9" t="s">
        <v>47</v>
      </c>
      <c r="AZ174" s="9" t="s">
        <v>47</v>
      </c>
      <c r="BA174" s="9" t="s">
        <v>47</v>
      </c>
      <c r="BB174" s="9" t="s">
        <v>47</v>
      </c>
      <c r="BC174" s="9" t="s">
        <v>47</v>
      </c>
      <c r="BD174" s="9" t="s">
        <v>47</v>
      </c>
      <c r="BE174" s="9" t="s">
        <v>47</v>
      </c>
      <c r="BF174" s="9" t="s">
        <v>47</v>
      </c>
      <c r="BG174" s="9" t="s">
        <v>47</v>
      </c>
      <c r="BH174" s="9" t="s">
        <v>47</v>
      </c>
      <c r="BI174" s="9" t="s">
        <v>47</v>
      </c>
      <c r="BJ174" s="9" t="s">
        <v>47</v>
      </c>
      <c r="BK174" s="9" t="s">
        <v>47</v>
      </c>
      <c r="BL174" s="9" t="s">
        <v>47</v>
      </c>
      <c r="BM174" s="9" t="s">
        <v>47</v>
      </c>
      <c r="BN174" s="9" t="s">
        <v>47</v>
      </c>
    </row>
    <row r="175" spans="1:66" ht="12" x14ac:dyDescent="0.25">
      <c r="A175" s="5">
        <v>146</v>
      </c>
      <c r="B175" s="56">
        <v>37</v>
      </c>
      <c r="C175" s="9">
        <f t="shared" si="1"/>
        <v>1450</v>
      </c>
      <c r="D175" s="9">
        <v>146</v>
      </c>
      <c r="E175" s="9">
        <v>109.5</v>
      </c>
      <c r="F175" s="9">
        <v>87.6</v>
      </c>
      <c r="G175" s="9">
        <v>73</v>
      </c>
      <c r="H175" s="9">
        <v>62.571428571428584</v>
      </c>
      <c r="I175" s="9">
        <v>54.75</v>
      </c>
      <c r="J175" s="9">
        <v>48.666666666666679</v>
      </c>
      <c r="K175" s="9">
        <v>43.8</v>
      </c>
      <c r="L175" s="9">
        <v>39.800642226313883</v>
      </c>
      <c r="M175" s="9">
        <v>36.166463964087654</v>
      </c>
      <c r="N175" s="9">
        <v>32.864120840765437</v>
      </c>
      <c r="O175" s="9">
        <v>29.863313143051386</v>
      </c>
      <c r="P175" s="9">
        <v>27.136507810478655</v>
      </c>
      <c r="Q175" s="9">
        <v>24.65868581361719</v>
      </c>
      <c r="R175" s="9">
        <v>22.40711259906071</v>
      </c>
      <c r="S175" s="9">
        <v>20.36112949497592</v>
      </c>
      <c r="T175" s="9">
        <v>18.501964163314689</v>
      </c>
      <c r="U175" s="9">
        <v>16.812558359547229</v>
      </c>
      <c r="V175" s="9">
        <v>15.277411419574468</v>
      </c>
      <c r="W175" s="9">
        <v>13.882438037778204</v>
      </c>
      <c r="X175" s="9">
        <v>12.614839031291806</v>
      </c>
      <c r="Y175" s="9">
        <v>11.462983904725684</v>
      </c>
      <c r="Z175" s="9">
        <v>10.416304137853455</v>
      </c>
      <c r="AA175" s="9">
        <v>9.4651962171501864</v>
      </c>
      <c r="AB175" s="9">
        <v>8.6009335214761204</v>
      </c>
      <c r="AC175" s="9">
        <v>7.8155862534379201</v>
      </c>
      <c r="AD175" s="9">
        <v>7.1019486817803532</v>
      </c>
      <c r="AE175" s="9">
        <v>6.4534730272415812</v>
      </c>
      <c r="AF175" s="9">
        <v>5.8642093852604766</v>
      </c>
      <c r="AG175" s="9">
        <v>5.3287511343137952</v>
      </c>
      <c r="AH175" s="9">
        <v>4.8421853289928674</v>
      </c>
      <c r="AI175" s="9">
        <v>4.4000476226655483</v>
      </c>
      <c r="AJ175" s="9">
        <v>3.9982813061290958</v>
      </c>
      <c r="AK175" s="9">
        <v>3.6332000864247274</v>
      </c>
      <c r="AL175" s="9">
        <v>3.3014542643014431</v>
      </c>
      <c r="AM175" s="9">
        <v>3</v>
      </c>
      <c r="AN175" s="9" t="s">
        <v>47</v>
      </c>
      <c r="AO175" s="9" t="s">
        <v>47</v>
      </c>
      <c r="AP175" s="9" t="s">
        <v>47</v>
      </c>
      <c r="AQ175" s="9" t="s">
        <v>47</v>
      </c>
      <c r="AR175" s="9" t="s">
        <v>47</v>
      </c>
      <c r="AS175" s="9" t="s">
        <v>47</v>
      </c>
      <c r="AT175" s="9" t="s">
        <v>47</v>
      </c>
      <c r="AU175" s="9" t="s">
        <v>47</v>
      </c>
      <c r="AV175" s="9" t="s">
        <v>47</v>
      </c>
      <c r="AW175" s="9" t="s">
        <v>47</v>
      </c>
      <c r="AX175" s="9" t="s">
        <v>47</v>
      </c>
      <c r="AY175" s="9" t="s">
        <v>47</v>
      </c>
      <c r="AZ175" s="9" t="s">
        <v>47</v>
      </c>
      <c r="BA175" s="9" t="s">
        <v>47</v>
      </c>
      <c r="BB175" s="9" t="s">
        <v>47</v>
      </c>
      <c r="BC175" s="9" t="s">
        <v>47</v>
      </c>
      <c r="BD175" s="9" t="s">
        <v>47</v>
      </c>
      <c r="BE175" s="9" t="s">
        <v>47</v>
      </c>
      <c r="BF175" s="9" t="s">
        <v>47</v>
      </c>
      <c r="BG175" s="9" t="s">
        <v>47</v>
      </c>
      <c r="BH175" s="9" t="s">
        <v>47</v>
      </c>
      <c r="BI175" s="9" t="s">
        <v>47</v>
      </c>
      <c r="BJ175" s="9" t="s">
        <v>47</v>
      </c>
      <c r="BK175" s="9" t="s">
        <v>47</v>
      </c>
      <c r="BL175" s="9" t="s">
        <v>47</v>
      </c>
      <c r="BM175" s="9" t="s">
        <v>47</v>
      </c>
      <c r="BN175" s="9" t="s">
        <v>47</v>
      </c>
    </row>
    <row r="176" spans="1:66" ht="12" x14ac:dyDescent="0.25">
      <c r="A176" s="5">
        <v>147</v>
      </c>
      <c r="B176" s="56">
        <v>37</v>
      </c>
      <c r="C176" s="9">
        <f t="shared" ref="C176:C239" si="2">A176*10-10</f>
        <v>1460</v>
      </c>
      <c r="D176" s="9">
        <v>147</v>
      </c>
      <c r="E176" s="9">
        <v>110.25</v>
      </c>
      <c r="F176" s="9">
        <v>88.2</v>
      </c>
      <c r="G176" s="9">
        <v>73.5</v>
      </c>
      <c r="H176" s="9">
        <v>63</v>
      </c>
      <c r="I176" s="9">
        <v>55.125</v>
      </c>
      <c r="J176" s="9">
        <v>49</v>
      </c>
      <c r="K176" s="9">
        <v>44.1</v>
      </c>
      <c r="L176" s="9">
        <v>40.063481319818116</v>
      </c>
      <c r="M176" s="9">
        <v>36.396429375587644</v>
      </c>
      <c r="N176" s="9">
        <v>33.065026494261559</v>
      </c>
      <c r="O176" s="9">
        <v>30.038550369436258</v>
      </c>
      <c r="P176" s="9">
        <v>27.289090739236396</v>
      </c>
      <c r="Q176" s="9">
        <v>24.791291996966415</v>
      </c>
      <c r="R176" s="9">
        <v>22.522119360875742</v>
      </c>
      <c r="S176" s="9">
        <v>20.460646446647601</v>
      </c>
      <c r="T176" s="9">
        <v>18.587862283597939</v>
      </c>
      <c r="U176" s="9">
        <v>16.886495994881582</v>
      </c>
      <c r="V176" s="9">
        <v>15.340857524900718</v>
      </c>
      <c r="W176" s="9">
        <v>13.936692945098665</v>
      </c>
      <c r="X176" s="9">
        <v>12.661053003764202</v>
      </c>
      <c r="Y176" s="9">
        <v>11.502173707608485</v>
      </c>
      <c r="Z176" s="9">
        <v>10.449367833833914</v>
      </c>
      <c r="AA176" s="9">
        <v>9.492926372215722</v>
      </c>
      <c r="AB176" s="9">
        <v>8.6240289882919132</v>
      </c>
      <c r="AC176" s="9">
        <v>7.8346626819501806</v>
      </c>
      <c r="AD176" s="9">
        <v>7.1175478912786208</v>
      </c>
      <c r="AE176" s="9">
        <v>6.4660713602075255</v>
      </c>
      <c r="AF176" s="9">
        <v>5.8742251508454668</v>
      </c>
      <c r="AG176" s="9">
        <v>5.3365512380794362</v>
      </c>
      <c r="AH176" s="9">
        <v>4.8480911754886113</v>
      </c>
      <c r="AI176" s="9">
        <v>4.4043403683891844</v>
      </c>
      <c r="AJ176" s="9">
        <v>4.0012065323147601</v>
      </c>
      <c r="AK176" s="9">
        <v>3.6349719538350707</v>
      </c>
      <c r="AL176" s="9">
        <v>3.3022592056810458</v>
      </c>
      <c r="AM176" s="9">
        <v>3</v>
      </c>
      <c r="AN176" s="9" t="s">
        <v>47</v>
      </c>
      <c r="AO176" s="9" t="s">
        <v>47</v>
      </c>
      <c r="AP176" s="9" t="s">
        <v>47</v>
      </c>
      <c r="AQ176" s="9" t="s">
        <v>47</v>
      </c>
      <c r="AR176" s="9" t="s">
        <v>47</v>
      </c>
      <c r="AS176" s="9" t="s">
        <v>47</v>
      </c>
      <c r="AT176" s="9" t="s">
        <v>47</v>
      </c>
      <c r="AU176" s="9" t="s">
        <v>47</v>
      </c>
      <c r="AV176" s="9" t="s">
        <v>47</v>
      </c>
      <c r="AW176" s="9" t="s">
        <v>47</v>
      </c>
      <c r="AX176" s="9" t="s">
        <v>47</v>
      </c>
      <c r="AY176" s="9" t="s">
        <v>47</v>
      </c>
      <c r="AZ176" s="9" t="s">
        <v>47</v>
      </c>
      <c r="BA176" s="9" t="s">
        <v>47</v>
      </c>
      <c r="BB176" s="9" t="s">
        <v>47</v>
      </c>
      <c r="BC176" s="9" t="s">
        <v>47</v>
      </c>
      <c r="BD176" s="9" t="s">
        <v>47</v>
      </c>
      <c r="BE176" s="9" t="s">
        <v>47</v>
      </c>
      <c r="BF176" s="9" t="s">
        <v>47</v>
      </c>
      <c r="BG176" s="9" t="s">
        <v>47</v>
      </c>
      <c r="BH176" s="9" t="s">
        <v>47</v>
      </c>
      <c r="BI176" s="9" t="s">
        <v>47</v>
      </c>
      <c r="BJ176" s="9" t="s">
        <v>47</v>
      </c>
      <c r="BK176" s="9" t="s">
        <v>47</v>
      </c>
      <c r="BL176" s="9" t="s">
        <v>47</v>
      </c>
      <c r="BM176" s="9" t="s">
        <v>47</v>
      </c>
      <c r="BN176" s="9" t="s">
        <v>47</v>
      </c>
    </row>
    <row r="177" spans="1:66" ht="12" x14ac:dyDescent="0.25">
      <c r="A177" s="5">
        <v>148</v>
      </c>
      <c r="B177" s="56">
        <v>37</v>
      </c>
      <c r="C177" s="9">
        <f t="shared" si="2"/>
        <v>1470</v>
      </c>
      <c r="D177" s="9">
        <v>148</v>
      </c>
      <c r="E177" s="9">
        <v>111</v>
      </c>
      <c r="F177" s="9">
        <v>88.8</v>
      </c>
      <c r="G177" s="9">
        <v>74</v>
      </c>
      <c r="H177" s="9">
        <v>63.428571428571438</v>
      </c>
      <c r="I177" s="9">
        <v>55.5</v>
      </c>
      <c r="J177" s="9">
        <v>49.333333333333336</v>
      </c>
      <c r="K177" s="9">
        <v>44.4</v>
      </c>
      <c r="L177" s="9">
        <v>40.326256562683369</v>
      </c>
      <c r="M177" s="9">
        <v>36.626283071156827</v>
      </c>
      <c r="N177" s="9">
        <v>33.265785767228301</v>
      </c>
      <c r="O177" s="9">
        <v>30.213617378570028</v>
      </c>
      <c r="P177" s="9">
        <v>27.441488425562245</v>
      </c>
      <c r="Q177" s="9">
        <v>24.923705016016417</v>
      </c>
      <c r="R177" s="9">
        <v>22.636930697489102</v>
      </c>
      <c r="S177" s="9">
        <v>20.559970159879018</v>
      </c>
      <c r="T177" s="9">
        <v>18.67357278352242</v>
      </c>
      <c r="U177" s="9">
        <v>16.960254211942939</v>
      </c>
      <c r="V177" s="9">
        <v>15.404134295476174</v>
      </c>
      <c r="W177" s="9">
        <v>13.99078990372527</v>
      </c>
      <c r="X177" s="9">
        <v>12.707121242617687</v>
      </c>
      <c r="Y177" s="9">
        <v>11.541230437002808</v>
      </c>
      <c r="Z177" s="9">
        <v>10.482311253414988</v>
      </c>
      <c r="AA177" s="9">
        <v>9.5205489408809871</v>
      </c>
      <c r="AB177" s="9">
        <v>8.6470292614313067</v>
      </c>
      <c r="AC177" s="9">
        <v>7.8536558671511099</v>
      </c>
      <c r="AD177" s="9">
        <v>7.1330752579675485</v>
      </c>
      <c r="AE177" s="9">
        <v>6.4786086246335177</v>
      </c>
      <c r="AF177" s="9">
        <v>5.8841899451843345</v>
      </c>
      <c r="AG177" s="9">
        <v>5.3443097611050732</v>
      </c>
      <c r="AH177" s="9">
        <v>4.853964112089554</v>
      </c>
      <c r="AI177" s="9">
        <v>4.4086081560851555</v>
      </c>
      <c r="AJ177" s="9">
        <v>4.0041140447438837</v>
      </c>
      <c r="AK177" s="9">
        <v>3.6367326638420194</v>
      </c>
      <c r="AL177" s="9">
        <v>3.3030588840536979</v>
      </c>
      <c r="AM177" s="9">
        <v>3</v>
      </c>
      <c r="AN177" s="9" t="s">
        <v>47</v>
      </c>
      <c r="AO177" s="9" t="s">
        <v>47</v>
      </c>
      <c r="AP177" s="9" t="s">
        <v>47</v>
      </c>
      <c r="AQ177" s="9" t="s">
        <v>47</v>
      </c>
      <c r="AR177" s="9" t="s">
        <v>47</v>
      </c>
      <c r="AS177" s="9" t="s">
        <v>47</v>
      </c>
      <c r="AT177" s="9" t="s">
        <v>47</v>
      </c>
      <c r="AU177" s="9" t="s">
        <v>47</v>
      </c>
      <c r="AV177" s="9" t="s">
        <v>47</v>
      </c>
      <c r="AW177" s="9" t="s">
        <v>47</v>
      </c>
      <c r="AX177" s="9" t="s">
        <v>47</v>
      </c>
      <c r="AY177" s="9" t="s">
        <v>47</v>
      </c>
      <c r="AZ177" s="9" t="s">
        <v>47</v>
      </c>
      <c r="BA177" s="9" t="s">
        <v>47</v>
      </c>
      <c r="BB177" s="9" t="s">
        <v>47</v>
      </c>
      <c r="BC177" s="9" t="s">
        <v>47</v>
      </c>
      <c r="BD177" s="9" t="s">
        <v>47</v>
      </c>
      <c r="BE177" s="9" t="s">
        <v>47</v>
      </c>
      <c r="BF177" s="9" t="s">
        <v>47</v>
      </c>
      <c r="BG177" s="9" t="s">
        <v>47</v>
      </c>
      <c r="BH177" s="9" t="s">
        <v>47</v>
      </c>
      <c r="BI177" s="9" t="s">
        <v>47</v>
      </c>
      <c r="BJ177" s="9" t="s">
        <v>47</v>
      </c>
      <c r="BK177" s="9" t="s">
        <v>47</v>
      </c>
      <c r="BL177" s="9" t="s">
        <v>47</v>
      </c>
      <c r="BM177" s="9" t="s">
        <v>47</v>
      </c>
      <c r="BN177" s="9" t="s">
        <v>47</v>
      </c>
    </row>
    <row r="178" spans="1:66" ht="12" x14ac:dyDescent="0.25">
      <c r="A178" s="5">
        <v>149</v>
      </c>
      <c r="B178" s="56">
        <v>38</v>
      </c>
      <c r="C178" s="9">
        <f t="shared" si="2"/>
        <v>1480</v>
      </c>
      <c r="D178" s="9">
        <v>149</v>
      </c>
      <c r="E178" s="9">
        <v>111.75</v>
      </c>
      <c r="F178" s="9">
        <v>89.4</v>
      </c>
      <c r="G178" s="9">
        <v>74.5</v>
      </c>
      <c r="H178" s="9">
        <v>63.857142857142868</v>
      </c>
      <c r="I178" s="9">
        <v>55.875</v>
      </c>
      <c r="J178" s="9">
        <v>49.666666666666671</v>
      </c>
      <c r="K178" s="9">
        <v>44.7</v>
      </c>
      <c r="L178" s="9">
        <v>40.63636363636364</v>
      </c>
      <c r="M178" s="9">
        <v>37.024878205630181</v>
      </c>
      <c r="N178" s="9">
        <v>33.734357198119092</v>
      </c>
      <c r="O178" s="9">
        <v>30.736275464566919</v>
      </c>
      <c r="P178" s="9">
        <v>28.004642978239779</v>
      </c>
      <c r="Q178" s="9">
        <v>25.515779530372093</v>
      </c>
      <c r="R178" s="9">
        <v>23.248109449152395</v>
      </c>
      <c r="S178" s="9">
        <v>21.181974562698663</v>
      </c>
      <c r="T178" s="9">
        <v>19.299463784620624</v>
      </c>
      <c r="U178" s="9">
        <v>17.58425784486586</v>
      </c>
      <c r="V178" s="9">
        <v>16.021487819839169</v>
      </c>
      <c r="W178" s="9">
        <v>14.59760623540908</v>
      </c>
      <c r="X178" s="9">
        <v>13.30026962540818</v>
      </c>
      <c r="Y178" s="9">
        <v>12.118231527540456</v>
      </c>
      <c r="Z178" s="9">
        <v>11.04124498908936</v>
      </c>
      <c r="AA178" s="9">
        <v>10.059973737259817</v>
      </c>
      <c r="AB178" s="9">
        <v>9.1659112441000268</v>
      </c>
      <c r="AC178" s="9">
        <v>8.3513069843861665</v>
      </c>
      <c r="AD178" s="9">
        <v>7.6090992472080332</v>
      </c>
      <c r="AE178" s="9">
        <v>6.9328539188069946</v>
      </c>
      <c r="AF178" s="9">
        <v>6.3167087059816627</v>
      </c>
      <c r="AG178" s="9">
        <v>5.7553223165404104</v>
      </c>
      <c r="AH178" s="9">
        <v>5.2438281562518885</v>
      </c>
      <c r="AI178" s="9">
        <v>4.777792140897728</v>
      </c>
      <c r="AJ178" s="9">
        <v>4.3531742577049428</v>
      </c>
      <c r="AK178" s="9">
        <v>3.9662935429385029</v>
      </c>
      <c r="AL178" s="9">
        <v>3.6137961720488372</v>
      </c>
      <c r="AM178" s="9">
        <v>3.292626385751428</v>
      </c>
      <c r="AN178" s="9">
        <v>3</v>
      </c>
      <c r="AO178" s="9" t="s">
        <v>47</v>
      </c>
      <c r="AP178" s="9" t="s">
        <v>47</v>
      </c>
      <c r="AQ178" s="9" t="s">
        <v>47</v>
      </c>
      <c r="AR178" s="9" t="s">
        <v>47</v>
      </c>
      <c r="AS178" s="9" t="s">
        <v>47</v>
      </c>
      <c r="AT178" s="9" t="s">
        <v>47</v>
      </c>
      <c r="AU178" s="9" t="s">
        <v>47</v>
      </c>
      <c r="AV178" s="9" t="s">
        <v>47</v>
      </c>
      <c r="AW178" s="9" t="s">
        <v>47</v>
      </c>
      <c r="AX178" s="9" t="s">
        <v>47</v>
      </c>
      <c r="AY178" s="9" t="s">
        <v>47</v>
      </c>
      <c r="AZ178" s="9" t="s">
        <v>47</v>
      </c>
      <c r="BA178" s="9" t="s">
        <v>47</v>
      </c>
      <c r="BB178" s="9" t="s">
        <v>47</v>
      </c>
      <c r="BC178" s="9" t="s">
        <v>47</v>
      </c>
      <c r="BD178" s="9" t="s">
        <v>47</v>
      </c>
      <c r="BE178" s="9" t="s">
        <v>47</v>
      </c>
      <c r="BF178" s="9" t="s">
        <v>47</v>
      </c>
      <c r="BG178" s="9" t="s">
        <v>47</v>
      </c>
      <c r="BH178" s="9" t="s">
        <v>47</v>
      </c>
      <c r="BI178" s="9" t="s">
        <v>47</v>
      </c>
      <c r="BJ178" s="9" t="s">
        <v>47</v>
      </c>
      <c r="BK178" s="9" t="s">
        <v>47</v>
      </c>
      <c r="BL178" s="9" t="s">
        <v>47</v>
      </c>
      <c r="BM178" s="9" t="s">
        <v>47</v>
      </c>
      <c r="BN178" s="9" t="s">
        <v>47</v>
      </c>
    </row>
    <row r="179" spans="1:66" ht="12" x14ac:dyDescent="0.25">
      <c r="A179" s="5">
        <v>150</v>
      </c>
      <c r="B179" s="56">
        <v>38</v>
      </c>
      <c r="C179" s="9">
        <f t="shared" si="2"/>
        <v>1490</v>
      </c>
      <c r="D179" s="9">
        <v>150</v>
      </c>
      <c r="E179" s="9">
        <v>112.5</v>
      </c>
      <c r="F179" s="9">
        <v>90</v>
      </c>
      <c r="G179" s="9">
        <v>75</v>
      </c>
      <c r="H179" s="9">
        <v>64.285714285714278</v>
      </c>
      <c r="I179" s="9">
        <v>56.25</v>
      </c>
      <c r="J179" s="9">
        <v>50</v>
      </c>
      <c r="K179" s="9">
        <v>45</v>
      </c>
      <c r="L179" s="9">
        <v>40.909090909090899</v>
      </c>
      <c r="M179" s="9">
        <v>37.264464059166379</v>
      </c>
      <c r="N179" s="9">
        <v>33.944540217302077</v>
      </c>
      <c r="O179" s="9">
        <v>30.920391307240877</v>
      </c>
      <c r="P179" s="9">
        <v>28.165666480454277</v>
      </c>
      <c r="Q179" s="9">
        <v>25.656362508659811</v>
      </c>
      <c r="R179" s="9">
        <v>23.370614632270829</v>
      </c>
      <c r="S179" s="9">
        <v>21.28850604234162</v>
      </c>
      <c r="T179" s="9">
        <v>19.391894335933433</v>
      </c>
      <c r="U179" s="9">
        <v>17.664253432724401</v>
      </c>
      <c r="V179" s="9">
        <v>16.090529575407587</v>
      </c>
      <c r="W179" s="9">
        <v>14.657010159140063</v>
      </c>
      <c r="X179" s="9">
        <v>13.351204247091616</v>
      </c>
      <c r="Y179" s="9">
        <v>12.161733730968193</v>
      </c>
      <c r="Z179" s="9">
        <v>11.078234188139941</v>
      </c>
      <c r="AA179" s="9">
        <v>10.091264571494802</v>
      </c>
      <c r="AB179" s="9">
        <v>9.1922249451023976</v>
      </c>
      <c r="AC179" s="9">
        <v>8.3732815488798931</v>
      </c>
      <c r="AD179" s="9">
        <v>7.6272985393126103</v>
      </c>
      <c r="AE179" s="9">
        <v>6.9477758114538171</v>
      </c>
      <c r="AF179" s="9">
        <v>6.3287923604171779</v>
      </c>
      <c r="AG179" s="9">
        <v>5.7649546888436003</v>
      </c>
      <c r="AH179" s="9">
        <v>5.2513498107921919</v>
      </c>
      <c r="AI179" s="9">
        <v>4.7835024425558546</v>
      </c>
      <c r="AJ179" s="9">
        <v>4.3573360073847338</v>
      </c>
      <c r="AK179" s="9">
        <v>3.9691371143331109</v>
      </c>
      <c r="AL179" s="9">
        <v>3.6155232017170351</v>
      </c>
      <c r="AM179" s="9">
        <v>3.2934130632447403</v>
      </c>
      <c r="AN179" s="9">
        <v>3</v>
      </c>
      <c r="AO179" s="9" t="s">
        <v>47</v>
      </c>
      <c r="AP179" s="9" t="s">
        <v>47</v>
      </c>
      <c r="AQ179" s="9" t="s">
        <v>47</v>
      </c>
      <c r="AR179" s="9" t="s">
        <v>47</v>
      </c>
      <c r="AS179" s="9" t="s">
        <v>47</v>
      </c>
      <c r="AT179" s="9" t="s">
        <v>47</v>
      </c>
      <c r="AU179" s="9" t="s">
        <v>47</v>
      </c>
      <c r="AV179" s="9" t="s">
        <v>47</v>
      </c>
      <c r="AW179" s="9" t="s">
        <v>47</v>
      </c>
      <c r="AX179" s="9" t="s">
        <v>47</v>
      </c>
      <c r="AY179" s="9" t="s">
        <v>47</v>
      </c>
      <c r="AZ179" s="9" t="s">
        <v>47</v>
      </c>
      <c r="BA179" s="9" t="s">
        <v>47</v>
      </c>
      <c r="BB179" s="9" t="s">
        <v>47</v>
      </c>
      <c r="BC179" s="9" t="s">
        <v>47</v>
      </c>
      <c r="BD179" s="9" t="s">
        <v>47</v>
      </c>
      <c r="BE179" s="9" t="s">
        <v>47</v>
      </c>
      <c r="BF179" s="9" t="s">
        <v>47</v>
      </c>
      <c r="BG179" s="9" t="s">
        <v>47</v>
      </c>
      <c r="BH179" s="9" t="s">
        <v>47</v>
      </c>
      <c r="BI179" s="9" t="s">
        <v>47</v>
      </c>
      <c r="BJ179" s="9" t="s">
        <v>47</v>
      </c>
      <c r="BK179" s="9" t="s">
        <v>47</v>
      </c>
      <c r="BL179" s="9" t="s">
        <v>47</v>
      </c>
      <c r="BM179" s="9" t="s">
        <v>47</v>
      </c>
      <c r="BN179" s="9" t="s">
        <v>47</v>
      </c>
    </row>
    <row r="180" spans="1:66" ht="12" x14ac:dyDescent="0.25">
      <c r="A180" s="5">
        <v>151</v>
      </c>
      <c r="B180" s="56">
        <v>38</v>
      </c>
      <c r="C180" s="9">
        <f t="shared" si="2"/>
        <v>1500</v>
      </c>
      <c r="D180" s="9">
        <v>151</v>
      </c>
      <c r="E180" s="9">
        <v>113.25</v>
      </c>
      <c r="F180" s="9">
        <v>90.6</v>
      </c>
      <c r="G180" s="9">
        <v>75.5</v>
      </c>
      <c r="H180" s="9">
        <v>64.714285714285722</v>
      </c>
      <c r="I180" s="9">
        <v>56.625</v>
      </c>
      <c r="J180" s="9">
        <v>50.333333333333336</v>
      </c>
      <c r="K180" s="9">
        <v>45.3</v>
      </c>
      <c r="L180" s="9">
        <v>41.181818181818187</v>
      </c>
      <c r="M180" s="9">
        <v>37.503992874812212</v>
      </c>
      <c r="N180" s="9">
        <v>34.154623172392085</v>
      </c>
      <c r="O180" s="9">
        <v>31.104375684530186</v>
      </c>
      <c r="P180" s="9">
        <v>28.326536698739787</v>
      </c>
      <c r="Q180" s="9">
        <v>25.796778224490236</v>
      </c>
      <c r="R180" s="9">
        <v>23.492944931497387</v>
      </c>
      <c r="S180" s="9">
        <v>21.394860115919577</v>
      </c>
      <c r="T180" s="9">
        <v>19.484148995133705</v>
      </c>
      <c r="U180" s="9">
        <v>17.744077783527622</v>
      </c>
      <c r="V180" s="9">
        <v>16.159407139953352</v>
      </c>
      <c r="W180" s="9">
        <v>14.716258703350993</v>
      </c>
      <c r="X180" s="9">
        <v>13.401993547677829</v>
      </c>
      <c r="Y180" s="9">
        <v>12.205101491665062</v>
      </c>
      <c r="Z180" s="9">
        <v>11.11510029398991</v>
      </c>
      <c r="AA180" s="9">
        <v>10.122443851026109</v>
      </c>
      <c r="AB180" s="9">
        <v>9.2184385931793997</v>
      </c>
      <c r="AC180" s="9">
        <v>8.3951673476168533</v>
      </c>
      <c r="AD180" s="9">
        <v>7.6454200005886621</v>
      </c>
      <c r="AE180" s="9">
        <v>6.9626303520910886</v>
      </c>
      <c r="AF180" s="9">
        <v>6.3408186098510582</v>
      </c>
      <c r="AG180" s="9">
        <v>5.7745390190014083</v>
      </c>
      <c r="AH180" s="9">
        <v>5.2588321687935817</v>
      </c>
      <c r="AI180" s="9">
        <v>4.7891815586555069</v>
      </c>
      <c r="AJ180" s="9">
        <v>4.361474043205253</v>
      </c>
      <c r="AK180" s="9">
        <v>3.9719638098024945</v>
      </c>
      <c r="AL180" s="9">
        <v>3.6172395731573768</v>
      </c>
      <c r="AM180" s="9">
        <v>3.2941946996909777</v>
      </c>
      <c r="AN180" s="9">
        <v>3</v>
      </c>
      <c r="AO180" s="9" t="s">
        <v>47</v>
      </c>
      <c r="AP180" s="9" t="s">
        <v>47</v>
      </c>
      <c r="AQ180" s="9" t="s">
        <v>47</v>
      </c>
      <c r="AR180" s="9" t="s">
        <v>47</v>
      </c>
      <c r="AS180" s="9" t="s">
        <v>47</v>
      </c>
      <c r="AT180" s="9" t="s">
        <v>47</v>
      </c>
      <c r="AU180" s="9" t="s">
        <v>47</v>
      </c>
      <c r="AV180" s="9" t="s">
        <v>47</v>
      </c>
      <c r="AW180" s="9" t="s">
        <v>47</v>
      </c>
      <c r="AX180" s="9" t="s">
        <v>47</v>
      </c>
      <c r="AY180" s="9" t="s">
        <v>47</v>
      </c>
      <c r="AZ180" s="9" t="s">
        <v>47</v>
      </c>
      <c r="BA180" s="9" t="s">
        <v>47</v>
      </c>
      <c r="BB180" s="9" t="s">
        <v>47</v>
      </c>
      <c r="BC180" s="9" t="s">
        <v>47</v>
      </c>
      <c r="BD180" s="9" t="s">
        <v>47</v>
      </c>
      <c r="BE180" s="9" t="s">
        <v>47</v>
      </c>
      <c r="BF180" s="9" t="s">
        <v>47</v>
      </c>
      <c r="BG180" s="9" t="s">
        <v>47</v>
      </c>
      <c r="BH180" s="9" t="s">
        <v>47</v>
      </c>
      <c r="BI180" s="9" t="s">
        <v>47</v>
      </c>
      <c r="BJ180" s="9" t="s">
        <v>47</v>
      </c>
      <c r="BK180" s="9" t="s">
        <v>47</v>
      </c>
      <c r="BL180" s="9" t="s">
        <v>47</v>
      </c>
      <c r="BM180" s="9" t="s">
        <v>47</v>
      </c>
      <c r="BN180" s="9" t="s">
        <v>47</v>
      </c>
    </row>
    <row r="181" spans="1:66" ht="12" x14ac:dyDescent="0.25">
      <c r="A181" s="5">
        <v>152</v>
      </c>
      <c r="B181" s="56">
        <v>38</v>
      </c>
      <c r="C181" s="9">
        <f t="shared" si="2"/>
        <v>1510</v>
      </c>
      <c r="D181" s="9">
        <v>152</v>
      </c>
      <c r="E181" s="9">
        <v>114</v>
      </c>
      <c r="F181" s="9">
        <v>91.2</v>
      </c>
      <c r="G181" s="9">
        <v>76</v>
      </c>
      <c r="H181" s="9">
        <v>65.142857142857139</v>
      </c>
      <c r="I181" s="9">
        <v>57</v>
      </c>
      <c r="J181" s="9">
        <v>50.666666666666664</v>
      </c>
      <c r="K181" s="9">
        <v>45.6</v>
      </c>
      <c r="L181" s="9">
        <v>41.454545454545453</v>
      </c>
      <c r="M181" s="9">
        <v>37.743465043751982</v>
      </c>
      <c r="N181" s="9">
        <v>34.364606773241682</v>
      </c>
      <c r="O181" s="9">
        <v>31.288229560020682</v>
      </c>
      <c r="P181" s="9">
        <v>28.487254792707915</v>
      </c>
      <c r="Q181" s="9">
        <v>25.937027982612502</v>
      </c>
      <c r="R181" s="9">
        <v>23.6151017522063</v>
      </c>
      <c r="S181" s="9">
        <v>21.50103825083222</v>
      </c>
      <c r="T181" s="9">
        <v>19.576229258489612</v>
      </c>
      <c r="U181" s="9">
        <v>17.823732394230376</v>
      </c>
      <c r="V181" s="9">
        <v>16.228121987454088</v>
      </c>
      <c r="W181" s="9">
        <v>14.77535329945478</v>
      </c>
      <c r="X181" s="9">
        <v>13.452638900082516</v>
      </c>
      <c r="Y181" s="9">
        <v>12.248336111373483</v>
      </c>
      <c r="Z181" s="9">
        <v>11.151844527415024</v>
      </c>
      <c r="AA181" s="9">
        <v>10.153512708404175</v>
      </c>
      <c r="AB181" s="9">
        <v>9.2445532276105045</v>
      </c>
      <c r="AC181" s="9">
        <v>8.4169653234772763</v>
      </c>
      <c r="AD181" s="9">
        <v>7.6634644760362045</v>
      </c>
      <c r="AE181" s="9">
        <v>6.9774182877596127</v>
      </c>
      <c r="AF181" s="9">
        <v>6.3527881044662236</v>
      </c>
      <c r="AG181" s="9">
        <v>5.7840758624213322</v>
      </c>
      <c r="AH181" s="9">
        <v>5.2662756937736859</v>
      </c>
      <c r="AI181" s="9">
        <v>4.794829864354794</v>
      </c>
      <c r="AJ181" s="9">
        <v>4.3655886560003188</v>
      </c>
      <c r="AK181" s="9">
        <v>3.9747738402733122</v>
      </c>
      <c r="AL181" s="9">
        <v>3.6189454220809902</v>
      </c>
      <c r="AM181" s="9">
        <v>3.2949713604586868</v>
      </c>
      <c r="AN181" s="9">
        <v>3</v>
      </c>
      <c r="AO181" s="9" t="s">
        <v>47</v>
      </c>
      <c r="AP181" s="9" t="s">
        <v>47</v>
      </c>
      <c r="AQ181" s="9" t="s">
        <v>47</v>
      </c>
      <c r="AR181" s="9" t="s">
        <v>47</v>
      </c>
      <c r="AS181" s="9" t="s">
        <v>47</v>
      </c>
      <c r="AT181" s="9" t="s">
        <v>47</v>
      </c>
      <c r="AU181" s="9" t="s">
        <v>47</v>
      </c>
      <c r="AV181" s="9" t="s">
        <v>47</v>
      </c>
      <c r="AW181" s="9" t="s">
        <v>47</v>
      </c>
      <c r="AX181" s="9" t="s">
        <v>47</v>
      </c>
      <c r="AY181" s="9" t="s">
        <v>47</v>
      </c>
      <c r="AZ181" s="9" t="s">
        <v>47</v>
      </c>
      <c r="BA181" s="9" t="s">
        <v>47</v>
      </c>
      <c r="BB181" s="9" t="s">
        <v>47</v>
      </c>
      <c r="BC181" s="9" t="s">
        <v>47</v>
      </c>
      <c r="BD181" s="9" t="s">
        <v>47</v>
      </c>
      <c r="BE181" s="9" t="s">
        <v>47</v>
      </c>
      <c r="BF181" s="9" t="s">
        <v>47</v>
      </c>
      <c r="BG181" s="9" t="s">
        <v>47</v>
      </c>
      <c r="BH181" s="9" t="s">
        <v>47</v>
      </c>
      <c r="BI181" s="9" t="s">
        <v>47</v>
      </c>
      <c r="BJ181" s="9" t="s">
        <v>47</v>
      </c>
      <c r="BK181" s="9" t="s">
        <v>47</v>
      </c>
      <c r="BL181" s="9" t="s">
        <v>47</v>
      </c>
      <c r="BM181" s="9" t="s">
        <v>47</v>
      </c>
      <c r="BN181" s="9" t="s">
        <v>47</v>
      </c>
    </row>
    <row r="182" spans="1:66" ht="12" x14ac:dyDescent="0.25">
      <c r="A182" s="5">
        <v>153</v>
      </c>
      <c r="B182" s="56">
        <v>39</v>
      </c>
      <c r="C182" s="9">
        <f t="shared" si="2"/>
        <v>1520</v>
      </c>
      <c r="D182" s="9">
        <v>153</v>
      </c>
      <c r="E182" s="9">
        <v>114.75</v>
      </c>
      <c r="F182" s="9">
        <v>91.8</v>
      </c>
      <c r="G182" s="9">
        <v>76.5</v>
      </c>
      <c r="H182" s="9">
        <v>65.571428571428584</v>
      </c>
      <c r="I182" s="9">
        <v>57.375</v>
      </c>
      <c r="J182" s="9">
        <v>51</v>
      </c>
      <c r="K182" s="9">
        <v>45.9</v>
      </c>
      <c r="L182" s="9">
        <v>41.727272727272734</v>
      </c>
      <c r="M182" s="9">
        <v>38.106223092349772</v>
      </c>
      <c r="N182" s="9">
        <v>34.799404405235812</v>
      </c>
      <c r="O182" s="9">
        <v>31.779548028790774</v>
      </c>
      <c r="P182" s="9">
        <v>29.021751670044878</v>
      </c>
      <c r="Q182" s="9">
        <v>26.503274031295312</v>
      </c>
      <c r="R182" s="9">
        <v>24.203347281168654</v>
      </c>
      <c r="S182" s="9">
        <v>22.103005799250823</v>
      </c>
      <c r="T182" s="9">
        <v>20.184929782081213</v>
      </c>
      <c r="U182" s="9">
        <v>18.433302420857117</v>
      </c>
      <c r="V182" s="9">
        <v>16.833679473109488</v>
      </c>
      <c r="W182" s="9">
        <v>15.372870152813961</v>
      </c>
      <c r="X182" s="9">
        <v>14.038828356735058</v>
      </c>
      <c r="Y182" s="9">
        <v>12.82055333003589</v>
      </c>
      <c r="Z182" s="9">
        <v>11.707998952023678</v>
      </c>
      <c r="AA182" s="9">
        <v>10.691990893984588</v>
      </c>
      <c r="AB182" s="9">
        <v>9.7641509659761176</v>
      </c>
      <c r="AC182" s="9">
        <v>8.9168280287266928</v>
      </c>
      <c r="AD182" s="9">
        <v>8.1430349009292886</v>
      </c>
      <c r="AE182" s="9">
        <v>7.4363907416549431</v>
      </c>
      <c r="AF182" s="9">
        <v>6.7910684327609223</v>
      </c>
      <c r="AG182" s="9">
        <v>6.2017465273991705</v>
      </c>
      <c r="AH182" s="9">
        <v>5.6635653683835736</v>
      </c>
      <c r="AI182" s="9">
        <v>5.1720870145599909</v>
      </c>
      <c r="AJ182" s="9">
        <v>4.7232586447245115</v>
      </c>
      <c r="AK182" s="9">
        <v>4.3133791373118955</v>
      </c>
      <c r="AL182" s="9">
        <v>3.9390685502641323</v>
      </c>
      <c r="AM182" s="9">
        <v>3.5972402494044915</v>
      </c>
      <c r="AN182" s="9">
        <v>3.2850754554824877</v>
      </c>
      <c r="AO182" s="9">
        <v>3</v>
      </c>
      <c r="AP182" s="9" t="s">
        <v>47</v>
      </c>
      <c r="AQ182" s="9" t="s">
        <v>47</v>
      </c>
      <c r="AR182" s="9" t="s">
        <v>47</v>
      </c>
      <c r="AS182" s="9" t="s">
        <v>47</v>
      </c>
      <c r="AT182" s="9" t="s">
        <v>47</v>
      </c>
      <c r="AU182" s="9" t="s">
        <v>47</v>
      </c>
      <c r="AV182" s="9" t="s">
        <v>47</v>
      </c>
      <c r="AW182" s="9" t="s">
        <v>47</v>
      </c>
      <c r="AX182" s="9" t="s">
        <v>47</v>
      </c>
      <c r="AY182" s="9" t="s">
        <v>47</v>
      </c>
      <c r="AZ182" s="9" t="s">
        <v>47</v>
      </c>
      <c r="BA182" s="9" t="s">
        <v>47</v>
      </c>
      <c r="BB182" s="9" t="s">
        <v>47</v>
      </c>
      <c r="BC182" s="9" t="s">
        <v>47</v>
      </c>
      <c r="BD182" s="9" t="s">
        <v>47</v>
      </c>
      <c r="BE182" s="9" t="s">
        <v>47</v>
      </c>
      <c r="BF182" s="9" t="s">
        <v>47</v>
      </c>
      <c r="BG182" s="9" t="s">
        <v>47</v>
      </c>
      <c r="BH182" s="9" t="s">
        <v>47</v>
      </c>
      <c r="BI182" s="9" t="s">
        <v>47</v>
      </c>
      <c r="BJ182" s="9" t="s">
        <v>47</v>
      </c>
      <c r="BK182" s="9" t="s">
        <v>47</v>
      </c>
      <c r="BL182" s="9" t="s">
        <v>47</v>
      </c>
      <c r="BM182" s="9" t="s">
        <v>47</v>
      </c>
      <c r="BN182" s="9" t="s">
        <v>47</v>
      </c>
    </row>
    <row r="183" spans="1:66" ht="12" x14ac:dyDescent="0.25">
      <c r="A183" s="5">
        <v>154</v>
      </c>
      <c r="B183" s="56">
        <v>39</v>
      </c>
      <c r="C183" s="9">
        <f t="shared" si="2"/>
        <v>1530</v>
      </c>
      <c r="D183" s="9">
        <v>154</v>
      </c>
      <c r="E183" s="9">
        <v>115.5</v>
      </c>
      <c r="F183" s="9">
        <v>92.4</v>
      </c>
      <c r="G183" s="9">
        <v>77</v>
      </c>
      <c r="H183" s="9">
        <v>66</v>
      </c>
      <c r="I183" s="9">
        <v>57.75</v>
      </c>
      <c r="J183" s="9">
        <v>51.333333333333343</v>
      </c>
      <c r="K183" s="9">
        <v>46.2</v>
      </c>
      <c r="L183" s="9">
        <v>42</v>
      </c>
      <c r="M183" s="9">
        <v>38.346668050807139</v>
      </c>
      <c r="N183" s="9">
        <v>35.011117871399826</v>
      </c>
      <c r="O183" s="9">
        <v>31.965707502434533</v>
      </c>
      <c r="P183" s="9">
        <v>29.185199395358389</v>
      </c>
      <c r="Q183" s="9">
        <v>26.646551266914891</v>
      </c>
      <c r="R183" s="9">
        <v>24.328725145980947</v>
      </c>
      <c r="S183" s="9">
        <v>22.212513030291806</v>
      </c>
      <c r="T183" s="9">
        <v>20.280377708257809</v>
      </c>
      <c r="U183" s="9">
        <v>18.516307426751212</v>
      </c>
      <c r="V183" s="9">
        <v>16.905683200483892</v>
      </c>
      <c r="W183" s="9">
        <v>15.435157663358634</v>
      </c>
      <c r="X183" s="9">
        <v>14.092544457825845</v>
      </c>
      <c r="Y183" s="9">
        <v>12.866717245606894</v>
      </c>
      <c r="Z183" s="9">
        <v>11.747517502878168</v>
      </c>
      <c r="AA183" s="9">
        <v>10.72567033580752</v>
      </c>
      <c r="AB183" s="9">
        <v>9.7927076188000015</v>
      </c>
      <c r="AC183" s="9">
        <v>8.9408978184936583</v>
      </c>
      <c r="AD183" s="9">
        <v>8.1631819219514767</v>
      </c>
      <c r="AE183" s="9">
        <v>7.4531149380815025</v>
      </c>
      <c r="AF183" s="9">
        <v>6.8048124875029368</v>
      </c>
      <c r="AG183" s="9">
        <v>6.2129020382443407</v>
      </c>
      <c r="AH183" s="9">
        <v>5.6724783831604482</v>
      </c>
      <c r="AI183" s="9">
        <v>5.1790629901055443</v>
      </c>
      <c r="AJ183" s="9">
        <v>4.7285668879951892</v>
      </c>
      <c r="AK183" s="9">
        <v>4.3172567811902303</v>
      </c>
      <c r="AL183" s="9">
        <v>3.9417241113904251</v>
      </c>
      <c r="AM183" s="9">
        <v>3.5988568106512226</v>
      </c>
      <c r="AN183" s="9">
        <v>3.2858135114387834</v>
      </c>
      <c r="AO183" s="9">
        <v>3</v>
      </c>
      <c r="AP183" s="9" t="s">
        <v>47</v>
      </c>
      <c r="AQ183" s="9" t="s">
        <v>47</v>
      </c>
      <c r="AR183" s="9" t="s">
        <v>47</v>
      </c>
      <c r="AS183" s="9" t="s">
        <v>47</v>
      </c>
      <c r="AT183" s="9" t="s">
        <v>47</v>
      </c>
      <c r="AU183" s="9" t="s">
        <v>47</v>
      </c>
      <c r="AV183" s="9" t="s">
        <v>47</v>
      </c>
      <c r="AW183" s="9" t="s">
        <v>47</v>
      </c>
      <c r="AX183" s="9" t="s">
        <v>47</v>
      </c>
      <c r="AY183" s="9" t="s">
        <v>47</v>
      </c>
      <c r="AZ183" s="9" t="s">
        <v>47</v>
      </c>
      <c r="BA183" s="9" t="s">
        <v>47</v>
      </c>
      <c r="BB183" s="9" t="s">
        <v>47</v>
      </c>
      <c r="BC183" s="9" t="s">
        <v>47</v>
      </c>
      <c r="BD183" s="9" t="s">
        <v>47</v>
      </c>
      <c r="BE183" s="9" t="s">
        <v>47</v>
      </c>
      <c r="BF183" s="9" t="s">
        <v>47</v>
      </c>
      <c r="BG183" s="9" t="s">
        <v>47</v>
      </c>
      <c r="BH183" s="9" t="s">
        <v>47</v>
      </c>
      <c r="BI183" s="9" t="s">
        <v>47</v>
      </c>
      <c r="BJ183" s="9" t="s">
        <v>47</v>
      </c>
      <c r="BK183" s="9" t="s">
        <v>47</v>
      </c>
      <c r="BL183" s="9" t="s">
        <v>47</v>
      </c>
      <c r="BM183" s="9" t="s">
        <v>47</v>
      </c>
      <c r="BN183" s="9" t="s">
        <v>47</v>
      </c>
    </row>
    <row r="184" spans="1:66" ht="12" x14ac:dyDescent="0.25">
      <c r="A184" s="5">
        <v>155</v>
      </c>
      <c r="B184" s="56">
        <v>39</v>
      </c>
      <c r="C184" s="9">
        <f t="shared" si="2"/>
        <v>1540</v>
      </c>
      <c r="D184" s="9">
        <v>155</v>
      </c>
      <c r="E184" s="9">
        <v>116.25</v>
      </c>
      <c r="F184" s="9">
        <v>93</v>
      </c>
      <c r="G184" s="9">
        <v>77.5</v>
      </c>
      <c r="H184" s="9">
        <v>66.428571428571431</v>
      </c>
      <c r="I184" s="9">
        <v>58.125</v>
      </c>
      <c r="J184" s="9">
        <v>51.666666666666664</v>
      </c>
      <c r="K184" s="9">
        <v>46.5</v>
      </c>
      <c r="L184" s="9">
        <v>42.272727272727273</v>
      </c>
      <c r="M184" s="9">
        <v>38.58705917591039</v>
      </c>
      <c r="N184" s="9">
        <v>35.222736546875943</v>
      </c>
      <c r="O184" s="9">
        <v>32.151741965999655</v>
      </c>
      <c r="P184" s="9">
        <v>29.348500792165446</v>
      </c>
      <c r="Q184" s="9">
        <v>26.789668182165489</v>
      </c>
      <c r="R184" s="9">
        <v>24.453934679420339</v>
      </c>
      <c r="S184" s="9">
        <v>22.321848753000083</v>
      </c>
      <c r="T184" s="9">
        <v>20.375654809086221</v>
      </c>
      <c r="U184" s="9">
        <v>18.599145325865514</v>
      </c>
      <c r="V184" s="9">
        <v>16.977525880464146</v>
      </c>
      <c r="W184" s="9">
        <v>15.49729194389295</v>
      </c>
      <c r="X184" s="9">
        <v>14.146116417976179</v>
      </c>
      <c r="Y184" s="9">
        <v>12.912746977693351</v>
      </c>
      <c r="Z184" s="9">
        <v>11.786912364021344</v>
      </c>
      <c r="AA184" s="9">
        <v>10.759236846901883</v>
      </c>
      <c r="AB184" s="9">
        <v>9.8211621459987608</v>
      </c>
      <c r="AC184" s="9">
        <v>8.9648761590161676</v>
      </c>
      <c r="AD184" s="9">
        <v>8.18324790404154</v>
      </c>
      <c r="AE184" s="9">
        <v>7.4697681341254869</v>
      </c>
      <c r="AF184" s="9">
        <v>6.8184951295486647</v>
      </c>
      <c r="AG184" s="9">
        <v>6.2240052163442199</v>
      </c>
      <c r="AH184" s="9">
        <v>5.6813475990037485</v>
      </c>
      <c r="AI184" s="9">
        <v>5.1860031312223969</v>
      </c>
      <c r="AJ184" s="9">
        <v>4.7338466813339508</v>
      </c>
      <c r="AK184" s="9">
        <v>4.321112779022628</v>
      </c>
      <c r="AL184" s="9">
        <v>3.9443642572241209</v>
      </c>
      <c r="AM184" s="9">
        <v>3.600463628071791</v>
      </c>
      <c r="AN184" s="9">
        <v>3.2865469545124979</v>
      </c>
      <c r="AO184" s="9">
        <v>3</v>
      </c>
      <c r="AP184" s="9" t="s">
        <v>47</v>
      </c>
      <c r="AQ184" s="9" t="s">
        <v>47</v>
      </c>
      <c r="AR184" s="9" t="s">
        <v>47</v>
      </c>
      <c r="AS184" s="9" t="s">
        <v>47</v>
      </c>
      <c r="AT184" s="9" t="s">
        <v>47</v>
      </c>
      <c r="AU184" s="9" t="s">
        <v>47</v>
      </c>
      <c r="AV184" s="9" t="s">
        <v>47</v>
      </c>
      <c r="AW184" s="9" t="s">
        <v>47</v>
      </c>
      <c r="AX184" s="9" t="s">
        <v>47</v>
      </c>
      <c r="AY184" s="9" t="s">
        <v>47</v>
      </c>
      <c r="AZ184" s="9" t="s">
        <v>47</v>
      </c>
      <c r="BA184" s="9" t="s">
        <v>47</v>
      </c>
      <c r="BB184" s="9" t="s">
        <v>47</v>
      </c>
      <c r="BC184" s="9" t="s">
        <v>47</v>
      </c>
      <c r="BD184" s="9" t="s">
        <v>47</v>
      </c>
      <c r="BE184" s="9" t="s">
        <v>47</v>
      </c>
      <c r="BF184" s="9" t="s">
        <v>47</v>
      </c>
      <c r="BG184" s="9" t="s">
        <v>47</v>
      </c>
      <c r="BH184" s="9" t="s">
        <v>47</v>
      </c>
      <c r="BI184" s="9" t="s">
        <v>47</v>
      </c>
      <c r="BJ184" s="9" t="s">
        <v>47</v>
      </c>
      <c r="BK184" s="9" t="s">
        <v>47</v>
      </c>
      <c r="BL184" s="9" t="s">
        <v>47</v>
      </c>
      <c r="BM184" s="9" t="s">
        <v>47</v>
      </c>
      <c r="BN184" s="9" t="s">
        <v>47</v>
      </c>
    </row>
    <row r="185" spans="1:66" ht="12" x14ac:dyDescent="0.25">
      <c r="A185" s="5">
        <v>156</v>
      </c>
      <c r="B185" s="56">
        <v>39</v>
      </c>
      <c r="C185" s="9">
        <f t="shared" si="2"/>
        <v>1550</v>
      </c>
      <c r="D185" s="9">
        <v>156</v>
      </c>
      <c r="E185" s="9">
        <v>117</v>
      </c>
      <c r="F185" s="9">
        <v>93.6</v>
      </c>
      <c r="G185" s="9">
        <v>78</v>
      </c>
      <c r="H185" s="9">
        <v>66.857142857142861</v>
      </c>
      <c r="I185" s="9">
        <v>58.5</v>
      </c>
      <c r="J185" s="9">
        <v>52</v>
      </c>
      <c r="K185" s="9">
        <v>46.8</v>
      </c>
      <c r="L185" s="9">
        <v>42.545454545454547</v>
      </c>
      <c r="M185" s="9">
        <v>38.827396826912796</v>
      </c>
      <c r="N185" s="9">
        <v>35.434261085256701</v>
      </c>
      <c r="O185" s="9">
        <v>32.337652309150968</v>
      </c>
      <c r="P185" s="9">
        <v>29.511656934272466</v>
      </c>
      <c r="Q185" s="9">
        <v>26.932625989046599</v>
      </c>
      <c r="R185" s="9">
        <v>24.578977191330999</v>
      </c>
      <c r="S185" s="9">
        <v>22.431014339918633</v>
      </c>
      <c r="T185" s="9">
        <v>20.470762489461784</v>
      </c>
      <c r="U185" s="9">
        <v>18.681817529499902</v>
      </c>
      <c r="V185" s="9">
        <v>17.049208908813149</v>
      </c>
      <c r="W185" s="9">
        <v>15.559274356328368</v>
      </c>
      <c r="X185" s="9">
        <v>14.19954555019587</v>
      </c>
      <c r="Y185" s="9">
        <v>12.958643778273649</v>
      </c>
      <c r="Z185" s="9">
        <v>11.826184716867502</v>
      </c>
      <c r="AA185" s="9">
        <v>10.792691530880438</v>
      </c>
      <c r="AB185" s="9">
        <v>9.8495155681613547</v>
      </c>
      <c r="AC185" s="9">
        <v>8.9887639843940619</v>
      </c>
      <c r="AD185" s="9">
        <v>8.2032336928650231</v>
      </c>
      <c r="AE185" s="9">
        <v>7.486351086377109</v>
      </c>
      <c r="AF185" s="9">
        <v>6.832117026880109</v>
      </c>
      <c r="AG185" s="9">
        <v>6.2350566424709362</v>
      </c>
      <c r="AH185" s="9">
        <v>5.6901735116463117</v>
      </c>
      <c r="AI185" s="9">
        <v>5.1929078514048541</v>
      </c>
      <c r="AJ185" s="9">
        <v>4.7390983593011997</v>
      </c>
      <c r="AK185" s="9">
        <v>4.3249473901323716</v>
      </c>
      <c r="AL185" s="9">
        <v>3.946989175842083</v>
      </c>
      <c r="AM185" s="9">
        <v>3.6020608226954072</v>
      </c>
      <c r="AN185" s="9">
        <v>3.2872758430174702</v>
      </c>
      <c r="AO185" s="9">
        <v>3</v>
      </c>
      <c r="AP185" s="9" t="s">
        <v>47</v>
      </c>
      <c r="AQ185" s="9" t="s">
        <v>47</v>
      </c>
      <c r="AR185" s="9" t="s">
        <v>47</v>
      </c>
      <c r="AS185" s="9" t="s">
        <v>47</v>
      </c>
      <c r="AT185" s="9" t="s">
        <v>47</v>
      </c>
      <c r="AU185" s="9" t="s">
        <v>47</v>
      </c>
      <c r="AV185" s="9" t="s">
        <v>47</v>
      </c>
      <c r="AW185" s="9" t="s">
        <v>47</v>
      </c>
      <c r="AX185" s="9" t="s">
        <v>47</v>
      </c>
      <c r="AY185" s="9" t="s">
        <v>47</v>
      </c>
      <c r="AZ185" s="9" t="s">
        <v>47</v>
      </c>
      <c r="BA185" s="9" t="s">
        <v>47</v>
      </c>
      <c r="BB185" s="9" t="s">
        <v>47</v>
      </c>
      <c r="BC185" s="9" t="s">
        <v>47</v>
      </c>
      <c r="BD185" s="9" t="s">
        <v>47</v>
      </c>
      <c r="BE185" s="9" t="s">
        <v>47</v>
      </c>
      <c r="BF185" s="9" t="s">
        <v>47</v>
      </c>
      <c r="BG185" s="9" t="s">
        <v>47</v>
      </c>
      <c r="BH185" s="9" t="s">
        <v>47</v>
      </c>
      <c r="BI185" s="9" t="s">
        <v>47</v>
      </c>
      <c r="BJ185" s="9" t="s">
        <v>47</v>
      </c>
      <c r="BK185" s="9" t="s">
        <v>47</v>
      </c>
      <c r="BL185" s="9" t="s">
        <v>47</v>
      </c>
      <c r="BM185" s="9" t="s">
        <v>47</v>
      </c>
      <c r="BN185" s="9" t="s">
        <v>47</v>
      </c>
    </row>
    <row r="186" spans="1:66" ht="12" x14ac:dyDescent="0.25">
      <c r="A186" s="5">
        <v>157</v>
      </c>
      <c r="B186" s="56">
        <v>40</v>
      </c>
      <c r="C186" s="9">
        <f t="shared" si="2"/>
        <v>1560</v>
      </c>
      <c r="D186" s="9">
        <v>157</v>
      </c>
      <c r="E186" s="9">
        <v>117.75</v>
      </c>
      <c r="F186" s="9">
        <v>94.2</v>
      </c>
      <c r="G186" s="9">
        <v>78.5</v>
      </c>
      <c r="H186" s="9">
        <v>67.285714285714278</v>
      </c>
      <c r="I186" s="9">
        <v>58.875</v>
      </c>
      <c r="J186" s="9">
        <v>52.333333333333321</v>
      </c>
      <c r="K186" s="9">
        <v>47.1</v>
      </c>
      <c r="L186" s="9">
        <v>42.818181818181806</v>
      </c>
      <c r="M186" s="9">
        <v>39.187238165932442</v>
      </c>
      <c r="N186" s="9">
        <v>35.864195298956773</v>
      </c>
      <c r="O186" s="9">
        <v>32.822943505110565</v>
      </c>
      <c r="P186" s="9">
        <v>30.039587152566558</v>
      </c>
      <c r="Q186" s="9">
        <v>27.4922569377771</v>
      </c>
      <c r="R186" s="9">
        <v>25.160938054642209</v>
      </c>
      <c r="S186" s="9">
        <v>23.027312934779005</v>
      </c>
      <c r="T186" s="9">
        <v>21.074617323276136</v>
      </c>
      <c r="U186" s="9">
        <v>19.287508559095937</v>
      </c>
      <c r="V186" s="9">
        <v>17.651945025181071</v>
      </c>
      <c r="W186" s="9">
        <v>16.15507582108469</v>
      </c>
      <c r="X186" s="9">
        <v>14.785139791263202</v>
      </c>
      <c r="Y186" s="9">
        <v>13.53137311567982</v>
      </c>
      <c r="Z186" s="9">
        <v>12.383924736642561</v>
      </c>
      <c r="AA186" s="9">
        <v>11.333778957370994</v>
      </c>
      <c r="AB186" s="9">
        <v>10.372684604135538</v>
      </c>
      <c r="AC186" s="9">
        <v>9.4930901953842053</v>
      </c>
      <c r="AD186" s="9">
        <v>8.6880846084696177</v>
      </c>
      <c r="AE186" s="9">
        <v>7.9513427777846699</v>
      </c>
      <c r="AF186" s="9">
        <v>7.2770759976479038</v>
      </c>
      <c r="AG186" s="9">
        <v>6.6599864394598898</v>
      </c>
      <c r="AH186" s="9">
        <v>6.0952255257642181</v>
      </c>
      <c r="AI186" s="9">
        <v>5.5783558341510098</v>
      </c>
      <c r="AJ186" s="9">
        <v>5.1053162316754532</v>
      </c>
      <c r="AK186" s="9">
        <v>4.6723899658465697</v>
      </c>
      <c r="AL186" s="9">
        <v>4.276175461471694</v>
      </c>
      <c r="AM186" s="9">
        <v>3.9135595939025074</v>
      </c>
      <c r="AN186" s="9">
        <v>3.5816932286859915</v>
      </c>
      <c r="AO186" s="9">
        <v>3.2779688354311691</v>
      </c>
      <c r="AP186" s="9">
        <v>3</v>
      </c>
      <c r="AQ186" s="9" t="s">
        <v>47</v>
      </c>
      <c r="AR186" s="9" t="s">
        <v>47</v>
      </c>
      <c r="AS186" s="9" t="s">
        <v>47</v>
      </c>
      <c r="AT186" s="9" t="s">
        <v>47</v>
      </c>
      <c r="AU186" s="9" t="s">
        <v>47</v>
      </c>
      <c r="AV186" s="9" t="s">
        <v>47</v>
      </c>
      <c r="AW186" s="9" t="s">
        <v>47</v>
      </c>
      <c r="AX186" s="9" t="s">
        <v>47</v>
      </c>
      <c r="AY186" s="9" t="s">
        <v>47</v>
      </c>
      <c r="AZ186" s="9" t="s">
        <v>47</v>
      </c>
      <c r="BA186" s="9" t="s">
        <v>47</v>
      </c>
      <c r="BB186" s="9" t="s">
        <v>47</v>
      </c>
      <c r="BC186" s="9" t="s">
        <v>47</v>
      </c>
      <c r="BD186" s="9" t="s">
        <v>47</v>
      </c>
      <c r="BE186" s="9" t="s">
        <v>47</v>
      </c>
      <c r="BF186" s="9" t="s">
        <v>47</v>
      </c>
      <c r="BG186" s="9" t="s">
        <v>47</v>
      </c>
      <c r="BH186" s="9" t="s">
        <v>47</v>
      </c>
      <c r="BI186" s="9" t="s">
        <v>47</v>
      </c>
      <c r="BJ186" s="9" t="s">
        <v>47</v>
      </c>
      <c r="BK186" s="9" t="s">
        <v>47</v>
      </c>
      <c r="BL186" s="9" t="s">
        <v>47</v>
      </c>
      <c r="BM186" s="9" t="s">
        <v>47</v>
      </c>
      <c r="BN186" s="9" t="s">
        <v>47</v>
      </c>
    </row>
    <row r="187" spans="1:66" ht="12" x14ac:dyDescent="0.25">
      <c r="A187" s="5">
        <v>158</v>
      </c>
      <c r="B187" s="56">
        <v>40</v>
      </c>
      <c r="C187" s="9">
        <f t="shared" si="2"/>
        <v>1570</v>
      </c>
      <c r="D187" s="9">
        <v>158</v>
      </c>
      <c r="E187" s="9">
        <v>118.5</v>
      </c>
      <c r="F187" s="9">
        <v>94.8</v>
      </c>
      <c r="G187" s="9">
        <v>79</v>
      </c>
      <c r="H187" s="9">
        <v>67.714285714285722</v>
      </c>
      <c r="I187" s="9">
        <v>59.25</v>
      </c>
      <c r="J187" s="9">
        <v>52.666666666666671</v>
      </c>
      <c r="K187" s="9">
        <v>47.4</v>
      </c>
      <c r="L187" s="9">
        <v>43.090909090909093</v>
      </c>
      <c r="M187" s="9">
        <v>39.42849284332415</v>
      </c>
      <c r="N187" s="9">
        <v>36.07735554189177</v>
      </c>
      <c r="O187" s="9">
        <v>33.011040722964019</v>
      </c>
      <c r="P187" s="9">
        <v>30.205340531343371</v>
      </c>
      <c r="Q187" s="9">
        <v>27.63810460479462</v>
      </c>
      <c r="R187" s="9">
        <v>25.289065201993832</v>
      </c>
      <c r="S187" s="9">
        <v>23.139677193339423</v>
      </c>
      <c r="T187" s="9">
        <v>21.172971651389364</v>
      </c>
      <c r="U187" s="9">
        <v>19.373421885054466</v>
      </c>
      <c r="V187" s="9">
        <v>17.726820859918277</v>
      </c>
      <c r="W187" s="9">
        <v>16.220169036945038</v>
      </c>
      <c r="X187" s="9">
        <v>14.841571744087867</v>
      </c>
      <c r="Y187" s="9">
        <v>13.580145270569522</v>
      </c>
      <c r="Z187" s="9">
        <v>12.425930942471476</v>
      </c>
      <c r="AA187" s="9">
        <v>11.369816501277729</v>
      </c>
      <c r="AB187" s="9">
        <v>10.403464164674926</v>
      </c>
      <c r="AC187" s="9">
        <v>9.5192448016652111</v>
      </c>
      <c r="AD187" s="9">
        <v>8.7101777023193687</v>
      </c>
      <c r="AE187" s="9">
        <v>7.9698754666662213</v>
      </c>
      <c r="AF187" s="9">
        <v>7.2924935776286324</v>
      </c>
      <c r="AG187" s="9">
        <v>6.6726842598959832</v>
      </c>
      <c r="AH187" s="9">
        <v>6.1055542604594413</v>
      </c>
      <c r="AI187" s="9">
        <v>5.5866262174969954</v>
      </c>
      <c r="AJ187" s="9">
        <v>5.1118033126244322</v>
      </c>
      <c r="AK187" s="9">
        <v>4.6773369274498391</v>
      </c>
      <c r="AL187" s="9">
        <v>4.2797970490875299</v>
      </c>
      <c r="AM187" s="9">
        <v>3.9160451909896667</v>
      </c>
      <c r="AN187" s="9">
        <v>3.583209615311751</v>
      </c>
      <c r="AO187" s="9">
        <v>3.2786626611981986</v>
      </c>
      <c r="AP187" s="9">
        <v>3</v>
      </c>
      <c r="AQ187" s="9" t="s">
        <v>47</v>
      </c>
      <c r="AR187" s="9" t="s">
        <v>47</v>
      </c>
      <c r="AS187" s="9" t="s">
        <v>47</v>
      </c>
      <c r="AT187" s="9" t="s">
        <v>47</v>
      </c>
      <c r="AU187" s="9" t="s">
        <v>47</v>
      </c>
      <c r="AV187" s="9" t="s">
        <v>47</v>
      </c>
      <c r="AW187" s="9" t="s">
        <v>47</v>
      </c>
      <c r="AX187" s="9" t="s">
        <v>47</v>
      </c>
      <c r="AY187" s="9" t="s">
        <v>47</v>
      </c>
      <c r="AZ187" s="9" t="s">
        <v>47</v>
      </c>
      <c r="BA187" s="9" t="s">
        <v>47</v>
      </c>
      <c r="BB187" s="9" t="s">
        <v>47</v>
      </c>
      <c r="BC187" s="9" t="s">
        <v>47</v>
      </c>
      <c r="BD187" s="9" t="s">
        <v>47</v>
      </c>
      <c r="BE187" s="9" t="s">
        <v>47</v>
      </c>
      <c r="BF187" s="9" t="s">
        <v>47</v>
      </c>
      <c r="BG187" s="9" t="s">
        <v>47</v>
      </c>
      <c r="BH187" s="9" t="s">
        <v>47</v>
      </c>
      <c r="BI187" s="9" t="s">
        <v>47</v>
      </c>
      <c r="BJ187" s="9" t="s">
        <v>47</v>
      </c>
      <c r="BK187" s="9" t="s">
        <v>47</v>
      </c>
      <c r="BL187" s="9" t="s">
        <v>47</v>
      </c>
      <c r="BM187" s="9" t="s">
        <v>47</v>
      </c>
      <c r="BN187" s="9" t="s">
        <v>47</v>
      </c>
    </row>
    <row r="188" spans="1:66" ht="12" x14ac:dyDescent="0.25">
      <c r="A188" s="5">
        <v>159</v>
      </c>
      <c r="B188" s="56">
        <v>40</v>
      </c>
      <c r="C188" s="9">
        <f t="shared" si="2"/>
        <v>1580</v>
      </c>
      <c r="D188" s="9">
        <v>159</v>
      </c>
      <c r="E188" s="9">
        <v>119.25</v>
      </c>
      <c r="F188" s="9">
        <v>95.4</v>
      </c>
      <c r="G188" s="9">
        <v>79.5</v>
      </c>
      <c r="H188" s="9">
        <v>68.142857142857153</v>
      </c>
      <c r="I188" s="9">
        <v>59.625</v>
      </c>
      <c r="J188" s="9">
        <v>53</v>
      </c>
      <c r="K188" s="9">
        <v>47.7</v>
      </c>
      <c r="L188" s="9">
        <v>43.363636363636367</v>
      </c>
      <c r="M188" s="9">
        <v>39.669696628127745</v>
      </c>
      <c r="N188" s="9">
        <v>36.290425862147984</v>
      </c>
      <c r="O188" s="9">
        <v>33.199018928777129</v>
      </c>
      <c r="P188" s="9">
        <v>30.370954091858806</v>
      </c>
      <c r="Q188" s="9">
        <v>27.783798504065349</v>
      </c>
      <c r="R188" s="9">
        <v>25.417030264499623</v>
      </c>
      <c r="S188" s="9">
        <v>23.251875634354416</v>
      </c>
      <c r="T188" s="9">
        <v>21.271160119387307</v>
      </c>
      <c r="U188" s="9">
        <v>19.459172237963656</v>
      </c>
      <c r="V188" s="9">
        <v>17.801538894045162</v>
      </c>
      <c r="W188" s="9">
        <v>16.285111366554446</v>
      </c>
      <c r="X188" s="9">
        <v>14.897861010757625</v>
      </c>
      <c r="Y188" s="9">
        <v>13.628783844344744</v>
      </c>
      <c r="Z188" s="9">
        <v>12.467813261363375</v>
      </c>
      <c r="AA188" s="9">
        <v>11.405740181632629</v>
      </c>
      <c r="AB188" s="9">
        <v>10.434140002244744</v>
      </c>
      <c r="AC188" s="9">
        <v>9.5453057717171337</v>
      </c>
      <c r="AD188" s="9">
        <v>8.7321870567171693</v>
      </c>
      <c r="AE188" s="9">
        <v>7.9883340164368386</v>
      </c>
      <c r="AF188" s="9">
        <v>7.3078462410025757</v>
      </c>
      <c r="AG188" s="9">
        <v>6.6853259480950413</v>
      </c>
      <c r="AH188" s="9">
        <v>6.1158351665238753</v>
      </c>
      <c r="AI188" s="9">
        <v>5.5948565671279029</v>
      </c>
      <c r="AJ188" s="9">
        <v>5.1182576303026694</v>
      </c>
      <c r="AK188" s="9">
        <v>4.6822578659240586</v>
      </c>
      <c r="AL188" s="9">
        <v>4.2833988256490452</v>
      </c>
      <c r="AM188" s="9">
        <v>3.9185166697244003</v>
      </c>
      <c r="AN188" s="9">
        <v>3.5847170706970912</v>
      </c>
      <c r="AO188" s="9">
        <v>3.2793522549569563</v>
      </c>
      <c r="AP188" s="9">
        <v>3</v>
      </c>
      <c r="AQ188" s="9" t="s">
        <v>47</v>
      </c>
      <c r="AR188" s="9" t="s">
        <v>47</v>
      </c>
      <c r="AS188" s="9" t="s">
        <v>47</v>
      </c>
      <c r="AT188" s="9" t="s">
        <v>47</v>
      </c>
      <c r="AU188" s="9" t="s">
        <v>47</v>
      </c>
      <c r="AV188" s="9" t="s">
        <v>47</v>
      </c>
      <c r="AW188" s="9" t="s">
        <v>47</v>
      </c>
      <c r="AX188" s="9" t="s">
        <v>47</v>
      </c>
      <c r="AY188" s="9" t="s">
        <v>47</v>
      </c>
      <c r="AZ188" s="9" t="s">
        <v>47</v>
      </c>
      <c r="BA188" s="9" t="s">
        <v>47</v>
      </c>
      <c r="BB188" s="9" t="s">
        <v>47</v>
      </c>
      <c r="BC188" s="9" t="s">
        <v>47</v>
      </c>
      <c r="BD188" s="9" t="s">
        <v>47</v>
      </c>
      <c r="BE188" s="9" t="s">
        <v>47</v>
      </c>
      <c r="BF188" s="9" t="s">
        <v>47</v>
      </c>
      <c r="BG188" s="9" t="s">
        <v>47</v>
      </c>
      <c r="BH188" s="9" t="s">
        <v>47</v>
      </c>
      <c r="BI188" s="9" t="s">
        <v>47</v>
      </c>
      <c r="BJ188" s="9" t="s">
        <v>47</v>
      </c>
      <c r="BK188" s="9" t="s">
        <v>47</v>
      </c>
      <c r="BL188" s="9" t="s">
        <v>47</v>
      </c>
      <c r="BM188" s="9" t="s">
        <v>47</v>
      </c>
      <c r="BN188" s="9" t="s">
        <v>47</v>
      </c>
    </row>
    <row r="189" spans="1:66" ht="12" x14ac:dyDescent="0.25">
      <c r="A189" s="5">
        <v>160</v>
      </c>
      <c r="B189" s="56">
        <v>40</v>
      </c>
      <c r="C189" s="9">
        <f t="shared" si="2"/>
        <v>1590</v>
      </c>
      <c r="D189" s="9">
        <v>160</v>
      </c>
      <c r="E189" s="9">
        <v>120</v>
      </c>
      <c r="F189" s="9">
        <v>96</v>
      </c>
      <c r="G189" s="9">
        <v>80</v>
      </c>
      <c r="H189" s="9">
        <v>68.571428571428569</v>
      </c>
      <c r="I189" s="9">
        <v>60</v>
      </c>
      <c r="J189" s="9">
        <v>53.333333333333329</v>
      </c>
      <c r="K189" s="9">
        <v>48</v>
      </c>
      <c r="L189" s="9">
        <v>43.636363636363633</v>
      </c>
      <c r="M189" s="9">
        <v>39.910849851061421</v>
      </c>
      <c r="N189" s="9">
        <v>36.503406862861809</v>
      </c>
      <c r="O189" s="9">
        <v>33.386878945655653</v>
      </c>
      <c r="P189" s="9">
        <v>30.536428830316446</v>
      </c>
      <c r="Q189" s="9">
        <v>27.929339763287942</v>
      </c>
      <c r="R189" s="9">
        <v>25.544834464688563</v>
      </c>
      <c r="S189" s="9">
        <v>23.363909543113433</v>
      </c>
      <c r="T189" s="9">
        <v>21.369184047497491</v>
      </c>
      <c r="U189" s="9">
        <v>19.544760949068884</v>
      </c>
      <c r="V189" s="9">
        <v>17.876100449468641</v>
      </c>
      <c r="W189" s="9">
        <v>16.349904105361627</v>
      </c>
      <c r="X189" s="9">
        <v>14.954008846066142</v>
      </c>
      <c r="Y189" s="9">
        <v>13.677290039572274</v>
      </c>
      <c r="Z189" s="9">
        <v>12.509572834430536</v>
      </c>
      <c r="AA189" s="9">
        <v>11.441551070947114</v>
      </c>
      <c r="AB189" s="9">
        <v>10.464713115445903</v>
      </c>
      <c r="AC189" s="9">
        <v>9.5712740265311265</v>
      </c>
      <c r="AD189" s="9">
        <v>8.7541135127473488</v>
      </c>
      <c r="AE189" s="9">
        <v>8.0067191871885015</v>
      </c>
      <c r="AF189" s="9">
        <v>7.3231346668217121</v>
      </c>
      <c r="AG189" s="9">
        <v>6.6979121029018014</v>
      </c>
      <c r="AH189" s="9">
        <v>6.1260687641661038</v>
      </c>
      <c r="AI189" s="9">
        <v>5.603047326797955</v>
      </c>
      <c r="AJ189" s="9">
        <v>5.1246795546884725</v>
      </c>
      <c r="AK189" s="9">
        <v>4.6871530805452828</v>
      </c>
      <c r="AL189" s="9">
        <v>4.2869810231091892</v>
      </c>
      <c r="AM189" s="9">
        <v>3.9209741983422202</v>
      </c>
      <c r="AN189" s="9">
        <v>3.5862157031232194</v>
      </c>
      <c r="AO189" s="9">
        <v>3.2800376688949258</v>
      </c>
      <c r="AP189" s="9">
        <v>3</v>
      </c>
      <c r="AQ189" s="9" t="s">
        <v>47</v>
      </c>
      <c r="AR189" s="9" t="s">
        <v>47</v>
      </c>
      <c r="AS189" s="9" t="s">
        <v>47</v>
      </c>
      <c r="AT189" s="9" t="s">
        <v>47</v>
      </c>
      <c r="AU189" s="9" t="s">
        <v>47</v>
      </c>
      <c r="AV189" s="9" t="s">
        <v>47</v>
      </c>
      <c r="AW189" s="9" t="s">
        <v>47</v>
      </c>
      <c r="AX189" s="9" t="s">
        <v>47</v>
      </c>
      <c r="AY189" s="9" t="s">
        <v>47</v>
      </c>
      <c r="AZ189" s="9" t="s">
        <v>47</v>
      </c>
      <c r="BA189" s="9" t="s">
        <v>47</v>
      </c>
      <c r="BB189" s="9" t="s">
        <v>47</v>
      </c>
      <c r="BC189" s="9" t="s">
        <v>47</v>
      </c>
      <c r="BD189" s="9" t="s">
        <v>47</v>
      </c>
      <c r="BE189" s="9" t="s">
        <v>47</v>
      </c>
      <c r="BF189" s="9" t="s">
        <v>47</v>
      </c>
      <c r="BG189" s="9" t="s">
        <v>47</v>
      </c>
      <c r="BH189" s="9" t="s">
        <v>47</v>
      </c>
      <c r="BI189" s="9" t="s">
        <v>47</v>
      </c>
      <c r="BJ189" s="9" t="s">
        <v>47</v>
      </c>
      <c r="BK189" s="9" t="s">
        <v>47</v>
      </c>
      <c r="BL189" s="9" t="s">
        <v>47</v>
      </c>
      <c r="BM189" s="9" t="s">
        <v>47</v>
      </c>
      <c r="BN189" s="9" t="s">
        <v>47</v>
      </c>
    </row>
    <row r="190" spans="1:66" ht="12" x14ac:dyDescent="0.25">
      <c r="A190" s="5">
        <v>161</v>
      </c>
      <c r="B190" s="56">
        <v>41</v>
      </c>
      <c r="C190" s="9">
        <f t="shared" si="2"/>
        <v>1600</v>
      </c>
      <c r="D190" s="9">
        <v>161</v>
      </c>
      <c r="E190" s="9">
        <v>120.75</v>
      </c>
      <c r="F190" s="9">
        <v>96.6</v>
      </c>
      <c r="G190" s="9">
        <v>80.5</v>
      </c>
      <c r="H190" s="9">
        <v>69</v>
      </c>
      <c r="I190" s="9">
        <v>60.375</v>
      </c>
      <c r="J190" s="9">
        <v>53.666666666666679</v>
      </c>
      <c r="K190" s="9">
        <v>48.3</v>
      </c>
      <c r="L190" s="9">
        <v>43.909090909090921</v>
      </c>
      <c r="M190" s="9">
        <v>40.25</v>
      </c>
      <c r="N190" s="9">
        <v>36.912862960722983</v>
      </c>
      <c r="O190" s="9">
        <v>33.852408744276133</v>
      </c>
      <c r="P190" s="9">
        <v>31.045697512244594</v>
      </c>
      <c r="Q190" s="9">
        <v>28.47169137365324</v>
      </c>
      <c r="R190" s="9">
        <v>26.111096694053675</v>
      </c>
      <c r="S190" s="9">
        <v>23.946219478802234</v>
      </c>
      <c r="T190" s="9">
        <v>21.960832746544646</v>
      </c>
      <c r="U190" s="9">
        <v>20.140054898796524</v>
      </c>
      <c r="V190" s="9">
        <v>18.47023817393077</v>
      </c>
      <c r="W190" s="9">
        <v>16.938866349471322</v>
      </c>
      <c r="X190" s="9">
        <v>15.534460925913956</v>
      </c>
      <c r="Y190" s="9">
        <v>14.246495088868761</v>
      </c>
      <c r="Z190" s="9">
        <v>13.06531480462175</v>
      </c>
      <c r="AA190" s="9">
        <v>11.982066457682178</v>
      </c>
      <c r="AB190" s="9">
        <v>10.988630487917952</v>
      </c>
      <c r="AC190" s="9">
        <v>10.077560529851871</v>
      </c>
      <c r="AD190" s="9">
        <v>9.2420275979332391</v>
      </c>
      <c r="AE190" s="9">
        <v>8.4757688994218494</v>
      </c>
      <c r="AF190" s="9">
        <v>7.7730408912078639</v>
      </c>
      <c r="AG190" s="9">
        <v>7.1285762287019105</v>
      </c>
      <c r="AH190" s="9">
        <v>6.5375442841028821</v>
      </c>
      <c r="AI190" s="9">
        <v>5.9955149381055275</v>
      </c>
      <c r="AJ190" s="9">
        <v>5.4984253736461319</v>
      </c>
      <c r="AK190" s="9">
        <v>5.042549622786626</v>
      </c>
      <c r="AL190" s="9">
        <v>4.6244706384737402</v>
      </c>
      <c r="AM190" s="9">
        <v>4.2410546818352364</v>
      </c>
      <c r="AN190" s="9">
        <v>3.88942783303147</v>
      </c>
      <c r="AO190" s="9">
        <v>3.5669544495978229</v>
      </c>
      <c r="AP190" s="9">
        <v>3.2712174108110683</v>
      </c>
      <c r="AQ190" s="9">
        <v>3</v>
      </c>
      <c r="AR190" s="9" t="s">
        <v>47</v>
      </c>
      <c r="AS190" s="9" t="s">
        <v>47</v>
      </c>
      <c r="AT190" s="9" t="s">
        <v>47</v>
      </c>
      <c r="AU190" s="9" t="s">
        <v>47</v>
      </c>
      <c r="AV190" s="9" t="s">
        <v>47</v>
      </c>
      <c r="AW190" s="9" t="s">
        <v>47</v>
      </c>
      <c r="AX190" s="9" t="s">
        <v>47</v>
      </c>
      <c r="AY190" s="9" t="s">
        <v>47</v>
      </c>
      <c r="AZ190" s="9" t="s">
        <v>47</v>
      </c>
      <c r="BA190" s="9" t="s">
        <v>47</v>
      </c>
      <c r="BB190" s="9" t="s">
        <v>47</v>
      </c>
      <c r="BC190" s="9" t="s">
        <v>47</v>
      </c>
      <c r="BD190" s="9" t="s">
        <v>47</v>
      </c>
      <c r="BE190" s="9" t="s">
        <v>47</v>
      </c>
      <c r="BF190" s="9" t="s">
        <v>47</v>
      </c>
      <c r="BG190" s="9" t="s">
        <v>47</v>
      </c>
      <c r="BH190" s="9" t="s">
        <v>47</v>
      </c>
      <c r="BI190" s="9" t="s">
        <v>47</v>
      </c>
      <c r="BJ190" s="9" t="s">
        <v>47</v>
      </c>
      <c r="BK190" s="9" t="s">
        <v>47</v>
      </c>
      <c r="BL190" s="9" t="s">
        <v>47</v>
      </c>
      <c r="BM190" s="9" t="s">
        <v>47</v>
      </c>
      <c r="BN190" s="9" t="s">
        <v>47</v>
      </c>
    </row>
    <row r="191" spans="1:66" ht="12" x14ac:dyDescent="0.25">
      <c r="A191" s="5">
        <v>162</v>
      </c>
      <c r="B191" s="56">
        <v>41</v>
      </c>
      <c r="C191" s="9">
        <f t="shared" si="2"/>
        <v>1610</v>
      </c>
      <c r="D191" s="9">
        <v>162</v>
      </c>
      <c r="E191" s="9">
        <v>121.5</v>
      </c>
      <c r="F191" s="9">
        <v>97.2</v>
      </c>
      <c r="G191" s="9">
        <v>81</v>
      </c>
      <c r="H191" s="9">
        <v>69.428571428571431</v>
      </c>
      <c r="I191" s="9">
        <v>60.75</v>
      </c>
      <c r="J191" s="9">
        <v>54</v>
      </c>
      <c r="K191" s="9">
        <v>48.6</v>
      </c>
      <c r="L191" s="9">
        <v>44.18181818181818</v>
      </c>
      <c r="M191" s="9">
        <v>40.5</v>
      </c>
      <c r="N191" s="9">
        <v>37.134470092644413</v>
      </c>
      <c r="O191" s="9">
        <v>34.048614050901293</v>
      </c>
      <c r="P191" s="9">
        <v>31.219191115288556</v>
      </c>
      <c r="Q191" s="9">
        <v>28.624891821906992</v>
      </c>
      <c r="R191" s="9">
        <v>26.246177512735478</v>
      </c>
      <c r="S191" s="9">
        <v>24.06513318254104</v>
      </c>
      <c r="T191" s="9">
        <v>22.065332554137655</v>
      </c>
      <c r="U191" s="9">
        <v>20.231714365824146</v>
      </c>
      <c r="V191" s="9">
        <v>18.550468939274598</v>
      </c>
      <c r="W191" s="9">
        <v>17.008934173580784</v>
      </c>
      <c r="X191" s="9">
        <v>15.595500182138103</v>
      </c>
      <c r="Y191" s="9">
        <v>14.299521854158961</v>
      </c>
      <c r="Z191" s="9">
        <v>13.111238682281016</v>
      </c>
      <c r="AA191" s="9">
        <v>12.021701252461407</v>
      </c>
      <c r="AB191" s="9">
        <v>11.022703842524297</v>
      </c>
      <c r="AC191" s="9">
        <v>10.106722621735685</v>
      </c>
      <c r="AD191" s="9">
        <v>9.2668589859628785</v>
      </c>
      <c r="AE191" s="9">
        <v>8.4967876016541162</v>
      </c>
      <c r="AF191" s="9">
        <v>7.7907087673376951</v>
      </c>
      <c r="AG191" s="9">
        <v>7.1433047338568958</v>
      </c>
      <c r="AH191" s="9">
        <v>6.5496996543717083</v>
      </c>
      <c r="AI191" s="9">
        <v>6.0054228624955472</v>
      </c>
      <c r="AJ191" s="9">
        <v>5.5063752020005907</v>
      </c>
      <c r="AK191" s="9">
        <v>5.0487981545078968</v>
      </c>
      <c r="AL191" s="9">
        <v>4.6292455326511561</v>
      </c>
      <c r="AM191" s="9">
        <v>4.2445575255244972</v>
      </c>
      <c r="AN191" s="9">
        <v>3.8918369009406977</v>
      </c>
      <c r="AO191" s="9">
        <v>3.5684271852699325</v>
      </c>
      <c r="AP191" s="9">
        <v>3.2718926565231015</v>
      </c>
      <c r="AQ191" s="9">
        <v>3</v>
      </c>
      <c r="AR191" s="9" t="s">
        <v>47</v>
      </c>
      <c r="AS191" s="9" t="s">
        <v>47</v>
      </c>
      <c r="AT191" s="9" t="s">
        <v>47</v>
      </c>
      <c r="AU191" s="9" t="s">
        <v>47</v>
      </c>
      <c r="AV191" s="9" t="s">
        <v>47</v>
      </c>
      <c r="AW191" s="9" t="s">
        <v>47</v>
      </c>
      <c r="AX191" s="9" t="s">
        <v>47</v>
      </c>
      <c r="AY191" s="9" t="s">
        <v>47</v>
      </c>
      <c r="AZ191" s="9" t="s">
        <v>47</v>
      </c>
      <c r="BA191" s="9" t="s">
        <v>47</v>
      </c>
      <c r="BB191" s="9" t="s">
        <v>47</v>
      </c>
      <c r="BC191" s="9" t="s">
        <v>47</v>
      </c>
      <c r="BD191" s="9" t="s">
        <v>47</v>
      </c>
      <c r="BE191" s="9" t="s">
        <v>47</v>
      </c>
      <c r="BF191" s="9" t="s">
        <v>47</v>
      </c>
      <c r="BG191" s="9" t="s">
        <v>47</v>
      </c>
      <c r="BH191" s="9" t="s">
        <v>47</v>
      </c>
      <c r="BI191" s="9" t="s">
        <v>47</v>
      </c>
      <c r="BJ191" s="9" t="s">
        <v>47</v>
      </c>
      <c r="BK191" s="9" t="s">
        <v>47</v>
      </c>
      <c r="BL191" s="9" t="s">
        <v>47</v>
      </c>
      <c r="BM191" s="9" t="s">
        <v>47</v>
      </c>
      <c r="BN191" s="9" t="s">
        <v>47</v>
      </c>
    </row>
    <row r="192" spans="1:66" ht="12" x14ac:dyDescent="0.25">
      <c r="A192" s="5">
        <v>163</v>
      </c>
      <c r="B192" s="56">
        <v>41</v>
      </c>
      <c r="C192" s="9">
        <f t="shared" si="2"/>
        <v>1620</v>
      </c>
      <c r="D192" s="9">
        <v>163</v>
      </c>
      <c r="E192" s="9">
        <v>122.25</v>
      </c>
      <c r="F192" s="9">
        <v>97.8</v>
      </c>
      <c r="G192" s="9">
        <v>81.5</v>
      </c>
      <c r="H192" s="9">
        <v>69.857142857142861</v>
      </c>
      <c r="I192" s="9">
        <v>61.125</v>
      </c>
      <c r="J192" s="9">
        <v>54.333333333333329</v>
      </c>
      <c r="K192" s="9">
        <v>48.9</v>
      </c>
      <c r="L192" s="9">
        <v>44.454545454545453</v>
      </c>
      <c r="M192" s="9">
        <v>40.75</v>
      </c>
      <c r="N192" s="9">
        <v>37.356031630787065</v>
      </c>
      <c r="O192" s="9">
        <v>34.244738630683777</v>
      </c>
      <c r="P192" s="9">
        <v>31.392577655849301</v>
      </c>
      <c r="Q192" s="9">
        <v>28.777966230278427</v>
      </c>
      <c r="R192" s="9">
        <v>26.38111942988964</v>
      </c>
      <c r="S192" s="9">
        <v>24.183900168798246</v>
      </c>
      <c r="T192" s="9">
        <v>22.169681954881572</v>
      </c>
      <c r="U192" s="9">
        <v>20.323223076099268</v>
      </c>
      <c r="V192" s="9">
        <v>18.630551265528979</v>
      </c>
      <c r="W192" s="9">
        <v>17.078857972370567</v>
      </c>
      <c r="X192" s="9">
        <v>15.65640143886122</v>
      </c>
      <c r="Y192" s="9">
        <v>14.352417849678526</v>
      </c>
      <c r="Z192" s="9">
        <v>13.157039881493592</v>
      </c>
      <c r="AA192" s="9">
        <v>12.061222036333779</v>
      </c>
      <c r="AB192" s="9">
        <v>11.056672193747993</v>
      </c>
      <c r="AC192" s="9">
        <v>10.135788863825615</v>
      </c>
      <c r="AD192" s="9">
        <v>9.2916036662588706</v>
      </c>
      <c r="AE192" s="9">
        <v>8.5177286001841335</v>
      </c>
      <c r="AF192" s="9">
        <v>7.8083077057898924</v>
      </c>
      <c r="AG192" s="9">
        <v>7.1579727519117942</v>
      </c>
      <c r="AH192" s="9">
        <v>6.5618026143000963</v>
      </c>
      <c r="AI192" s="9">
        <v>6.015286037172408</v>
      </c>
      <c r="AJ192" s="9">
        <v>5.5142874962661166</v>
      </c>
      <c r="AK192" s="9">
        <v>5.0550159050741268</v>
      </c>
      <c r="AL192" s="9">
        <v>4.6339959274621059</v>
      </c>
      <c r="AM192" s="9">
        <v>4.248041679588046</v>
      </c>
      <c r="AN192" s="9">
        <v>3.8942326221249779</v>
      </c>
      <c r="AO192" s="9">
        <v>3.5698914603618044</v>
      </c>
      <c r="AP192" s="9">
        <v>3.2725638849509742</v>
      </c>
      <c r="AQ192" s="9">
        <v>3</v>
      </c>
      <c r="AR192" s="9" t="s">
        <v>47</v>
      </c>
      <c r="AS192" s="9" t="s">
        <v>47</v>
      </c>
      <c r="AT192" s="9" t="s">
        <v>47</v>
      </c>
      <c r="AU192" s="9" t="s">
        <v>47</v>
      </c>
      <c r="AV192" s="9" t="s">
        <v>47</v>
      </c>
      <c r="AW192" s="9" t="s">
        <v>47</v>
      </c>
      <c r="AX192" s="9" t="s">
        <v>47</v>
      </c>
      <c r="AY192" s="9" t="s">
        <v>47</v>
      </c>
      <c r="AZ192" s="9" t="s">
        <v>47</v>
      </c>
      <c r="BA192" s="9" t="s">
        <v>47</v>
      </c>
      <c r="BB192" s="9" t="s">
        <v>47</v>
      </c>
      <c r="BC192" s="9" t="s">
        <v>47</v>
      </c>
      <c r="BD192" s="9" t="s">
        <v>47</v>
      </c>
      <c r="BE192" s="9" t="s">
        <v>47</v>
      </c>
      <c r="BF192" s="9" t="s">
        <v>47</v>
      </c>
      <c r="BG192" s="9" t="s">
        <v>47</v>
      </c>
      <c r="BH192" s="9" t="s">
        <v>47</v>
      </c>
      <c r="BI192" s="9" t="s">
        <v>47</v>
      </c>
      <c r="BJ192" s="9" t="s">
        <v>47</v>
      </c>
      <c r="BK192" s="9" t="s">
        <v>47</v>
      </c>
      <c r="BL192" s="9" t="s">
        <v>47</v>
      </c>
      <c r="BM192" s="9" t="s">
        <v>47</v>
      </c>
      <c r="BN192" s="9" t="s">
        <v>47</v>
      </c>
    </row>
    <row r="193" spans="1:66" ht="12" x14ac:dyDescent="0.25">
      <c r="A193" s="5">
        <v>164</v>
      </c>
      <c r="B193" s="56">
        <v>41</v>
      </c>
      <c r="C193" s="9">
        <f t="shared" si="2"/>
        <v>1630</v>
      </c>
      <c r="D193" s="9">
        <v>164</v>
      </c>
      <c r="E193" s="9">
        <v>123</v>
      </c>
      <c r="F193" s="9">
        <v>98.4</v>
      </c>
      <c r="G193" s="9">
        <v>82</v>
      </c>
      <c r="H193" s="9">
        <v>70.285714285714292</v>
      </c>
      <c r="I193" s="9">
        <v>61.5</v>
      </c>
      <c r="J193" s="9">
        <v>54.666666666666671</v>
      </c>
      <c r="K193" s="9">
        <v>49.2</v>
      </c>
      <c r="L193" s="9">
        <v>44.727272727272727</v>
      </c>
      <c r="M193" s="9">
        <v>40.9938921581467</v>
      </c>
      <c r="N193" s="9">
        <v>37.5721364573402</v>
      </c>
      <c r="O193" s="9">
        <v>34.435994331132399</v>
      </c>
      <c r="P193" s="9">
        <v>31.561625645648213</v>
      </c>
      <c r="Q193" s="9">
        <v>28.927180200383134</v>
      </c>
      <c r="R193" s="9">
        <v>26.512631628682133</v>
      </c>
      <c r="S193" s="9">
        <v>24.299625162527462</v>
      </c>
      <c r="T193" s="9">
        <v>22.271338104382981</v>
      </c>
      <c r="U193" s="9">
        <v>20.412351945438399</v>
      </c>
      <c r="V193" s="9">
        <v>18.708535158129706</v>
      </c>
      <c r="W193" s="9">
        <v>17.146935771955121</v>
      </c>
      <c r="X193" s="9">
        <v>15.715682915975933</v>
      </c>
      <c r="Y193" s="9">
        <v>14.403896579554075</v>
      </c>
      <c r="Z193" s="9">
        <v>13.201604905351052</v>
      </c>
      <c r="AA193" s="9">
        <v>12.099668385871214</v>
      </c>
      <c r="AB193" s="9">
        <v>11.089710387311294</v>
      </c>
      <c r="AC193" s="9">
        <v>10.164053472576635</v>
      </c>
      <c r="AD193" s="9">
        <v>9.3156610394082797</v>
      </c>
      <c r="AE193" s="9">
        <v>8.5380838299692492</v>
      </c>
      <c r="AF193" s="9">
        <v>7.8254109052697798</v>
      </c>
      <c r="AG193" s="9">
        <v>7.1722247117519515</v>
      </c>
      <c r="AH193" s="9">
        <v>6.5735598984615802</v>
      </c>
      <c r="AI193" s="9">
        <v>6.0248655717462807</v>
      </c>
      <c r="AJ193" s="9">
        <v>5.5219707005497503</v>
      </c>
      <c r="AK193" s="9">
        <v>5.0610524093223681</v>
      </c>
      <c r="AL193" s="9">
        <v>4.6386069175190796</v>
      </c>
      <c r="AM193" s="9">
        <v>4.2514229047742171</v>
      </c>
      <c r="AN193" s="9">
        <v>3.8965570992822762</v>
      </c>
      <c r="AO193" s="9">
        <v>3.5713119038138705</v>
      </c>
      <c r="AP193" s="9">
        <v>3.2732148892857023</v>
      </c>
      <c r="AQ193" s="9">
        <v>3</v>
      </c>
      <c r="AR193" s="9" t="s">
        <v>47</v>
      </c>
      <c r="AS193" s="9" t="s">
        <v>47</v>
      </c>
      <c r="AT193" s="9" t="s">
        <v>47</v>
      </c>
      <c r="AU193" s="9" t="s">
        <v>47</v>
      </c>
      <c r="AV193" s="9" t="s">
        <v>47</v>
      </c>
      <c r="AW193" s="9" t="s">
        <v>47</v>
      </c>
      <c r="AX193" s="9" t="s">
        <v>47</v>
      </c>
      <c r="AY193" s="9" t="s">
        <v>47</v>
      </c>
      <c r="AZ193" s="9" t="s">
        <v>47</v>
      </c>
      <c r="BA193" s="9" t="s">
        <v>47</v>
      </c>
      <c r="BB193" s="9" t="s">
        <v>47</v>
      </c>
      <c r="BC193" s="9" t="s">
        <v>47</v>
      </c>
      <c r="BD193" s="9" t="s">
        <v>47</v>
      </c>
      <c r="BE193" s="9" t="s">
        <v>47</v>
      </c>
      <c r="BF193" s="9" t="s">
        <v>47</v>
      </c>
      <c r="BG193" s="9" t="s">
        <v>47</v>
      </c>
      <c r="BH193" s="9" t="s">
        <v>47</v>
      </c>
      <c r="BI193" s="9" t="s">
        <v>47</v>
      </c>
      <c r="BJ193" s="9" t="s">
        <v>47</v>
      </c>
      <c r="BK193" s="9" t="s">
        <v>47</v>
      </c>
      <c r="BL193" s="9" t="s">
        <v>47</v>
      </c>
      <c r="BM193" s="9" t="s">
        <v>47</v>
      </c>
      <c r="BN193" s="9" t="s">
        <v>47</v>
      </c>
    </row>
    <row r="194" spans="1:66" ht="12" x14ac:dyDescent="0.25">
      <c r="A194" s="5">
        <v>165</v>
      </c>
      <c r="B194" s="56">
        <v>42</v>
      </c>
      <c r="C194" s="9">
        <f t="shared" si="2"/>
        <v>1640</v>
      </c>
      <c r="D194" s="9">
        <v>165</v>
      </c>
      <c r="E194" s="9">
        <v>123.75</v>
      </c>
      <c r="F194" s="9">
        <v>99</v>
      </c>
      <c r="G194" s="9">
        <v>82.5</v>
      </c>
      <c r="H194" s="9">
        <v>70.714285714285708</v>
      </c>
      <c r="I194" s="9">
        <v>61.875</v>
      </c>
      <c r="J194" s="9">
        <v>55</v>
      </c>
      <c r="K194" s="9">
        <v>49.5</v>
      </c>
      <c r="L194" s="9">
        <v>45</v>
      </c>
      <c r="M194" s="9">
        <v>41.25</v>
      </c>
      <c r="N194" s="9">
        <v>37.905699118114562</v>
      </c>
      <c r="O194" s="9">
        <v>34.832533954740157</v>
      </c>
      <c r="P194" s="9">
        <v>32.008522463270054</v>
      </c>
      <c r="Q194" s="9">
        <v>29.413464768681845</v>
      </c>
      <c r="R194" s="9">
        <v>27.028798679828299</v>
      </c>
      <c r="S194" s="9">
        <v>24.837466915919123</v>
      </c>
      <c r="T194" s="9">
        <v>22.823795097477703</v>
      </c>
      <c r="U194" s="9">
        <v>20.973379629054261</v>
      </c>
      <c r="V194" s="9">
        <v>19.272984671731496</v>
      </c>
      <c r="W194" s="9">
        <v>17.710447468477291</v>
      </c>
      <c r="X194" s="9">
        <v>16.274591345146039</v>
      </c>
      <c r="Y194" s="9">
        <v>14.955145764833388</v>
      </c>
      <c r="Z194" s="9">
        <v>13.742672863741086</v>
      </c>
      <c r="AA194" s="9">
        <v>12.628499943070244</v>
      </c>
      <c r="AB194" s="9">
        <v>11.604657434064185</v>
      </c>
      <c r="AC194" s="9">
        <v>10.663821892470994</v>
      </c>
      <c r="AD194" s="9">
        <v>9.7992636146707532</v>
      </c>
      <c r="AE194" s="9">
        <v>9.0047985007708444</v>
      </c>
      <c r="AF194" s="9">
        <v>8.2747438203507588</v>
      </c>
      <c r="AG194" s="9">
        <v>7.6038775644531826</v>
      </c>
      <c r="AH194" s="9">
        <v>6.9874010930701624</v>
      </c>
      <c r="AI194" s="9">
        <v>6.4209048109455136</v>
      </c>
      <c r="AJ194" s="9">
        <v>5.9003366261758785</v>
      </c>
      <c r="AK194" s="9">
        <v>5.4219729659979174</v>
      </c>
      <c r="AL194" s="9">
        <v>4.9823921424404434</v>
      </c>
      <c r="AM194" s="9">
        <v>4.5784498773286231</v>
      </c>
      <c r="AN194" s="9">
        <v>4.2072568115730267</v>
      </c>
      <c r="AO194" s="9">
        <v>3.8661578378697024</v>
      </c>
      <c r="AP194" s="9">
        <v>3.5527131089801047</v>
      </c>
      <c r="AQ194" s="9">
        <v>3.2646805857449999</v>
      </c>
      <c r="AR194" s="9">
        <v>3</v>
      </c>
      <c r="AS194" s="9" t="s">
        <v>47</v>
      </c>
      <c r="AT194" s="9" t="s">
        <v>47</v>
      </c>
      <c r="AU194" s="9" t="s">
        <v>47</v>
      </c>
      <c r="AV194" s="9" t="s">
        <v>47</v>
      </c>
      <c r="AW194" s="9" t="s">
        <v>47</v>
      </c>
      <c r="AX194" s="9" t="s">
        <v>47</v>
      </c>
      <c r="AY194" s="9" t="s">
        <v>47</v>
      </c>
      <c r="AZ194" s="9" t="s">
        <v>47</v>
      </c>
      <c r="BA194" s="9" t="s">
        <v>47</v>
      </c>
      <c r="BB194" s="9" t="s">
        <v>47</v>
      </c>
      <c r="BC194" s="9" t="s">
        <v>47</v>
      </c>
      <c r="BD194" s="9" t="s">
        <v>47</v>
      </c>
      <c r="BE194" s="9" t="s">
        <v>47</v>
      </c>
      <c r="BF194" s="9" t="s">
        <v>47</v>
      </c>
      <c r="BG194" s="9" t="s">
        <v>47</v>
      </c>
      <c r="BH194" s="9" t="s">
        <v>47</v>
      </c>
      <c r="BI194" s="9" t="s">
        <v>47</v>
      </c>
      <c r="BJ194" s="9" t="s">
        <v>47</v>
      </c>
      <c r="BK194" s="9" t="s">
        <v>47</v>
      </c>
      <c r="BL194" s="9" t="s">
        <v>47</v>
      </c>
      <c r="BM194" s="9" t="s">
        <v>47</v>
      </c>
      <c r="BN194" s="9" t="s">
        <v>47</v>
      </c>
    </row>
    <row r="195" spans="1:66" ht="12" x14ac:dyDescent="0.25">
      <c r="A195" s="5">
        <v>166</v>
      </c>
      <c r="B195" s="56">
        <v>42</v>
      </c>
      <c r="C195" s="9">
        <f t="shared" si="2"/>
        <v>1650</v>
      </c>
      <c r="D195" s="9">
        <v>166</v>
      </c>
      <c r="E195" s="9">
        <v>124.5</v>
      </c>
      <c r="F195" s="9">
        <v>99.6</v>
      </c>
      <c r="G195" s="9">
        <v>83</v>
      </c>
      <c r="H195" s="9">
        <v>71.142857142857153</v>
      </c>
      <c r="I195" s="9">
        <v>62.25</v>
      </c>
      <c r="J195" s="9">
        <v>55.333333333333336</v>
      </c>
      <c r="K195" s="9">
        <v>49.8</v>
      </c>
      <c r="L195" s="9">
        <v>45.272727272727273</v>
      </c>
      <c r="M195" s="9">
        <v>41.5</v>
      </c>
      <c r="N195" s="9">
        <v>38.127998246997237</v>
      </c>
      <c r="O195" s="9">
        <v>35.029981935494568</v>
      </c>
      <c r="P195" s="9">
        <v>32.183688911539321</v>
      </c>
      <c r="Q195" s="9">
        <v>29.568665889182547</v>
      </c>
      <c r="R195" s="9">
        <v>27.166121474428898</v>
      </c>
      <c r="S195" s="9">
        <v>24.958791131439497</v>
      </c>
      <c r="T195" s="9">
        <v>22.930813120643261</v>
      </c>
      <c r="U195" s="9">
        <v>21.067614517255603</v>
      </c>
      <c r="V195" s="9">
        <v>19.355806491140608</v>
      </c>
      <c r="W195" s="9">
        <v>17.783088095504262</v>
      </c>
      <c r="X195" s="9">
        <v>16.338157873050218</v>
      </c>
      <c r="Y195" s="9">
        <v>15.010632644405369</v>
      </c>
      <c r="Z195" s="9">
        <v>13.790972895233915</v>
      </c>
      <c r="AA195" s="9">
        <v>12.67041422587627</v>
      </c>
      <c r="AB195" s="9">
        <v>11.6409043709142</v>
      </c>
      <c r="AC195" s="9">
        <v>10.695045336088654</v>
      </c>
      <c r="AD195" s="9">
        <v>9.8260402367697406</v>
      </c>
      <c r="AE195" s="9">
        <v>9.0276444559633973</v>
      </c>
      <c r="AF195" s="9">
        <v>8.2941207708791982</v>
      </c>
      <c r="AG195" s="9">
        <v>7.6201981256015774</v>
      </c>
      <c r="AH195" s="9">
        <v>7.0010337536074356</v>
      </c>
      <c r="AI195" s="9">
        <v>6.4321783779448882</v>
      </c>
      <c r="AJ195" s="9">
        <v>5.9095442390037647</v>
      </c>
      <c r="AK195" s="9">
        <v>5.4293757201274255</v>
      </c>
      <c r="AL195" s="9">
        <v>4.9882223599833226</v>
      </c>
      <c r="AM195" s="9">
        <v>4.5829140577608811</v>
      </c>
      <c r="AN195" s="9">
        <v>4.2105382930227933</v>
      </c>
      <c r="AO195" s="9">
        <v>3.8684191965129595</v>
      </c>
      <c r="AP195" s="9">
        <v>3.5540983215252191</v>
      </c>
      <c r="AQ195" s="9">
        <v>3.2653169776570938</v>
      </c>
      <c r="AR195" s="9">
        <v>3</v>
      </c>
      <c r="AS195" s="9" t="s">
        <v>47</v>
      </c>
      <c r="AT195" s="9" t="s">
        <v>47</v>
      </c>
      <c r="AU195" s="9" t="s">
        <v>47</v>
      </c>
      <c r="AV195" s="9" t="s">
        <v>47</v>
      </c>
      <c r="AW195" s="9" t="s">
        <v>47</v>
      </c>
      <c r="AX195" s="9" t="s">
        <v>47</v>
      </c>
      <c r="AY195" s="9" t="s">
        <v>47</v>
      </c>
      <c r="AZ195" s="9" t="s">
        <v>47</v>
      </c>
      <c r="BA195" s="9" t="s">
        <v>47</v>
      </c>
      <c r="BB195" s="9" t="s">
        <v>47</v>
      </c>
      <c r="BC195" s="9" t="s">
        <v>47</v>
      </c>
      <c r="BD195" s="9" t="s">
        <v>47</v>
      </c>
      <c r="BE195" s="9" t="s">
        <v>47</v>
      </c>
      <c r="BF195" s="9" t="s">
        <v>47</v>
      </c>
      <c r="BG195" s="9" t="s">
        <v>47</v>
      </c>
      <c r="BH195" s="9" t="s">
        <v>47</v>
      </c>
      <c r="BI195" s="9" t="s">
        <v>47</v>
      </c>
      <c r="BJ195" s="9" t="s">
        <v>47</v>
      </c>
      <c r="BK195" s="9" t="s">
        <v>47</v>
      </c>
      <c r="BL195" s="9" t="s">
        <v>47</v>
      </c>
      <c r="BM195" s="9" t="s">
        <v>47</v>
      </c>
      <c r="BN195" s="9" t="s">
        <v>47</v>
      </c>
    </row>
    <row r="196" spans="1:66" ht="12" x14ac:dyDescent="0.25">
      <c r="A196" s="5">
        <v>167</v>
      </c>
      <c r="B196" s="56">
        <v>42</v>
      </c>
      <c r="C196" s="9">
        <f t="shared" si="2"/>
        <v>1660</v>
      </c>
      <c r="D196" s="9">
        <v>167</v>
      </c>
      <c r="E196" s="9">
        <v>125.25</v>
      </c>
      <c r="F196" s="9">
        <v>100.2</v>
      </c>
      <c r="G196" s="9">
        <v>83.5</v>
      </c>
      <c r="H196" s="9">
        <v>71.571428571428569</v>
      </c>
      <c r="I196" s="9">
        <v>62.625</v>
      </c>
      <c r="J196" s="9">
        <v>55.666666666666664</v>
      </c>
      <c r="K196" s="9">
        <v>50.1</v>
      </c>
      <c r="L196" s="9">
        <v>45.545454545454547</v>
      </c>
      <c r="M196" s="9">
        <v>41.75</v>
      </c>
      <c r="N196" s="9">
        <v>38.350254181379903</v>
      </c>
      <c r="O196" s="9">
        <v>35.22735319225022</v>
      </c>
      <c r="P196" s="9">
        <v>32.358753270899179</v>
      </c>
      <c r="Q196" s="9">
        <v>29.723746417521959</v>
      </c>
      <c r="R196" s="9">
        <v>27.303310906223889</v>
      </c>
      <c r="S196" s="9">
        <v>25.079973969986305</v>
      </c>
      <c r="T196" s="9">
        <v>23.037685667338117</v>
      </c>
      <c r="U196" s="9">
        <v>21.161703020195198</v>
      </c>
      <c r="V196" s="9">
        <v>19.438483586475702</v>
      </c>
      <c r="W196" s="9">
        <v>17.855587699207771</v>
      </c>
      <c r="X196" s="9">
        <v>16.401588666408106</v>
      </c>
      <c r="Y196" s="9">
        <v>15.065990283477621</v>
      </c>
      <c r="Z196" s="9">
        <v>13.839151062648302</v>
      </c>
      <c r="AA196" s="9">
        <v>12.712214632504818</v>
      </c>
      <c r="AB196" s="9">
        <v>11.67704580514531</v>
      </c>
      <c r="AC196" s="9">
        <v>10.726171849459607</v>
      </c>
      <c r="AD196" s="9">
        <v>9.8527285465853343</v>
      </c>
      <c r="AE196" s="9">
        <v>9.0504106381242</v>
      </c>
      <c r="AF196" s="9">
        <v>8.3134263094114438</v>
      </c>
      <c r="AG196" s="9">
        <v>7.6364553792598784</v>
      </c>
      <c r="AH196" s="9">
        <v>7.0146108943564602</v>
      </c>
      <c r="AI196" s="9">
        <v>6.4434038510669902</v>
      </c>
      <c r="AJ196" s="9">
        <v>5.9187107899808673</v>
      </c>
      <c r="AK196" s="9">
        <v>5.4367440292656788</v>
      </c>
      <c r="AL196" s="9">
        <v>4.9940243219506186</v>
      </c>
      <c r="AM196" s="9">
        <v>4.5873557397556803</v>
      </c>
      <c r="AN196" s="9">
        <v>4.2138026021567034</v>
      </c>
      <c r="AO196" s="9">
        <v>3.8706682841405899</v>
      </c>
      <c r="AP196" s="9">
        <v>3.5554757496669995</v>
      </c>
      <c r="AQ196" s="9">
        <v>3.2659496703104591</v>
      </c>
      <c r="AR196" s="9">
        <v>3</v>
      </c>
      <c r="AS196" s="9" t="s">
        <v>47</v>
      </c>
      <c r="AT196" s="9" t="s">
        <v>47</v>
      </c>
      <c r="AU196" s="9" t="s">
        <v>47</v>
      </c>
      <c r="AV196" s="9" t="s">
        <v>47</v>
      </c>
      <c r="AW196" s="9" t="s">
        <v>47</v>
      </c>
      <c r="AX196" s="9" t="s">
        <v>47</v>
      </c>
      <c r="AY196" s="9" t="s">
        <v>47</v>
      </c>
      <c r="AZ196" s="9" t="s">
        <v>47</v>
      </c>
      <c r="BA196" s="9" t="s">
        <v>47</v>
      </c>
      <c r="BB196" s="9" t="s">
        <v>47</v>
      </c>
      <c r="BC196" s="9" t="s">
        <v>47</v>
      </c>
      <c r="BD196" s="9" t="s">
        <v>47</v>
      </c>
      <c r="BE196" s="9" t="s">
        <v>47</v>
      </c>
      <c r="BF196" s="9" t="s">
        <v>47</v>
      </c>
      <c r="BG196" s="9" t="s">
        <v>47</v>
      </c>
      <c r="BH196" s="9" t="s">
        <v>47</v>
      </c>
      <c r="BI196" s="9" t="s">
        <v>47</v>
      </c>
      <c r="BJ196" s="9" t="s">
        <v>47</v>
      </c>
      <c r="BK196" s="9" t="s">
        <v>47</v>
      </c>
      <c r="BL196" s="9" t="s">
        <v>47</v>
      </c>
      <c r="BM196" s="9" t="s">
        <v>47</v>
      </c>
      <c r="BN196" s="9" t="s">
        <v>47</v>
      </c>
    </row>
    <row r="197" spans="1:66" ht="12" x14ac:dyDescent="0.25">
      <c r="A197" s="5">
        <v>168</v>
      </c>
      <c r="B197" s="56">
        <v>42</v>
      </c>
      <c r="C197" s="9">
        <f t="shared" si="2"/>
        <v>1670</v>
      </c>
      <c r="D197" s="9">
        <v>168</v>
      </c>
      <c r="E197" s="9">
        <v>126</v>
      </c>
      <c r="F197" s="9">
        <v>100.8</v>
      </c>
      <c r="G197" s="9">
        <v>84</v>
      </c>
      <c r="H197" s="9">
        <v>72</v>
      </c>
      <c r="I197" s="9">
        <v>63</v>
      </c>
      <c r="J197" s="9">
        <v>56</v>
      </c>
      <c r="K197" s="9">
        <v>50.4</v>
      </c>
      <c r="L197" s="9">
        <v>45.81818181818182</v>
      </c>
      <c r="M197" s="9">
        <v>42</v>
      </c>
      <c r="N197" s="9">
        <v>38.572467188233212</v>
      </c>
      <c r="O197" s="9">
        <v>35.424648213983993</v>
      </c>
      <c r="P197" s="9">
        <v>32.533716211633376</v>
      </c>
      <c r="Q197" s="9">
        <v>29.878707168679032</v>
      </c>
      <c r="R197" s="9">
        <v>27.440367902159533</v>
      </c>
      <c r="S197" s="9">
        <v>25.201016441407056</v>
      </c>
      <c r="T197" s="9">
        <v>23.144413804673796</v>
      </c>
      <c r="U197" s="9">
        <v>21.25564623980171</v>
      </c>
      <c r="V197" s="9">
        <v>19.521017074986766</v>
      </c>
      <c r="W197" s="9">
        <v>17.927947395377792</v>
      </c>
      <c r="X197" s="9">
        <v>16.464884825251929</v>
      </c>
      <c r="Y197" s="9">
        <v>15.121219754287356</v>
      </c>
      <c r="Z197" s="9">
        <v>13.887208400436021</v>
      </c>
      <c r="AA197" s="9">
        <v>12.753902151475597</v>
      </c>
      <c r="AB197" s="9">
        <v>11.713082672850701</v>
      </c>
      <c r="AC197" s="9">
        <v>10.757202311228491</v>
      </c>
      <c r="AD197" s="9">
        <v>9.8793293615963673</v>
      </c>
      <c r="AE197" s="9">
        <v>9.0730978009982106</v>
      </c>
      <c r="AF197" s="9">
        <v>8.3326611243960578</v>
      </c>
      <c r="AG197" s="9">
        <v>7.6526499478912715</v>
      </c>
      <c r="AH197" s="9">
        <v>7.0281330718588251</v>
      </c>
      <c r="AI197" s="9">
        <v>6.4545817216383625</v>
      </c>
      <c r="AJ197" s="9">
        <v>5.927836706468228</v>
      </c>
      <c r="AK197" s="9">
        <v>5.4440782585107179</v>
      </c>
      <c r="AL197" s="9">
        <v>4.9997983332518681</v>
      </c>
      <c r="AM197" s="9">
        <v>4.5917751704081144</v>
      </c>
      <c r="AN197" s="9">
        <v>4.2170499308645475</v>
      </c>
      <c r="AO197" s="9">
        <v>3.8729052402241404</v>
      </c>
      <c r="AP197" s="9">
        <v>3.5568454833733845</v>
      </c>
      <c r="AQ197" s="9">
        <v>3.266578707167509</v>
      </c>
      <c r="AR197" s="9">
        <v>3</v>
      </c>
      <c r="AS197" s="9" t="s">
        <v>47</v>
      </c>
      <c r="AT197" s="9" t="s">
        <v>47</v>
      </c>
      <c r="AU197" s="9" t="s">
        <v>47</v>
      </c>
      <c r="AV197" s="9" t="s">
        <v>47</v>
      </c>
      <c r="AW197" s="9" t="s">
        <v>47</v>
      </c>
      <c r="AX197" s="9" t="s">
        <v>47</v>
      </c>
      <c r="AY197" s="9" t="s">
        <v>47</v>
      </c>
      <c r="AZ197" s="9" t="s">
        <v>47</v>
      </c>
      <c r="BA197" s="9" t="s">
        <v>47</v>
      </c>
      <c r="BB197" s="9" t="s">
        <v>47</v>
      </c>
      <c r="BC197" s="9" t="s">
        <v>47</v>
      </c>
      <c r="BD197" s="9" t="s">
        <v>47</v>
      </c>
      <c r="BE197" s="9" t="s">
        <v>47</v>
      </c>
      <c r="BF197" s="9" t="s">
        <v>47</v>
      </c>
      <c r="BG197" s="9" t="s">
        <v>47</v>
      </c>
      <c r="BH197" s="9" t="s">
        <v>47</v>
      </c>
      <c r="BI197" s="9" t="s">
        <v>47</v>
      </c>
      <c r="BJ197" s="9" t="s">
        <v>47</v>
      </c>
      <c r="BK197" s="9" t="s">
        <v>47</v>
      </c>
      <c r="BL197" s="9" t="s">
        <v>47</v>
      </c>
      <c r="BM197" s="9" t="s">
        <v>47</v>
      </c>
      <c r="BN197" s="9" t="s">
        <v>47</v>
      </c>
    </row>
    <row r="198" spans="1:66" ht="12" x14ac:dyDescent="0.25">
      <c r="A198" s="5">
        <v>169</v>
      </c>
      <c r="B198" s="56">
        <v>43</v>
      </c>
      <c r="C198" s="9">
        <f t="shared" si="2"/>
        <v>1680</v>
      </c>
      <c r="D198" s="9">
        <v>169</v>
      </c>
      <c r="E198" s="9">
        <v>126.75</v>
      </c>
      <c r="F198" s="9">
        <v>101.4</v>
      </c>
      <c r="G198" s="9">
        <v>84.5</v>
      </c>
      <c r="H198" s="9">
        <v>72.428571428571431</v>
      </c>
      <c r="I198" s="9">
        <v>63.375</v>
      </c>
      <c r="J198" s="9">
        <v>56.333333333333329</v>
      </c>
      <c r="K198" s="9">
        <v>50.7</v>
      </c>
      <c r="L198" s="9">
        <v>46.090909090909086</v>
      </c>
      <c r="M198" s="9">
        <v>42.25</v>
      </c>
      <c r="N198" s="9">
        <v>38.898214575449586</v>
      </c>
      <c r="O198" s="9">
        <v>35.812333660537725</v>
      </c>
      <c r="P198" s="9">
        <v>32.971262465685029</v>
      </c>
      <c r="Q198" s="9">
        <v>30.35557969736529</v>
      </c>
      <c r="R198" s="9">
        <v>27.94740479598287</v>
      </c>
      <c r="S198" s="9">
        <v>25.730275706061317</v>
      </c>
      <c r="T198" s="9">
        <v>23.689036343191734</v>
      </c>
      <c r="U198" s="9">
        <v>21.809732988475641</v>
      </c>
      <c r="V198" s="9">
        <v>20.079518902224542</v>
      </c>
      <c r="W198" s="9">
        <v>18.486566504864527</v>
      </c>
      <c r="X198" s="9">
        <v>17.019986524722828</v>
      </c>
      <c r="Y198" s="9">
        <v>15.669753559998323</v>
      </c>
      <c r="Z198" s="9">
        <v>14.426637546064613</v>
      </c>
      <c r="AA198" s="9">
        <v>13.282140659622696</v>
      </c>
      <c r="AB198" s="9">
        <v>12.22843922838597</v>
      </c>
      <c r="AC198" s="9">
        <v>11.258330249197696</v>
      </c>
      <c r="AD198" s="9">
        <v>10.365182148983831</v>
      </c>
      <c r="AE198" s="9">
        <v>9.5428894519477581</v>
      </c>
      <c r="AF198" s="9">
        <v>8.7858310431161755</v>
      </c>
      <c r="AG198" s="9">
        <v>8.0888317429296848</v>
      </c>
      <c r="AH198" s="9">
        <v>7.4471269302056049</v>
      </c>
      <c r="AI198" s="9">
        <v>6.8563299716389787</v>
      </c>
      <c r="AJ198" s="9">
        <v>6.3124022351928808</v>
      </c>
      <c r="AK198" s="9">
        <v>5.8116254823924329</v>
      </c>
      <c r="AL198" s="9">
        <v>5.3505764507988545</v>
      </c>
      <c r="AM198" s="9">
        <v>4.9261034529117484</v>
      </c>
      <c r="AN198" s="9">
        <v>4.5353048315319375</v>
      </c>
      <c r="AO198" s="9">
        <v>4.1755091243077533</v>
      </c>
      <c r="AP198" s="9">
        <v>3.8442568018714938</v>
      </c>
      <c r="AQ198" s="9">
        <v>3.5392834547296799</v>
      </c>
      <c r="AR198" s="9">
        <v>3.2585043139742873</v>
      </c>
      <c r="AS198" s="9">
        <v>3</v>
      </c>
      <c r="AT198" s="9" t="s">
        <v>47</v>
      </c>
      <c r="AU198" s="9" t="s">
        <v>47</v>
      </c>
      <c r="AV198" s="9" t="s">
        <v>47</v>
      </c>
      <c r="AW198" s="9" t="s">
        <v>47</v>
      </c>
      <c r="AX198" s="9" t="s">
        <v>47</v>
      </c>
      <c r="AY198" s="9" t="s">
        <v>47</v>
      </c>
      <c r="AZ198" s="9" t="s">
        <v>47</v>
      </c>
      <c r="BA198" s="9" t="s">
        <v>47</v>
      </c>
      <c r="BB198" s="9" t="s">
        <v>47</v>
      </c>
      <c r="BC198" s="9" t="s">
        <v>47</v>
      </c>
      <c r="BD198" s="9" t="s">
        <v>47</v>
      </c>
      <c r="BE198" s="9" t="s">
        <v>47</v>
      </c>
      <c r="BF198" s="9" t="s">
        <v>47</v>
      </c>
      <c r="BG198" s="9" t="s">
        <v>47</v>
      </c>
      <c r="BH198" s="9" t="s">
        <v>47</v>
      </c>
      <c r="BI198" s="9" t="s">
        <v>47</v>
      </c>
      <c r="BJ198" s="9" t="s">
        <v>47</v>
      </c>
      <c r="BK198" s="9" t="s">
        <v>47</v>
      </c>
      <c r="BL198" s="9" t="s">
        <v>47</v>
      </c>
      <c r="BM198" s="9" t="s">
        <v>47</v>
      </c>
      <c r="BN198" s="9" t="s">
        <v>47</v>
      </c>
    </row>
    <row r="199" spans="1:66" ht="12" x14ac:dyDescent="0.25">
      <c r="A199" s="5">
        <v>170</v>
      </c>
      <c r="B199" s="56">
        <v>43</v>
      </c>
      <c r="C199" s="9">
        <f t="shared" si="2"/>
        <v>1690</v>
      </c>
      <c r="D199" s="9">
        <v>170</v>
      </c>
      <c r="E199" s="9">
        <v>127.5</v>
      </c>
      <c r="F199" s="9">
        <v>102</v>
      </c>
      <c r="G199" s="9">
        <v>85</v>
      </c>
      <c r="H199" s="9">
        <v>72.857142857142847</v>
      </c>
      <c r="I199" s="9">
        <v>63.75</v>
      </c>
      <c r="J199" s="9">
        <v>56.666666666666657</v>
      </c>
      <c r="K199" s="9">
        <v>51</v>
      </c>
      <c r="L199" s="9">
        <v>46.363636363636353</v>
      </c>
      <c r="M199" s="9">
        <v>42.5</v>
      </c>
      <c r="N199" s="9">
        <v>39.121168234993021</v>
      </c>
      <c r="O199" s="9">
        <v>36.010960095779467</v>
      </c>
      <c r="P199" s="9">
        <v>33.148019487308453</v>
      </c>
      <c r="Q199" s="9">
        <v>30.512688165172271</v>
      </c>
      <c r="R199" s="9">
        <v>28.086870753213773</v>
      </c>
      <c r="S199" s="9">
        <v>25.853910492493682</v>
      </c>
      <c r="T199" s="9">
        <v>23.798474868454047</v>
      </c>
      <c r="U199" s="9">
        <v>21.906450330942224</v>
      </c>
      <c r="V199" s="9">
        <v>20.16484538419552</v>
      </c>
      <c r="W199" s="9">
        <v>18.561701381358485</v>
      </c>
      <c r="X199" s="9">
        <v>17.086010411007717</v>
      </c>
      <c r="Y199" s="9">
        <v>15.72763971185589</v>
      </c>
      <c r="Z199" s="9">
        <v>14.477262096632273</v>
      </c>
      <c r="AA199" s="9">
        <v>13.326291907398568</v>
      </c>
      <c r="AB199" s="9">
        <v>12.266826062540368</v>
      </c>
      <c r="AC199" s="9">
        <v>11.291589790636209</v>
      </c>
      <c r="AD199" s="9">
        <v>10.393886678588444</v>
      </c>
      <c r="AE199" s="9">
        <v>9.5675526910237991</v>
      </c>
      <c r="AF199" s="9">
        <v>8.8069138452400573</v>
      </c>
      <c r="AG199" s="9">
        <v>8.1067472510758982</v>
      </c>
      <c r="AH199" s="9">
        <v>7.4622452481860604</v>
      </c>
      <c r="AI199" s="9">
        <v>6.8689823944720994</v>
      </c>
      <c r="AJ199" s="9">
        <v>6.322885078996431</v>
      </c>
      <c r="AK199" s="9">
        <v>5.8202035507281549</v>
      </c>
      <c r="AL199" s="9">
        <v>5.3574861710574115</v>
      </c>
      <c r="AM199" s="9">
        <v>4.9315557132843688</v>
      </c>
      <c r="AN199" s="9">
        <v>4.5394875463444437</v>
      </c>
      <c r="AO199" s="9">
        <v>4.1785895529693349</v>
      </c>
      <c r="AP199" s="9">
        <v>3.8463836443928865</v>
      </c>
      <c r="AQ199" s="9">
        <v>3.5405887446734057</v>
      </c>
      <c r="AR199" s="9">
        <v>3.2591051277950851</v>
      </c>
      <c r="AS199" s="9">
        <v>3</v>
      </c>
      <c r="AT199" s="9" t="s">
        <v>47</v>
      </c>
      <c r="AU199" s="9" t="s">
        <v>47</v>
      </c>
      <c r="AV199" s="9" t="s">
        <v>47</v>
      </c>
      <c r="AW199" s="9" t="s">
        <v>47</v>
      </c>
      <c r="AX199" s="9" t="s">
        <v>47</v>
      </c>
      <c r="AY199" s="9" t="s">
        <v>47</v>
      </c>
      <c r="AZ199" s="9" t="s">
        <v>47</v>
      </c>
      <c r="BA199" s="9" t="s">
        <v>47</v>
      </c>
      <c r="BB199" s="9" t="s">
        <v>47</v>
      </c>
      <c r="BC199" s="9" t="s">
        <v>47</v>
      </c>
      <c r="BD199" s="9" t="s">
        <v>47</v>
      </c>
      <c r="BE199" s="9" t="s">
        <v>47</v>
      </c>
      <c r="BF199" s="9" t="s">
        <v>47</v>
      </c>
      <c r="BG199" s="9" t="s">
        <v>47</v>
      </c>
      <c r="BH199" s="9" t="s">
        <v>47</v>
      </c>
      <c r="BI199" s="9" t="s">
        <v>47</v>
      </c>
      <c r="BJ199" s="9" t="s">
        <v>47</v>
      </c>
      <c r="BK199" s="9" t="s">
        <v>47</v>
      </c>
      <c r="BL199" s="9" t="s">
        <v>47</v>
      </c>
      <c r="BM199" s="9" t="s">
        <v>47</v>
      </c>
      <c r="BN199" s="9" t="s">
        <v>47</v>
      </c>
    </row>
    <row r="200" spans="1:66" ht="12" x14ac:dyDescent="0.25">
      <c r="A200" s="5">
        <v>171</v>
      </c>
      <c r="B200" s="56">
        <v>43</v>
      </c>
      <c r="C200" s="9">
        <f t="shared" si="2"/>
        <v>1700</v>
      </c>
      <c r="D200" s="9">
        <v>171</v>
      </c>
      <c r="E200" s="9">
        <v>128.25</v>
      </c>
      <c r="F200" s="9">
        <v>102.6</v>
      </c>
      <c r="G200" s="9">
        <v>85.5</v>
      </c>
      <c r="H200" s="9">
        <v>73.285714285714292</v>
      </c>
      <c r="I200" s="9">
        <v>64.125</v>
      </c>
      <c r="J200" s="9">
        <v>57</v>
      </c>
      <c r="K200" s="9">
        <v>51.3</v>
      </c>
      <c r="L200" s="9">
        <v>46.63636363636364</v>
      </c>
      <c r="M200" s="9">
        <v>42.75</v>
      </c>
      <c r="N200" s="9">
        <v>39.344080913934569</v>
      </c>
      <c r="O200" s="9">
        <v>36.209513519584334</v>
      </c>
      <c r="P200" s="9">
        <v>33.324679058917745</v>
      </c>
      <c r="Q200" s="9">
        <v>30.669681153800248</v>
      </c>
      <c r="R200" s="9">
        <v>28.226208582916751</v>
      </c>
      <c r="S200" s="9">
        <v>25.977408991342013</v>
      </c>
      <c r="T200" s="9">
        <v>23.907772661748108</v>
      </c>
      <c r="U200" s="9">
        <v>22.003025545632056</v>
      </c>
      <c r="V200" s="9">
        <v>20.250030816812092</v>
      </c>
      <c r="W200" s="9">
        <v>18.636698268218094</v>
      </c>
      <c r="X200" s="9">
        <v>17.151900927096069</v>
      </c>
      <c r="Y200" s="9">
        <v>15.785398313531159</v>
      </c>
      <c r="Z200" s="9">
        <v>14.527765813011841</v>
      </c>
      <c r="AA200" s="9">
        <v>13.370329675925856</v>
      </c>
      <c r="AB200" s="9">
        <v>12.305107195686723</v>
      </c>
      <c r="AC200" s="9">
        <v>11.324751652906127</v>
      </c>
      <c r="AD200" s="9">
        <v>10.422501645898313</v>
      </c>
      <c r="AE200" s="9">
        <v>9.5921344580547245</v>
      </c>
      <c r="AF200" s="9">
        <v>8.8279231404688883</v>
      </c>
      <c r="AG200" s="9">
        <v>8.1245970138152828</v>
      </c>
      <c r="AH200" s="9">
        <v>7.4773053170680619</v>
      </c>
      <c r="AI200" s="9">
        <v>6.8815837523489822</v>
      </c>
      <c r="AJ200" s="9">
        <v>6.3333236951680885</v>
      </c>
      <c r="AK200" s="9">
        <v>5.8287438577036808</v>
      </c>
      <c r="AL200" s="9">
        <v>5.3643642096863795</v>
      </c>
      <c r="AM200" s="9">
        <v>4.9369819770225867</v>
      </c>
      <c r="AN200" s="9">
        <v>4.5436495526225338</v>
      </c>
      <c r="AO200" s="9">
        <v>4.1816541670863989</v>
      </c>
      <c r="AP200" s="9">
        <v>3.8484991790395076</v>
      </c>
      <c r="AQ200" s="9">
        <v>3.5418868560781549</v>
      </c>
      <c r="AR200" s="9">
        <v>3.2597025275681926</v>
      </c>
      <c r="AS200" s="9">
        <v>3</v>
      </c>
      <c r="AT200" s="9" t="s">
        <v>47</v>
      </c>
      <c r="AU200" s="9" t="s">
        <v>47</v>
      </c>
      <c r="AV200" s="9" t="s">
        <v>47</v>
      </c>
      <c r="AW200" s="9" t="s">
        <v>47</v>
      </c>
      <c r="AX200" s="9" t="s">
        <v>47</v>
      </c>
      <c r="AY200" s="9" t="s">
        <v>47</v>
      </c>
      <c r="AZ200" s="9" t="s">
        <v>47</v>
      </c>
      <c r="BA200" s="9" t="s">
        <v>47</v>
      </c>
      <c r="BB200" s="9" t="s">
        <v>47</v>
      </c>
      <c r="BC200" s="9" t="s">
        <v>47</v>
      </c>
      <c r="BD200" s="9" t="s">
        <v>47</v>
      </c>
      <c r="BE200" s="9" t="s">
        <v>47</v>
      </c>
      <c r="BF200" s="9" t="s">
        <v>47</v>
      </c>
      <c r="BG200" s="9" t="s">
        <v>47</v>
      </c>
      <c r="BH200" s="9" t="s">
        <v>47</v>
      </c>
      <c r="BI200" s="9" t="s">
        <v>47</v>
      </c>
      <c r="BJ200" s="9" t="s">
        <v>47</v>
      </c>
      <c r="BK200" s="9" t="s">
        <v>47</v>
      </c>
      <c r="BL200" s="9" t="s">
        <v>47</v>
      </c>
      <c r="BM200" s="9" t="s">
        <v>47</v>
      </c>
      <c r="BN200" s="9" t="s">
        <v>47</v>
      </c>
    </row>
    <row r="201" spans="1:66" ht="12" x14ac:dyDescent="0.25">
      <c r="A201" s="5">
        <v>172</v>
      </c>
      <c r="B201" s="56">
        <v>43</v>
      </c>
      <c r="C201" s="9">
        <f t="shared" si="2"/>
        <v>1710</v>
      </c>
      <c r="D201" s="9">
        <v>172</v>
      </c>
      <c r="E201" s="9">
        <v>129</v>
      </c>
      <c r="F201" s="9">
        <v>103.2</v>
      </c>
      <c r="G201" s="9">
        <v>86</v>
      </c>
      <c r="H201" s="9">
        <v>73.714285714285708</v>
      </c>
      <c r="I201" s="9">
        <v>64.5</v>
      </c>
      <c r="J201" s="9">
        <v>57.333333333333329</v>
      </c>
      <c r="K201" s="9">
        <v>51.6</v>
      </c>
      <c r="L201" s="9">
        <v>46.909090909090899</v>
      </c>
      <c r="M201" s="9">
        <v>43</v>
      </c>
      <c r="N201" s="9">
        <v>39.566952859396217</v>
      </c>
      <c r="O201" s="9">
        <v>36.407994385527509</v>
      </c>
      <c r="P201" s="9">
        <v>33.501241803658822</v>
      </c>
      <c r="Q201" s="9">
        <v>30.826559422711693</v>
      </c>
      <c r="R201" s="9">
        <v>28.36541915106535</v>
      </c>
      <c r="S201" s="9">
        <v>26.100772148539946</v>
      </c>
      <c r="T201" s="9">
        <v>24.016930725467954</v>
      </c>
      <c r="U201" s="9">
        <v>22.099459670743613</v>
      </c>
      <c r="V201" s="9">
        <v>20.335076256056759</v>
      </c>
      <c r="W201" s="9">
        <v>18.711558223619193</v>
      </c>
      <c r="X201" s="9">
        <v>17.21765911999508</v>
      </c>
      <c r="Y201" s="9">
        <v>15.843030389534857</v>
      </c>
      <c r="Z201" s="9">
        <v>14.578149687737383</v>
      </c>
      <c r="AA201" s="9">
        <v>13.414254917951787</v>
      </c>
      <c r="AB201" s="9">
        <v>12.343283534477264</v>
      </c>
      <c r="AC201" s="9">
        <v>11.357816691600547</v>
      </c>
      <c r="AD201" s="9">
        <v>10.451027851679592</v>
      </c>
      <c r="AE201" s="9">
        <v>9.6166354962707778</v>
      </c>
      <c r="AF201" s="9">
        <v>8.848859612719588</v>
      </c>
      <c r="AG201" s="9">
        <v>8.1423816547881653</v>
      </c>
      <c r="AH201" s="9">
        <v>7.492307699958511</v>
      </c>
      <c r="AI201" s="9">
        <v>6.8941345481941809</v>
      </c>
      <c r="AJ201" s="9">
        <v>6.343718527319397</v>
      </c>
      <c r="AK201" s="9">
        <v>5.8372467889238377</v>
      </c>
      <c r="AL201" s="9">
        <v>5.3712108959537552</v>
      </c>
      <c r="AM201" s="9">
        <v>4.9423825190250605</v>
      </c>
      <c r="AN201" s="9">
        <v>4.5477910731015934</v>
      </c>
      <c r="AO201" s="9">
        <v>4.1847031396231102</v>
      </c>
      <c r="AP201" s="9">
        <v>3.8506035315356972</v>
      </c>
      <c r="AQ201" s="9">
        <v>3.5431778700580825</v>
      </c>
      <c r="AR201" s="9">
        <v>3.2602965524893972</v>
      </c>
      <c r="AS201" s="9">
        <v>3</v>
      </c>
      <c r="AT201" s="9" t="s">
        <v>47</v>
      </c>
      <c r="AU201" s="9" t="s">
        <v>47</v>
      </c>
      <c r="AV201" s="9" t="s">
        <v>47</v>
      </c>
      <c r="AW201" s="9" t="s">
        <v>47</v>
      </c>
      <c r="AX201" s="9" t="s">
        <v>47</v>
      </c>
      <c r="AY201" s="9" t="s">
        <v>47</v>
      </c>
      <c r="AZ201" s="9" t="s">
        <v>47</v>
      </c>
      <c r="BA201" s="9" t="s">
        <v>47</v>
      </c>
      <c r="BB201" s="9" t="s">
        <v>47</v>
      </c>
      <c r="BC201" s="9" t="s">
        <v>47</v>
      </c>
      <c r="BD201" s="9" t="s">
        <v>47</v>
      </c>
      <c r="BE201" s="9" t="s">
        <v>47</v>
      </c>
      <c r="BF201" s="9" t="s">
        <v>47</v>
      </c>
      <c r="BG201" s="9" t="s">
        <v>47</v>
      </c>
      <c r="BH201" s="9" t="s">
        <v>47</v>
      </c>
      <c r="BI201" s="9" t="s">
        <v>47</v>
      </c>
      <c r="BJ201" s="9" t="s">
        <v>47</v>
      </c>
      <c r="BK201" s="9" t="s">
        <v>47</v>
      </c>
      <c r="BL201" s="9" t="s">
        <v>47</v>
      </c>
      <c r="BM201" s="9" t="s">
        <v>47</v>
      </c>
      <c r="BN201" s="9" t="s">
        <v>47</v>
      </c>
    </row>
    <row r="202" spans="1:66" ht="12" x14ac:dyDescent="0.25">
      <c r="A202" s="5">
        <v>173</v>
      </c>
      <c r="B202" s="56">
        <v>44</v>
      </c>
      <c r="C202" s="9">
        <f t="shared" si="2"/>
        <v>1720</v>
      </c>
      <c r="D202" s="9">
        <v>173</v>
      </c>
      <c r="E202" s="9">
        <v>129.75</v>
      </c>
      <c r="F202" s="9">
        <v>103.8</v>
      </c>
      <c r="G202" s="9">
        <v>86.5</v>
      </c>
      <c r="H202" s="9">
        <v>74.142857142857153</v>
      </c>
      <c r="I202" s="9">
        <v>64.875</v>
      </c>
      <c r="J202" s="9">
        <v>57.666666666666679</v>
      </c>
      <c r="K202" s="9">
        <v>51.9</v>
      </c>
      <c r="L202" s="9">
        <v>47.181818181818194</v>
      </c>
      <c r="M202" s="9">
        <v>43.25</v>
      </c>
      <c r="N202" s="9">
        <v>39.890455451497104</v>
      </c>
      <c r="O202" s="9">
        <v>36.791871355557795</v>
      </c>
      <c r="P202" s="9">
        <v>33.93397700083446</v>
      </c>
      <c r="Q202" s="9">
        <v>31.298076250726339</v>
      </c>
      <c r="R202" s="9">
        <v>28.866925234616378</v>
      </c>
      <c r="S202" s="9">
        <v>26.624619539726289</v>
      </c>
      <c r="T202" s="9">
        <v>24.556490165607183</v>
      </c>
      <c r="U202" s="9">
        <v>22.649007560607629</v>
      </c>
      <c r="V202" s="9">
        <v>20.889693112532708</v>
      </c>
      <c r="W202" s="9">
        <v>19.26703751447241</v>
      </c>
      <c r="X202" s="9">
        <v>17.770425471754567</v>
      </c>
      <c r="Y202" s="9">
        <v>16.390066257460692</v>
      </c>
      <c r="Z202" s="9">
        <v>15.116929662203964</v>
      </c>
      <c r="AA202" s="9">
        <v>13.942686919157509</v>
      </c>
      <c r="AB202" s="9">
        <v>12.859656217868761</v>
      </c>
      <c r="AC202" s="9">
        <v>11.860752450415292</v>
      </c>
      <c r="AD202" s="9">
        <v>10.939440861145115</v>
      </c>
      <c r="AE202" s="9">
        <v>10.089694296781417</v>
      </c>
      <c r="AF202" s="9">
        <v>9.3059537772250494</v>
      </c>
      <c r="AG202" s="9">
        <v>8.5830921291118383</v>
      </c>
      <c r="AH202" s="9">
        <v>7.9163804442180608</v>
      </c>
      <c r="AI202" s="9">
        <v>7.3014571432874753</v>
      </c>
      <c r="AJ202" s="9">
        <v>6.7342994428976715</v>
      </c>
      <c r="AK202" s="9">
        <v>6.2111970387040758</v>
      </c>
      <c r="AL202" s="9">
        <v>5.7287278328993203</v>
      </c>
      <c r="AM202" s="9">
        <v>5.2837355470987708</v>
      </c>
      <c r="AN202" s="9">
        <v>4.873309074197345</v>
      </c>
      <c r="AO202" s="9">
        <v>4.4947634341189762</v>
      </c>
      <c r="AP202" s="9">
        <v>4.1456222088726271</v>
      </c>
      <c r="AQ202" s="9">
        <v>3.8236013420062549</v>
      </c>
      <c r="AR202" s="9">
        <v>3.5265941964759544</v>
      </c>
      <c r="AS202" s="9">
        <v>3.2526577731799362</v>
      </c>
      <c r="AT202" s="9">
        <v>3</v>
      </c>
      <c r="AU202" s="9" t="s">
        <v>47</v>
      </c>
      <c r="AV202" s="9" t="s">
        <v>47</v>
      </c>
      <c r="AW202" s="9" t="s">
        <v>47</v>
      </c>
      <c r="AX202" s="9" t="s">
        <v>47</v>
      </c>
      <c r="AY202" s="9" t="s">
        <v>47</v>
      </c>
      <c r="AZ202" s="9" t="s">
        <v>47</v>
      </c>
      <c r="BA202" s="9" t="s">
        <v>47</v>
      </c>
      <c r="BB202" s="9" t="s">
        <v>47</v>
      </c>
      <c r="BC202" s="9" t="s">
        <v>47</v>
      </c>
      <c r="BD202" s="9" t="s">
        <v>47</v>
      </c>
      <c r="BE202" s="9" t="s">
        <v>47</v>
      </c>
      <c r="BF202" s="9" t="s">
        <v>47</v>
      </c>
      <c r="BG202" s="9" t="s">
        <v>47</v>
      </c>
      <c r="BH202" s="9" t="s">
        <v>47</v>
      </c>
      <c r="BI202" s="9" t="s">
        <v>47</v>
      </c>
      <c r="BJ202" s="9" t="s">
        <v>47</v>
      </c>
      <c r="BK202" s="9" t="s">
        <v>47</v>
      </c>
      <c r="BL202" s="9" t="s">
        <v>47</v>
      </c>
      <c r="BM202" s="9" t="s">
        <v>47</v>
      </c>
      <c r="BN202" s="9" t="s">
        <v>47</v>
      </c>
    </row>
    <row r="203" spans="1:66" ht="12" x14ac:dyDescent="0.25">
      <c r="A203" s="5">
        <v>174</v>
      </c>
      <c r="B203" s="56">
        <v>44</v>
      </c>
      <c r="C203" s="9">
        <f t="shared" si="2"/>
        <v>1730</v>
      </c>
      <c r="D203" s="9">
        <v>174</v>
      </c>
      <c r="E203" s="9">
        <v>130.5</v>
      </c>
      <c r="F203" s="9">
        <v>104.4</v>
      </c>
      <c r="G203" s="9">
        <v>87</v>
      </c>
      <c r="H203" s="9">
        <v>74.571428571428584</v>
      </c>
      <c r="I203" s="9">
        <v>65.25</v>
      </c>
      <c r="J203" s="9">
        <v>58</v>
      </c>
      <c r="K203" s="9">
        <v>52.2</v>
      </c>
      <c r="L203" s="9">
        <v>47.45454545454546</v>
      </c>
      <c r="M203" s="9">
        <v>43.5</v>
      </c>
      <c r="N203" s="9">
        <v>40.114029282123695</v>
      </c>
      <c r="O203" s="9">
        <v>36.991617132116716</v>
      </c>
      <c r="P203" s="9">
        <v>34.112248570823873</v>
      </c>
      <c r="Q203" s="9">
        <v>31.457005472393348</v>
      </c>
      <c r="R203" s="9">
        <v>29.008442267758895</v>
      </c>
      <c r="S203" s="9">
        <v>26.750471323164941</v>
      </c>
      <c r="T203" s="9">
        <v>24.668257240644795</v>
      </c>
      <c r="U203" s="9">
        <v>22.748119385981262</v>
      </c>
      <c r="V203" s="9">
        <v>20.977442003735582</v>
      </c>
      <c r="W203" s="9">
        <v>19.344591328779323</v>
      </c>
      <c r="X203" s="9">
        <v>17.838839149732639</v>
      </c>
      <c r="Y203" s="9">
        <v>16.450292322102747</v>
      </c>
      <c r="Z203" s="9">
        <v>15.169827768007449</v>
      </c>
      <c r="AA203" s="9">
        <v>13.989032535416641</v>
      </c>
      <c r="AB203" s="9">
        <v>12.900148523086992</v>
      </c>
      <c r="AC203" s="9">
        <v>11.896021508019682</v>
      </c>
      <c r="AD203" s="9">
        <v>10.97005414053965</v>
      </c>
      <c r="AE203" s="9">
        <v>10.116162598162981</v>
      </c>
      <c r="AF203" s="9">
        <v>9.3287366134582594</v>
      </c>
      <c r="AG203" s="9">
        <v>8.6026026132754954</v>
      </c>
      <c r="AH203" s="9">
        <v>7.9329897271587813</v>
      </c>
      <c r="AI203" s="9">
        <v>7.3154984416099715</v>
      </c>
      <c r="AJ203" s="9">
        <v>6.7460716942545425</v>
      </c>
      <c r="AK203" s="9">
        <v>6.2209682179915511</v>
      </c>
      <c r="AL203" s="9">
        <v>5.736737959992503</v>
      </c>
      <c r="AM203" s="9">
        <v>5.2901994140462021</v>
      </c>
      <c r="AN203" s="9">
        <v>4.8784187173177687</v>
      </c>
      <c r="AO203" s="9">
        <v>4.4986903741826501</v>
      </c>
      <c r="AP203" s="9">
        <v>4.1485194804866845</v>
      </c>
      <c r="AQ203" s="9">
        <v>3.8256053314414578</v>
      </c>
      <c r="AR203" s="9">
        <v>3.527826305454969</v>
      </c>
      <c r="AS203" s="9">
        <v>3.253225924580847</v>
      </c>
      <c r="AT203" s="9">
        <v>3</v>
      </c>
      <c r="AU203" s="9" t="s">
        <v>47</v>
      </c>
      <c r="AV203" s="9" t="s">
        <v>47</v>
      </c>
      <c r="AW203" s="9" t="s">
        <v>47</v>
      </c>
      <c r="AX203" s="9" t="s">
        <v>47</v>
      </c>
      <c r="AY203" s="9" t="s">
        <v>47</v>
      </c>
      <c r="AZ203" s="9" t="s">
        <v>47</v>
      </c>
      <c r="BA203" s="9" t="s">
        <v>47</v>
      </c>
      <c r="BB203" s="9" t="s">
        <v>47</v>
      </c>
      <c r="BC203" s="9" t="s">
        <v>47</v>
      </c>
      <c r="BD203" s="9" t="s">
        <v>47</v>
      </c>
      <c r="BE203" s="9" t="s">
        <v>47</v>
      </c>
      <c r="BF203" s="9" t="s">
        <v>47</v>
      </c>
      <c r="BG203" s="9" t="s">
        <v>47</v>
      </c>
      <c r="BH203" s="9" t="s">
        <v>47</v>
      </c>
      <c r="BI203" s="9" t="s">
        <v>47</v>
      </c>
      <c r="BJ203" s="9" t="s">
        <v>47</v>
      </c>
      <c r="BK203" s="9" t="s">
        <v>47</v>
      </c>
      <c r="BL203" s="9" t="s">
        <v>47</v>
      </c>
      <c r="BM203" s="9" t="s">
        <v>47</v>
      </c>
      <c r="BN203" s="9" t="s">
        <v>47</v>
      </c>
    </row>
    <row r="204" spans="1:66" ht="12" x14ac:dyDescent="0.25">
      <c r="A204" s="5">
        <v>175</v>
      </c>
      <c r="B204" s="56">
        <v>44</v>
      </c>
      <c r="C204" s="9">
        <f t="shared" si="2"/>
        <v>1740</v>
      </c>
      <c r="D204" s="9">
        <v>175</v>
      </c>
      <c r="E204" s="9">
        <v>131.25</v>
      </c>
      <c r="F204" s="9">
        <v>105</v>
      </c>
      <c r="G204" s="9">
        <v>87.5</v>
      </c>
      <c r="H204" s="9">
        <v>75</v>
      </c>
      <c r="I204" s="9">
        <v>65.625</v>
      </c>
      <c r="J204" s="9">
        <v>58.333333333333329</v>
      </c>
      <c r="K204" s="9">
        <v>52.5</v>
      </c>
      <c r="L204" s="9">
        <v>47.727272727272727</v>
      </c>
      <c r="M204" s="9">
        <v>43.75</v>
      </c>
      <c r="N204" s="9">
        <v>40.33756417934508</v>
      </c>
      <c r="O204" s="9">
        <v>37.191293346806475</v>
      </c>
      <c r="P204" s="9">
        <v>34.290427023763563</v>
      </c>
      <c r="Q204" s="9">
        <v>31.615824018473408</v>
      </c>
      <c r="R204" s="9">
        <v>29.149836124069729</v>
      </c>
      <c r="S204" s="9">
        <v>26.87619166793267</v>
      </c>
      <c r="T204" s="9">
        <v>24.779888144036882</v>
      </c>
      <c r="U204" s="9">
        <v>22.847093219818969</v>
      </c>
      <c r="V204" s="9">
        <v>21.065053464364055</v>
      </c>
      <c r="W204" s="9">
        <v>19.422010195659897</v>
      </c>
      <c r="X204" s="9">
        <v>17.907121891641729</v>
      </c>
      <c r="Y204" s="9">
        <v>16.510392653061793</v>
      </c>
      <c r="Z204" s="9">
        <v>15.222606246150116</v>
      </c>
      <c r="AA204" s="9">
        <v>14.035265289850964</v>
      </c>
      <c r="AB204" s="9">
        <v>12.940535186365659</v>
      </c>
      <c r="AC204" s="9">
        <v>11.931192425030812</v>
      </c>
      <c r="AD204" s="9">
        <v>11.000576918418199</v>
      </c>
      <c r="AE204" s="9">
        <v>10.142548056148941</v>
      </c>
      <c r="AF204" s="9">
        <v>9.3514441864457059</v>
      </c>
      <c r="AG204" s="9">
        <v>8.6220452580643894</v>
      </c>
      <c r="AH204" s="9">
        <v>7.9495383761003469</v>
      </c>
      <c r="AI204" s="9">
        <v>7.3294860443911869</v>
      </c>
      <c r="AJ204" s="9">
        <v>6.7577968849655683</v>
      </c>
      <c r="AK204" s="9">
        <v>6.2306986413320429</v>
      </c>
      <c r="AL204" s="9">
        <v>5.7447132874717592</v>
      </c>
      <c r="AM204" s="9">
        <v>5.2966340782932244</v>
      </c>
      <c r="AN204" s="9">
        <v>4.8835043901179249</v>
      </c>
      <c r="AO204" s="9">
        <v>4.5025982115770349</v>
      </c>
      <c r="AP204" s="9">
        <v>4.1514021561895547</v>
      </c>
      <c r="AQ204" s="9">
        <v>3.8275988779329757</v>
      </c>
      <c r="AR204" s="9">
        <v>3.5290517803751</v>
      </c>
      <c r="AS204" s="9">
        <v>3.2537909184711453</v>
      </c>
      <c r="AT204" s="9">
        <v>3</v>
      </c>
      <c r="AU204" s="9" t="s">
        <v>47</v>
      </c>
      <c r="AV204" s="9" t="s">
        <v>47</v>
      </c>
      <c r="AW204" s="9" t="s">
        <v>47</v>
      </c>
      <c r="AX204" s="9" t="s">
        <v>47</v>
      </c>
      <c r="AY204" s="9" t="s">
        <v>47</v>
      </c>
      <c r="AZ204" s="9" t="s">
        <v>47</v>
      </c>
      <c r="BA204" s="9" t="s">
        <v>47</v>
      </c>
      <c r="BB204" s="9" t="s">
        <v>47</v>
      </c>
      <c r="BC204" s="9" t="s">
        <v>47</v>
      </c>
      <c r="BD204" s="9" t="s">
        <v>47</v>
      </c>
      <c r="BE204" s="9" t="s">
        <v>47</v>
      </c>
      <c r="BF204" s="9" t="s">
        <v>47</v>
      </c>
      <c r="BG204" s="9" t="s">
        <v>47</v>
      </c>
      <c r="BH204" s="9" t="s">
        <v>47</v>
      </c>
      <c r="BI204" s="9" t="s">
        <v>47</v>
      </c>
      <c r="BJ204" s="9" t="s">
        <v>47</v>
      </c>
      <c r="BK204" s="9" t="s">
        <v>47</v>
      </c>
      <c r="BL204" s="9" t="s">
        <v>47</v>
      </c>
      <c r="BM204" s="9" t="s">
        <v>47</v>
      </c>
      <c r="BN204" s="9" t="s">
        <v>47</v>
      </c>
    </row>
    <row r="205" spans="1:66" ht="12" x14ac:dyDescent="0.25">
      <c r="A205" s="5">
        <v>176</v>
      </c>
      <c r="B205" s="56">
        <v>44</v>
      </c>
      <c r="C205" s="9">
        <f t="shared" si="2"/>
        <v>1750</v>
      </c>
      <c r="D205" s="9">
        <v>176</v>
      </c>
      <c r="E205" s="9">
        <v>132</v>
      </c>
      <c r="F205" s="9">
        <v>105.6</v>
      </c>
      <c r="G205" s="9">
        <v>88</v>
      </c>
      <c r="H205" s="9">
        <v>75.428571428571431</v>
      </c>
      <c r="I205" s="9">
        <v>66</v>
      </c>
      <c r="J205" s="9">
        <v>58.666666666666664</v>
      </c>
      <c r="K205" s="9">
        <v>52.8</v>
      </c>
      <c r="L205" s="9">
        <v>48</v>
      </c>
      <c r="M205" s="9">
        <v>44</v>
      </c>
      <c r="N205" s="9">
        <v>40.561060372362235</v>
      </c>
      <c r="O205" s="9">
        <v>37.39090042114578</v>
      </c>
      <c r="P205" s="9">
        <v>34.468512939979064</v>
      </c>
      <c r="Q205" s="9">
        <v>31.774532597819089</v>
      </c>
      <c r="R205" s="9">
        <v>29.291107613721184</v>
      </c>
      <c r="S205" s="9">
        <v>27.001781461216005</v>
      </c>
      <c r="T205" s="9">
        <v>24.891383818402591</v>
      </c>
      <c r="U205" s="9">
        <v>22.945930041133366</v>
      </c>
      <c r="V205" s="9">
        <v>21.152528493145702</v>
      </c>
      <c r="W205" s="9">
        <v>19.499295119058985</v>
      </c>
      <c r="X205" s="9">
        <v>17.975274694151359</v>
      </c>
      <c r="Y205" s="9">
        <v>16.570368229074283</v>
      </c>
      <c r="Z205" s="9">
        <v>15.275266048448982</v>
      </c>
      <c r="AA205" s="9">
        <v>14.081386099887146</v>
      </c>
      <c r="AB205" s="9">
        <v>12.980817084637842</v>
      </c>
      <c r="AC205" s="9">
        <v>11.966266033013335</v>
      </c>
      <c r="AD205" s="9">
        <v>11.031009977200034</v>
      </c>
      <c r="AE205" s="9">
        <v>10.168851401212292</v>
      </c>
      <c r="AF205" s="9">
        <v>9.374077172776186</v>
      </c>
      <c r="AG205" s="9">
        <v>8.6414206850035828</v>
      </c>
      <c r="AH205" s="9">
        <v>7.966026956986596</v>
      </c>
      <c r="AI205" s="9">
        <v>7.3434204620499637</v>
      </c>
      <c r="AJ205" s="9">
        <v>6.7694754704738367</v>
      </c>
      <c r="AK205" s="9">
        <v>6.2403887101616951</v>
      </c>
      <c r="AL205" s="9">
        <v>5.7526541640880966</v>
      </c>
      <c r="AM205" s="9">
        <v>5.3030398375204166</v>
      </c>
      <c r="AN205" s="9">
        <v>4.8885663410615381</v>
      </c>
      <c r="AO205" s="9">
        <v>4.5064871475930692</v>
      </c>
      <c r="AP205" s="9">
        <v>4.1542703922908402</v>
      </c>
      <c r="AQ205" s="9">
        <v>3.829582095109676</v>
      </c>
      <c r="AR205" s="9">
        <v>3.5302706945604783</v>
      </c>
      <c r="AS205" s="9">
        <v>3.2543527902920171</v>
      </c>
      <c r="AT205" s="9">
        <v>3</v>
      </c>
      <c r="AU205" s="9" t="s">
        <v>47</v>
      </c>
      <c r="AV205" s="9" t="s">
        <v>47</v>
      </c>
      <c r="AW205" s="9" t="s">
        <v>47</v>
      </c>
      <c r="AX205" s="9" t="s">
        <v>47</v>
      </c>
      <c r="AY205" s="9" t="s">
        <v>47</v>
      </c>
      <c r="AZ205" s="9" t="s">
        <v>47</v>
      </c>
      <c r="BA205" s="9" t="s">
        <v>47</v>
      </c>
      <c r="BB205" s="9" t="s">
        <v>47</v>
      </c>
      <c r="BC205" s="9" t="s">
        <v>47</v>
      </c>
      <c r="BD205" s="9" t="s">
        <v>47</v>
      </c>
      <c r="BE205" s="9" t="s">
        <v>47</v>
      </c>
      <c r="BF205" s="9" t="s">
        <v>47</v>
      </c>
      <c r="BG205" s="9" t="s">
        <v>47</v>
      </c>
      <c r="BH205" s="9" t="s">
        <v>47</v>
      </c>
      <c r="BI205" s="9" t="s">
        <v>47</v>
      </c>
      <c r="BJ205" s="9" t="s">
        <v>47</v>
      </c>
      <c r="BK205" s="9" t="s">
        <v>47</v>
      </c>
      <c r="BL205" s="9" t="s">
        <v>47</v>
      </c>
      <c r="BM205" s="9" t="s">
        <v>47</v>
      </c>
      <c r="BN205" s="9" t="s">
        <v>47</v>
      </c>
    </row>
    <row r="206" spans="1:66" ht="12" x14ac:dyDescent="0.25">
      <c r="A206" s="5">
        <v>177</v>
      </c>
      <c r="B206" s="56">
        <v>45</v>
      </c>
      <c r="C206" s="9">
        <f t="shared" si="2"/>
        <v>1760</v>
      </c>
      <c r="D206" s="9">
        <v>177</v>
      </c>
      <c r="E206" s="9">
        <v>132.75</v>
      </c>
      <c r="F206" s="9">
        <v>106.2</v>
      </c>
      <c r="G206" s="9">
        <v>88.5</v>
      </c>
      <c r="H206" s="9">
        <v>75.857142857142847</v>
      </c>
      <c r="I206" s="9">
        <v>66.375</v>
      </c>
      <c r="J206" s="9">
        <v>59</v>
      </c>
      <c r="K206" s="9">
        <v>53.1</v>
      </c>
      <c r="L206" s="9">
        <v>48.272727272727259</v>
      </c>
      <c r="M206" s="9">
        <v>44.25</v>
      </c>
      <c r="N206" s="9">
        <v>40.846153846153832</v>
      </c>
      <c r="O206" s="9">
        <v>37.738673075329821</v>
      </c>
      <c r="P206" s="9">
        <v>34.867602243552014</v>
      </c>
      <c r="Q206" s="9">
        <v>32.214955830264792</v>
      </c>
      <c r="R206" s="9">
        <v>29.764116611655741</v>
      </c>
      <c r="S206" s="9">
        <v>27.499731563808869</v>
      </c>
      <c r="T206" s="9">
        <v>25.407615685304808</v>
      </c>
      <c r="U206" s="9">
        <v>23.474663136774815</v>
      </c>
      <c r="V206" s="9">
        <v>21.688765140751677</v>
      </c>
      <c r="W206" s="9">
        <v>20.038734127509773</v>
      </c>
      <c r="X206" s="9">
        <v>18.514233651713937</v>
      </c>
      <c r="Y206" s="9">
        <v>17.105713640847323</v>
      </c>
      <c r="Z206" s="9">
        <v>15.804350569788914</v>
      </c>
      <c r="AA206" s="9">
        <v>14.601992186770556</v>
      </c>
      <c r="AB206" s="9">
        <v>13.491106444455196</v>
      </c>
      <c r="AC206" s="9">
        <v>12.46473431622036</v>
      </c>
      <c r="AD206" s="9">
        <v>11.516446202069504</v>
      </c>
      <c r="AE206" s="9">
        <v>10.640301651080646</v>
      </c>
      <c r="AF206" s="9">
        <v>9.8308121480778183</v>
      </c>
      <c r="AG206" s="9">
        <v>9.0829067314063412</v>
      </c>
      <c r="AH206" s="9">
        <v>8.3919002264281275</v>
      </c>
      <c r="AI206" s="9">
        <v>7.7534638957390731</v>
      </c>
      <c r="AJ206" s="9">
        <v>7.1635983222499275</v>
      </c>
      <c r="AK206" s="9">
        <v>6.6186083552595614</v>
      </c>
      <c r="AL206" s="9">
        <v>6.1150799625729411</v>
      </c>
      <c r="AM206" s="9">
        <v>5.6498588436563564</v>
      </c>
      <c r="AN206" s="9">
        <v>5.2200306698542516</v>
      </c>
      <c r="AO206" s="9">
        <v>4.8229028278845947</v>
      </c>
      <c r="AP206" s="9">
        <v>4.4559875522468282</v>
      </c>
      <c r="AQ206" s="9">
        <v>4.1169863408771556</v>
      </c>
      <c r="AR206" s="9">
        <v>3.8037755564246667</v>
      </c>
      <c r="AS206" s="9">
        <v>3.5143931229490346</v>
      </c>
      <c r="AT206" s="9">
        <v>3.2470262347026244</v>
      </c>
      <c r="AU206" s="9">
        <v>3</v>
      </c>
      <c r="AV206" s="9" t="s">
        <v>47</v>
      </c>
      <c r="AW206" s="9" t="s">
        <v>47</v>
      </c>
      <c r="AX206" s="9" t="s">
        <v>47</v>
      </c>
      <c r="AY206" s="9" t="s">
        <v>47</v>
      </c>
      <c r="AZ206" s="9" t="s">
        <v>47</v>
      </c>
      <c r="BA206" s="9" t="s">
        <v>47</v>
      </c>
      <c r="BB206" s="9" t="s">
        <v>47</v>
      </c>
      <c r="BC206" s="9" t="s">
        <v>47</v>
      </c>
      <c r="BD206" s="9" t="s">
        <v>47</v>
      </c>
      <c r="BE206" s="9" t="s">
        <v>47</v>
      </c>
      <c r="BF206" s="9" t="s">
        <v>47</v>
      </c>
      <c r="BG206" s="9" t="s">
        <v>47</v>
      </c>
      <c r="BH206" s="9" t="s">
        <v>47</v>
      </c>
      <c r="BI206" s="9" t="s">
        <v>47</v>
      </c>
      <c r="BJ206" s="9" t="s">
        <v>47</v>
      </c>
      <c r="BK206" s="9" t="s">
        <v>47</v>
      </c>
      <c r="BL206" s="9" t="s">
        <v>47</v>
      </c>
      <c r="BM206" s="9" t="s">
        <v>47</v>
      </c>
      <c r="BN206" s="9" t="s">
        <v>47</v>
      </c>
    </row>
    <row r="207" spans="1:66" ht="12" x14ac:dyDescent="0.25">
      <c r="A207" s="5">
        <v>178</v>
      </c>
      <c r="B207" s="56">
        <v>45</v>
      </c>
      <c r="C207" s="9">
        <f t="shared" si="2"/>
        <v>1770</v>
      </c>
      <c r="D207" s="9">
        <v>178</v>
      </c>
      <c r="E207" s="9">
        <v>133.5</v>
      </c>
      <c r="F207" s="9">
        <v>106.8</v>
      </c>
      <c r="G207" s="9">
        <v>89</v>
      </c>
      <c r="H207" s="9">
        <v>76.285714285714292</v>
      </c>
      <c r="I207" s="9">
        <v>66.75</v>
      </c>
      <c r="J207" s="9">
        <v>59.333333333333329</v>
      </c>
      <c r="K207" s="9">
        <v>53.4</v>
      </c>
      <c r="L207" s="9">
        <v>48.54545454545454</v>
      </c>
      <c r="M207" s="9">
        <v>44.5</v>
      </c>
      <c r="N207" s="9">
        <v>41.076923076923073</v>
      </c>
      <c r="O207" s="9">
        <v>37.945407258259955</v>
      </c>
      <c r="P207" s="9">
        <v>35.052623812617405</v>
      </c>
      <c r="Q207" s="9">
        <v>32.380372881132075</v>
      </c>
      <c r="R207" s="9">
        <v>29.911842078530615</v>
      </c>
      <c r="S207" s="9">
        <v>27.631500718520254</v>
      </c>
      <c r="T207" s="9">
        <v>25.525002102949433</v>
      </c>
      <c r="U207" s="9">
        <v>23.579093259993734</v>
      </c>
      <c r="V207" s="9">
        <v>21.781531563487658</v>
      </c>
      <c r="W207" s="9">
        <v>20.121007708815313</v>
      </c>
      <c r="X207" s="9">
        <v>18.587074560765181</v>
      </c>
      <c r="Y207" s="9">
        <v>17.170081425697408</v>
      </c>
      <c r="Z207" s="9">
        <v>15.861113334498965</v>
      </c>
      <c r="AA207" s="9">
        <v>14.651934954327247</v>
      </c>
      <c r="AB207" s="9">
        <v>13.534938776264541</v>
      </c>
      <c r="AC207" s="9">
        <v>12.503097252907574</v>
      </c>
      <c r="AD207" s="9">
        <v>11.549918584767266</v>
      </c>
      <c r="AE207" s="9">
        <v>10.669405877310133</v>
      </c>
      <c r="AF207" s="9">
        <v>9.8560194116791564</v>
      </c>
      <c r="AG207" s="9">
        <v>9.1046417917214537</v>
      </c>
      <c r="AH207" s="9">
        <v>8.4105457480463937</v>
      </c>
      <c r="AI207" s="9">
        <v>7.7693643965543275</v>
      </c>
      <c r="AJ207" s="9">
        <v>7.1770637643184036</v>
      </c>
      <c r="AK207" s="9">
        <v>6.6299174099668665</v>
      </c>
      <c r="AL207" s="9">
        <v>6.1244829788907671</v>
      </c>
      <c r="AM207" s="9">
        <v>5.6575805457748807</v>
      </c>
      <c r="AN207" s="9">
        <v>5.2262726081945203</v>
      </c>
      <c r="AO207" s="9">
        <v>4.8278456054085845</v>
      </c>
      <c r="AP207" s="9">
        <v>4.4597928460748708</v>
      </c>
      <c r="AQ207" s="9">
        <v>4.1197987374779172</v>
      </c>
      <c r="AR207" s="9">
        <v>3.8057242170480188</v>
      </c>
      <c r="AS207" s="9">
        <v>3.5155932945142778</v>
      </c>
      <c r="AT207" s="9">
        <v>3.2475806200220547</v>
      </c>
      <c r="AU207" s="9">
        <v>3</v>
      </c>
      <c r="AV207" s="9" t="s">
        <v>47</v>
      </c>
      <c r="AW207" s="9" t="s">
        <v>47</v>
      </c>
      <c r="AX207" s="9" t="s">
        <v>47</v>
      </c>
      <c r="AY207" s="9" t="s">
        <v>47</v>
      </c>
      <c r="AZ207" s="9" t="s">
        <v>47</v>
      </c>
      <c r="BA207" s="9" t="s">
        <v>47</v>
      </c>
      <c r="BB207" s="9" t="s">
        <v>47</v>
      </c>
      <c r="BC207" s="9" t="s">
        <v>47</v>
      </c>
      <c r="BD207" s="9" t="s">
        <v>47</v>
      </c>
      <c r="BE207" s="9" t="s">
        <v>47</v>
      </c>
      <c r="BF207" s="9" t="s">
        <v>47</v>
      </c>
      <c r="BG207" s="9" t="s">
        <v>47</v>
      </c>
      <c r="BH207" s="9" t="s">
        <v>47</v>
      </c>
      <c r="BI207" s="9" t="s">
        <v>47</v>
      </c>
      <c r="BJ207" s="9" t="s">
        <v>47</v>
      </c>
      <c r="BK207" s="9" t="s">
        <v>47</v>
      </c>
      <c r="BL207" s="9" t="s">
        <v>47</v>
      </c>
      <c r="BM207" s="9" t="s">
        <v>47</v>
      </c>
      <c r="BN207" s="9" t="s">
        <v>47</v>
      </c>
    </row>
    <row r="208" spans="1:66" ht="12" x14ac:dyDescent="0.25">
      <c r="A208" s="5">
        <v>179</v>
      </c>
      <c r="B208" s="56">
        <v>45</v>
      </c>
      <c r="C208" s="9">
        <f t="shared" si="2"/>
        <v>1780</v>
      </c>
      <c r="D208" s="9">
        <v>179</v>
      </c>
      <c r="E208" s="9">
        <v>134.25</v>
      </c>
      <c r="F208" s="9">
        <v>107.4</v>
      </c>
      <c r="G208" s="9">
        <v>89.5</v>
      </c>
      <c r="H208" s="9">
        <v>76.714285714285722</v>
      </c>
      <c r="I208" s="9">
        <v>67.125</v>
      </c>
      <c r="J208" s="9">
        <v>59.666666666666664</v>
      </c>
      <c r="K208" s="9">
        <v>53.7</v>
      </c>
      <c r="L208" s="9">
        <v>48.818181818181813</v>
      </c>
      <c r="M208" s="9">
        <v>44.75</v>
      </c>
      <c r="N208" s="9">
        <v>41.307692307692307</v>
      </c>
      <c r="O208" s="9">
        <v>38.152106249210107</v>
      </c>
      <c r="P208" s="9">
        <v>35.237582395276014</v>
      </c>
      <c r="Q208" s="9">
        <v>32.545705470443686</v>
      </c>
      <c r="R208" s="9">
        <v>30.059466982924135</v>
      </c>
      <c r="S208" s="9">
        <v>27.76315775726794</v>
      </c>
      <c r="T208" s="9">
        <v>25.642268676713758</v>
      </c>
      <c r="U208" s="9">
        <v>23.683399008048571</v>
      </c>
      <c r="V208" s="9">
        <v>21.874171729734794</v>
      </c>
      <c r="W208" s="9">
        <v>20.20315532830918</v>
      </c>
      <c r="X208" s="9">
        <v>18.659791568927957</v>
      </c>
      <c r="Y208" s="9">
        <v>17.234328783679903</v>
      </c>
      <c r="Z208" s="9">
        <v>15.917760256152857</v>
      </c>
      <c r="AA208" s="9">
        <v>14.70176731293961</v>
      </c>
      <c r="AB208" s="9">
        <v>13.578666762509631</v>
      </c>
      <c r="AC208" s="9">
        <v>12.54136234934173</v>
      </c>
      <c r="AD208" s="9">
        <v>11.583299916583012</v>
      </c>
      <c r="AE208" s="9">
        <v>10.698425993931549</v>
      </c>
      <c r="AF208" s="9">
        <v>9.8811495490823855</v>
      </c>
      <c r="AG208" s="9">
        <v>9.1263066610652412</v>
      </c>
      <c r="AH208" s="9">
        <v>8.4291278922641641</v>
      </c>
      <c r="AI208" s="9">
        <v>7.7852081529608146</v>
      </c>
      <c r="AJ208" s="9">
        <v>7.190478867992014</v>
      </c>
      <c r="AK208" s="9">
        <v>6.6411822696579286</v>
      </c>
      <c r="AL208" s="9">
        <v>6.1338476544519098</v>
      </c>
      <c r="AM208" s="9">
        <v>5.6652694535912991</v>
      </c>
      <c r="AN208" s="9">
        <v>5.2324869787889323</v>
      </c>
      <c r="AO208" s="9">
        <v>4.8327657152899981</v>
      </c>
      <c r="AP208" s="9">
        <v>4.4635800439752158</v>
      </c>
      <c r="AQ208" s="9">
        <v>4.1225972833608058</v>
      </c>
      <c r="AR208" s="9">
        <v>3.8076629506654069</v>
      </c>
      <c r="AS208" s="9">
        <v>3.5167871488167175</v>
      </c>
      <c r="AT208" s="9">
        <v>3.2481319933848365</v>
      </c>
      <c r="AU208" s="9">
        <v>3</v>
      </c>
      <c r="AV208" s="9" t="s">
        <v>47</v>
      </c>
      <c r="AW208" s="9" t="s">
        <v>47</v>
      </c>
      <c r="AX208" s="9" t="s">
        <v>47</v>
      </c>
      <c r="AY208" s="9" t="s">
        <v>47</v>
      </c>
      <c r="AZ208" s="9" t="s">
        <v>47</v>
      </c>
      <c r="BA208" s="9" t="s">
        <v>47</v>
      </c>
      <c r="BB208" s="9" t="s">
        <v>47</v>
      </c>
      <c r="BC208" s="9" t="s">
        <v>47</v>
      </c>
      <c r="BD208" s="9" t="s">
        <v>47</v>
      </c>
      <c r="BE208" s="9" t="s">
        <v>47</v>
      </c>
      <c r="BF208" s="9" t="s">
        <v>47</v>
      </c>
      <c r="BG208" s="9" t="s">
        <v>47</v>
      </c>
      <c r="BH208" s="9" t="s">
        <v>47</v>
      </c>
      <c r="BI208" s="9" t="s">
        <v>47</v>
      </c>
      <c r="BJ208" s="9" t="s">
        <v>47</v>
      </c>
      <c r="BK208" s="9" t="s">
        <v>47</v>
      </c>
      <c r="BL208" s="9" t="s">
        <v>47</v>
      </c>
      <c r="BM208" s="9" t="s">
        <v>47</v>
      </c>
      <c r="BN208" s="9" t="s">
        <v>47</v>
      </c>
    </row>
    <row r="209" spans="1:66" ht="12" x14ac:dyDescent="0.25">
      <c r="A209" s="5">
        <v>180</v>
      </c>
      <c r="B209" s="56">
        <v>45</v>
      </c>
      <c r="C209" s="9">
        <f t="shared" si="2"/>
        <v>1790</v>
      </c>
      <c r="D209" s="9">
        <v>180</v>
      </c>
      <c r="E209" s="9">
        <v>135</v>
      </c>
      <c r="F209" s="9">
        <v>108</v>
      </c>
      <c r="G209" s="9">
        <v>90</v>
      </c>
      <c r="H209" s="9">
        <v>77.142857142857139</v>
      </c>
      <c r="I209" s="9">
        <v>67.5</v>
      </c>
      <c r="J209" s="9">
        <v>60</v>
      </c>
      <c r="K209" s="9">
        <v>54</v>
      </c>
      <c r="L209" s="9">
        <v>49.090909090909086</v>
      </c>
      <c r="M209" s="9">
        <v>45</v>
      </c>
      <c r="N209" s="9">
        <v>41.538461538461533</v>
      </c>
      <c r="O209" s="9">
        <v>38.358770250726174</v>
      </c>
      <c r="P209" s="9">
        <v>35.422478364673971</v>
      </c>
      <c r="Q209" s="9">
        <v>32.710954112822257</v>
      </c>
      <c r="R209" s="9">
        <v>30.206991954528416</v>
      </c>
      <c r="S209" s="9">
        <v>27.894703401001419</v>
      </c>
      <c r="T209" s="9">
        <v>25.759416197453941</v>
      </c>
      <c r="U209" s="9">
        <v>23.787581222671509</v>
      </c>
      <c r="V209" s="9">
        <v>21.966686515244962</v>
      </c>
      <c r="W209" s="9">
        <v>20.285177880933489</v>
      </c>
      <c r="X209" s="9">
        <v>18.732385577385045</v>
      </c>
      <c r="Y209" s="9">
        <v>17.298456611003864</v>
      </c>
      <c r="Z209" s="9">
        <v>15.974292216365715</v>
      </c>
      <c r="AA209" s="9">
        <v>14.75149012146661</v>
      </c>
      <c r="AB209" s="9">
        <v>13.622291232458387</v>
      </c>
      <c r="AC209" s="9">
        <v>12.579530399567755</v>
      </c>
      <c r="AD209" s="9">
        <v>11.61659095179183</v>
      </c>
      <c r="AE209" s="9">
        <v>10.727362711877438</v>
      </c>
      <c r="AF209" s="9">
        <v>9.9062032251749574</v>
      </c>
      <c r="AG209" s="9">
        <v>9.1479019563506601</v>
      </c>
      <c r="AH209" s="9">
        <v>8.4476472267735314</v>
      </c>
      <c r="AI209" s="9">
        <v>7.8009956827830944</v>
      </c>
      <c r="AJ209" s="9">
        <v>7.2038441011040479</v>
      </c>
      <c r="AK209" s="9">
        <v>6.6524033525035016</v>
      </c>
      <c r="AL209" s="9">
        <v>6.1431743584813923</v>
      </c>
      <c r="AM209" s="9">
        <v>5.6729258884311475</v>
      </c>
      <c r="AN209" s="9">
        <v>5.2386740563860226</v>
      </c>
      <c r="AO209" s="9">
        <v>4.8376633872510482</v>
      </c>
      <c r="AP209" s="9">
        <v>4.4673493323793814</v>
      </c>
      <c r="AQ209" s="9">
        <v>4.1253821235484889</v>
      </c>
      <c r="AR209" s="9">
        <v>3.8095918628841519</v>
      </c>
      <c r="AS209" s="9">
        <v>3.5179747541228132</v>
      </c>
      <c r="AT209" s="9">
        <v>3.2486803878449537</v>
      </c>
      <c r="AU209" s="9">
        <v>3</v>
      </c>
      <c r="AV209" s="9" t="s">
        <v>47</v>
      </c>
      <c r="AW209" s="9" t="s">
        <v>47</v>
      </c>
      <c r="AX209" s="9" t="s">
        <v>47</v>
      </c>
      <c r="AY209" s="9" t="s">
        <v>47</v>
      </c>
      <c r="AZ209" s="9" t="s">
        <v>47</v>
      </c>
      <c r="BA209" s="9" t="s">
        <v>47</v>
      </c>
      <c r="BB209" s="9" t="s">
        <v>47</v>
      </c>
      <c r="BC209" s="9" t="s">
        <v>47</v>
      </c>
      <c r="BD209" s="9" t="s">
        <v>47</v>
      </c>
      <c r="BE209" s="9" t="s">
        <v>47</v>
      </c>
      <c r="BF209" s="9" t="s">
        <v>47</v>
      </c>
      <c r="BG209" s="9" t="s">
        <v>47</v>
      </c>
      <c r="BH209" s="9" t="s">
        <v>47</v>
      </c>
      <c r="BI209" s="9" t="s">
        <v>47</v>
      </c>
      <c r="BJ209" s="9" t="s">
        <v>47</v>
      </c>
      <c r="BK209" s="9" t="s">
        <v>47</v>
      </c>
      <c r="BL209" s="9" t="s">
        <v>47</v>
      </c>
      <c r="BM209" s="9" t="s">
        <v>47</v>
      </c>
      <c r="BN209" s="9" t="s">
        <v>47</v>
      </c>
    </row>
    <row r="210" spans="1:66" ht="12" x14ac:dyDescent="0.25">
      <c r="A210" s="5">
        <v>181</v>
      </c>
      <c r="B210" s="56">
        <v>46</v>
      </c>
      <c r="C210" s="9">
        <f t="shared" si="2"/>
        <v>1800</v>
      </c>
      <c r="D210" s="9">
        <v>181</v>
      </c>
      <c r="E210" s="9">
        <v>135.75</v>
      </c>
      <c r="F210" s="9">
        <v>108.6</v>
      </c>
      <c r="G210" s="9">
        <v>90.5</v>
      </c>
      <c r="H210" s="9">
        <v>77.571428571428584</v>
      </c>
      <c r="I210" s="9">
        <v>67.875</v>
      </c>
      <c r="J210" s="9">
        <v>60.333333333333343</v>
      </c>
      <c r="K210" s="9">
        <v>54.3</v>
      </c>
      <c r="L210" s="9">
        <v>49.363636363636374</v>
      </c>
      <c r="M210" s="9">
        <v>45.25</v>
      </c>
      <c r="N210" s="9">
        <v>41.769230769230781</v>
      </c>
      <c r="O210" s="9">
        <v>38.656026117409255</v>
      </c>
      <c r="P210" s="9">
        <v>35.77485933235311</v>
      </c>
      <c r="Q210" s="9">
        <v>33.108435832550803</v>
      </c>
      <c r="R210" s="9">
        <v>30.640750061225553</v>
      </c>
      <c r="S210" s="9">
        <v>28.356989410881528</v>
      </c>
      <c r="T210" s="9">
        <v>26.243445308684603</v>
      </c>
      <c r="U210" s="9">
        <v>24.287430928955935</v>
      </c>
      <c r="V210" s="9">
        <v>22.477205038836864</v>
      </c>
      <c r="W210" s="9">
        <v>20.801901519998758</v>
      </c>
      <c r="X210" s="9">
        <v>19.251464143342563</v>
      </c>
      <c r="Y210" s="9">
        <v>17.816586205164697</v>
      </c>
      <c r="Z210" s="9">
        <v>16.488654662447438</v>
      </c>
      <c r="AA210" s="9">
        <v>15.259698431938542</v>
      </c>
      <c r="AB210" s="9">
        <v>14.122340542678577</v>
      </c>
      <c r="AC210" s="9">
        <v>13.069753854765189</v>
      </c>
      <c r="AD210" s="9">
        <v>12.095620078550409</v>
      </c>
      <c r="AE210" s="9">
        <v>11.19409184827837</v>
      </c>
      <c r="AF210" s="9">
        <v>10.359757622505427</v>
      </c>
      <c r="AG210" s="9">
        <v>9.5876092006128744</v>
      </c>
      <c r="AH210" s="9">
        <v>8.87301166042589</v>
      </c>
      <c r="AI210" s="9">
        <v>8.2116755364852665</v>
      </c>
      <c r="AJ210" s="9">
        <v>7.5996310719684077</v>
      </c>
      <c r="AK210" s="9">
        <v>7.0332043897033385</v>
      </c>
      <c r="AL210" s="9">
        <v>6.5089954392391247</v>
      </c>
      <c r="AM210" s="9">
        <v>6.0238575875971065</v>
      </c>
      <c r="AN210" s="9">
        <v>5.5748787311937358</v>
      </c>
      <c r="AO210" s="9">
        <v>5.1593638155568824</v>
      </c>
      <c r="AP210" s="9">
        <v>4.7748186579078817</v>
      </c>
      <c r="AQ210" s="9">
        <v>4.4189349755022844</v>
      </c>
      <c r="AR210" s="9">
        <v>4.0895765298599329</v>
      </c>
      <c r="AS210" s="9">
        <v>3.7847663037133015</v>
      </c>
      <c r="AT210" s="9">
        <v>3.5026746337020511</v>
      </c>
      <c r="AU210" s="9">
        <v>3.2416082275787357</v>
      </c>
      <c r="AV210" s="9">
        <v>3</v>
      </c>
      <c r="AW210" s="9" t="s">
        <v>47</v>
      </c>
      <c r="AX210" s="9" t="s">
        <v>47</v>
      </c>
      <c r="AY210" s="9" t="s">
        <v>47</v>
      </c>
      <c r="AZ210" s="9" t="s">
        <v>47</v>
      </c>
      <c r="BA210" s="9" t="s">
        <v>47</v>
      </c>
      <c r="BB210" s="9" t="s">
        <v>47</v>
      </c>
      <c r="BC210" s="9" t="s">
        <v>47</v>
      </c>
      <c r="BD210" s="9" t="s">
        <v>47</v>
      </c>
      <c r="BE210" s="9" t="s">
        <v>47</v>
      </c>
      <c r="BF210" s="9" t="s">
        <v>47</v>
      </c>
      <c r="BG210" s="9" t="s">
        <v>47</v>
      </c>
      <c r="BH210" s="9" t="s">
        <v>47</v>
      </c>
      <c r="BI210" s="9" t="s">
        <v>47</v>
      </c>
      <c r="BJ210" s="9" t="s">
        <v>47</v>
      </c>
      <c r="BK210" s="9" t="s">
        <v>47</v>
      </c>
      <c r="BL210" s="9" t="s">
        <v>47</v>
      </c>
      <c r="BM210" s="9" t="s">
        <v>47</v>
      </c>
      <c r="BN210" s="9" t="s">
        <v>47</v>
      </c>
    </row>
    <row r="211" spans="1:66" ht="12" x14ac:dyDescent="0.25">
      <c r="A211" s="5">
        <v>182</v>
      </c>
      <c r="B211" s="56">
        <v>46</v>
      </c>
      <c r="C211" s="9">
        <f t="shared" si="2"/>
        <v>1810</v>
      </c>
      <c r="D211" s="9">
        <v>182</v>
      </c>
      <c r="E211" s="9">
        <v>136.5</v>
      </c>
      <c r="F211" s="9">
        <v>109.2</v>
      </c>
      <c r="G211" s="9">
        <v>91</v>
      </c>
      <c r="H211" s="9">
        <v>78</v>
      </c>
      <c r="I211" s="9">
        <v>68.25</v>
      </c>
      <c r="J211" s="9">
        <v>60.666666666666664</v>
      </c>
      <c r="K211" s="9">
        <v>54.6</v>
      </c>
      <c r="L211" s="9">
        <v>49.636363636363633</v>
      </c>
      <c r="M211" s="9">
        <v>45.5</v>
      </c>
      <c r="N211" s="9">
        <v>42</v>
      </c>
      <c r="O211" s="9">
        <v>38.863297065399692</v>
      </c>
      <c r="P211" s="9">
        <v>35.960853780797727</v>
      </c>
      <c r="Q211" s="9">
        <v>33.275174838298668</v>
      </c>
      <c r="R211" s="9">
        <v>30.790071539140822</v>
      </c>
      <c r="S211" s="9">
        <v>28.490564211679484</v>
      </c>
      <c r="T211" s="9">
        <v>26.362791917127261</v>
      </c>
      <c r="U211" s="9">
        <v>24.39392889877702</v>
      </c>
      <c r="V211" s="9">
        <v>22.572107271081187</v>
      </c>
      <c r="W211" s="9">
        <v>20.886345482573734</v>
      </c>
      <c r="X211" s="9">
        <v>19.326482121424572</v>
      </c>
      <c r="Y211" s="9">
        <v>17.883114664620461</v>
      </c>
      <c r="Z211" s="9">
        <v>16.547542801565491</v>
      </c>
      <c r="AA211" s="9">
        <v>15.311715990468004</v>
      </c>
      <c r="AB211" s="9">
        <v>14.168184931394972</v>
      </c>
      <c r="AC211" s="9">
        <v>13.110056663483869</v>
      </c>
      <c r="AD211" s="9">
        <v>12.130953015647533</v>
      </c>
      <c r="AE211" s="9">
        <v>11.224972160321821</v>
      </c>
      <c r="AF211" s="9">
        <v>10.386653038510198</v>
      </c>
      <c r="AG211" s="9">
        <v>9.6109424416871008</v>
      </c>
      <c r="AH211" s="9">
        <v>8.8931645521367564</v>
      </c>
      <c r="AI211" s="9">
        <v>8.2289927581231677</v>
      </c>
      <c r="AJ211" s="9">
        <v>7.6144235739991313</v>
      </c>
      <c r="AK211" s="9">
        <v>7.0457525080502563</v>
      </c>
      <c r="AL211" s="9">
        <v>6.5195517326105268</v>
      </c>
      <c r="AM211" s="9">
        <v>6.0326494218496238</v>
      </c>
      <c r="AN211" s="9">
        <v>5.5821106326846124</v>
      </c>
      <c r="AO211" s="9">
        <v>5.1652196135701987</v>
      </c>
      <c r="AP211" s="9">
        <v>4.7794634345287541</v>
      </c>
      <c r="AQ211" s="9">
        <v>4.4225168397453931</v>
      </c>
      <c r="AR211" s="9">
        <v>4.0922282314228076</v>
      </c>
      <c r="AS211" s="9">
        <v>3.7866067004095192</v>
      </c>
      <c r="AT211" s="9">
        <v>3.5038100254249547</v>
      </c>
      <c r="AU211" s="9">
        <v>3.2421335685432311</v>
      </c>
      <c r="AV211" s="9">
        <v>3</v>
      </c>
      <c r="AW211" s="9" t="s">
        <v>47</v>
      </c>
      <c r="AX211" s="9" t="s">
        <v>47</v>
      </c>
      <c r="AY211" s="9" t="s">
        <v>47</v>
      </c>
      <c r="AZ211" s="9" t="s">
        <v>47</v>
      </c>
      <c r="BA211" s="9" t="s">
        <v>47</v>
      </c>
      <c r="BB211" s="9" t="s">
        <v>47</v>
      </c>
      <c r="BC211" s="9" t="s">
        <v>47</v>
      </c>
      <c r="BD211" s="9" t="s">
        <v>47</v>
      </c>
      <c r="BE211" s="9" t="s">
        <v>47</v>
      </c>
      <c r="BF211" s="9" t="s">
        <v>47</v>
      </c>
      <c r="BG211" s="9" t="s">
        <v>47</v>
      </c>
      <c r="BH211" s="9" t="s">
        <v>47</v>
      </c>
      <c r="BI211" s="9" t="s">
        <v>47</v>
      </c>
      <c r="BJ211" s="9" t="s">
        <v>47</v>
      </c>
      <c r="BK211" s="9" t="s">
        <v>47</v>
      </c>
      <c r="BL211" s="9" t="s">
        <v>47</v>
      </c>
      <c r="BM211" s="9" t="s">
        <v>47</v>
      </c>
      <c r="BN211" s="9" t="s">
        <v>47</v>
      </c>
    </row>
    <row r="212" spans="1:66" ht="12" x14ac:dyDescent="0.25">
      <c r="A212" s="5">
        <v>183</v>
      </c>
      <c r="B212" s="56">
        <v>46</v>
      </c>
      <c r="C212" s="9">
        <f t="shared" si="2"/>
        <v>1820</v>
      </c>
      <c r="D212" s="9">
        <v>183</v>
      </c>
      <c r="E212" s="9">
        <v>137.25</v>
      </c>
      <c r="F212" s="9">
        <v>109.8</v>
      </c>
      <c r="G212" s="9">
        <v>91.5</v>
      </c>
      <c r="H212" s="9">
        <v>78.428571428571431</v>
      </c>
      <c r="I212" s="9">
        <v>68.625</v>
      </c>
      <c r="J212" s="9">
        <v>61</v>
      </c>
      <c r="K212" s="9">
        <v>54.9</v>
      </c>
      <c r="L212" s="9">
        <v>49.909090909090907</v>
      </c>
      <c r="M212" s="9">
        <v>45.75</v>
      </c>
      <c r="N212" s="9">
        <v>42.230769230769226</v>
      </c>
      <c r="O212" s="9">
        <v>39.070534520297201</v>
      </c>
      <c r="P212" s="9">
        <v>36.146788124084814</v>
      </c>
      <c r="Q212" s="9">
        <v>33.441833026592029</v>
      </c>
      <c r="R212" s="9">
        <v>30.939296524475825</v>
      </c>
      <c r="S212" s="9">
        <v>28.624031124976636</v>
      </c>
      <c r="T212" s="9">
        <v>26.482022860327863</v>
      </c>
      <c r="U212" s="9">
        <v>24.500306463228807</v>
      </c>
      <c r="V212" s="9">
        <v>22.666886889950355</v>
      </c>
      <c r="W212" s="9">
        <v>20.97066671606413</v>
      </c>
      <c r="X212" s="9">
        <v>19.401378965331887</v>
      </c>
      <c r="Y212" s="9">
        <v>17.949524965178103</v>
      </c>
      <c r="Z212" s="9">
        <v>16.606316852593913</v>
      </c>
      <c r="AA212" s="9">
        <v>15.363624382468904</v>
      </c>
      <c r="AB212" s="9">
        <v>14.213925716389262</v>
      </c>
      <c r="AC212" s="9">
        <v>13.150261894033969</v>
      </c>
      <c r="AD212" s="9">
        <v>12.166194711590967</v>
      </c>
      <c r="AE212" s="9">
        <v>11.255767752237411</v>
      </c>
      <c r="AF212" s="9">
        <v>10.413470332807137</v>
      </c>
      <c r="AG212" s="9">
        <v>9.6342041484197036</v>
      </c>
      <c r="AH212" s="9">
        <v>8.913252413175762</v>
      </c>
      <c r="AI212" s="9">
        <v>8.2462513101318358</v>
      </c>
      <c r="AJ212" s="9">
        <v>7.6291635777453104</v>
      </c>
      <c r="AK212" s="9">
        <v>7.0582540729122041</v>
      </c>
      <c r="AL212" s="9">
        <v>6.5300671626842988</v>
      </c>
      <c r="AM212" s="9">
        <v>6.0414058078209649</v>
      </c>
      <c r="AN212" s="9">
        <v>5.5893122115714204</v>
      </c>
      <c r="AO212" s="9">
        <v>5.1710499165573021</v>
      </c>
      <c r="AP212" s="9">
        <v>4.7840872413905586</v>
      </c>
      <c r="AQ212" s="9">
        <v>4.4260819567708971</v>
      </c>
      <c r="AR212" s="9">
        <v>4.0948671083094093</v>
      </c>
      <c r="AS212" s="9">
        <v>3.788437900265976</v>
      </c>
      <c r="AT212" s="9">
        <v>3.5049395608096048</v>
      </c>
      <c r="AU212" s="9">
        <v>3.2426561153518598</v>
      </c>
      <c r="AV212" s="9">
        <v>3</v>
      </c>
      <c r="AW212" s="9" t="s">
        <v>47</v>
      </c>
      <c r="AX212" s="9" t="s">
        <v>47</v>
      </c>
      <c r="AY212" s="9" t="s">
        <v>47</v>
      </c>
      <c r="AZ212" s="9" t="s">
        <v>47</v>
      </c>
      <c r="BA212" s="9" t="s">
        <v>47</v>
      </c>
      <c r="BB212" s="9" t="s">
        <v>47</v>
      </c>
      <c r="BC212" s="9" t="s">
        <v>47</v>
      </c>
      <c r="BD212" s="9" t="s">
        <v>47</v>
      </c>
      <c r="BE212" s="9" t="s">
        <v>47</v>
      </c>
      <c r="BF212" s="9" t="s">
        <v>47</v>
      </c>
      <c r="BG212" s="9" t="s">
        <v>47</v>
      </c>
      <c r="BH212" s="9" t="s">
        <v>47</v>
      </c>
      <c r="BI212" s="9" t="s">
        <v>47</v>
      </c>
      <c r="BJ212" s="9" t="s">
        <v>47</v>
      </c>
      <c r="BK212" s="9" t="s">
        <v>47</v>
      </c>
      <c r="BL212" s="9" t="s">
        <v>47</v>
      </c>
      <c r="BM212" s="9" t="s">
        <v>47</v>
      </c>
      <c r="BN212" s="9" t="s">
        <v>47</v>
      </c>
    </row>
    <row r="213" spans="1:66" ht="12" x14ac:dyDescent="0.25">
      <c r="A213" s="5">
        <v>184</v>
      </c>
      <c r="B213" s="56">
        <v>46</v>
      </c>
      <c r="C213" s="9">
        <f t="shared" si="2"/>
        <v>1830</v>
      </c>
      <c r="D213" s="9">
        <v>184</v>
      </c>
      <c r="E213" s="9">
        <v>138</v>
      </c>
      <c r="F213" s="9">
        <v>110.4</v>
      </c>
      <c r="G213" s="9">
        <v>92</v>
      </c>
      <c r="H213" s="9">
        <v>78.857142857142861</v>
      </c>
      <c r="I213" s="9">
        <v>69</v>
      </c>
      <c r="J213" s="9">
        <v>61.333333333333329</v>
      </c>
      <c r="K213" s="9">
        <v>55.2</v>
      </c>
      <c r="L213" s="9">
        <v>50.181818181818173</v>
      </c>
      <c r="M213" s="9">
        <v>46</v>
      </c>
      <c r="N213" s="9">
        <v>42.46153846153846</v>
      </c>
      <c r="O213" s="9">
        <v>39.277738670493882</v>
      </c>
      <c r="P213" s="9">
        <v>36.332662709925614</v>
      </c>
      <c r="Q213" s="9">
        <v>33.608410877912199</v>
      </c>
      <c r="R213" s="9">
        <v>31.088425606362048</v>
      </c>
      <c r="S213" s="9">
        <v>28.75739082675566</v>
      </c>
      <c r="T213" s="9">
        <v>26.601138881524221</v>
      </c>
      <c r="U213" s="9">
        <v>24.606564415286758</v>
      </c>
      <c r="V213" s="9">
        <v>22.761544722590575</v>
      </c>
      <c r="W213" s="9">
        <v>21.054866068041182</v>
      </c>
      <c r="X213" s="9">
        <v>19.476155531007279</v>
      </c>
      <c r="Y213" s="9">
        <v>18.015817960663721</v>
      </c>
      <c r="Z213" s="9">
        <v>16.664977658195319</v>
      </c>
      <c r="AA213" s="9">
        <v>15.415424431715206</v>
      </c>
      <c r="AB213" s="9">
        <v>14.259563696028144</v>
      </c>
      <c r="AC213" s="9">
        <v>13.190370313953114</v>
      </c>
      <c r="AD213" s="9">
        <v>12.201345898660108</v>
      </c>
      <c r="AE213" s="9">
        <v>11.286479317511526</v>
      </c>
      <c r="AF213" s="9">
        <v>10.440210157356837</v>
      </c>
      <c r="AG213" s="9">
        <v>9.6573949292283867</v>
      </c>
      <c r="AH213" s="9">
        <v>8.9332758070358871</v>
      </c>
      <c r="AI213" s="9">
        <v>8.2634517102583551</v>
      </c>
      <c r="AJ213" s="9">
        <v>7.6438515548787214</v>
      </c>
      <c r="AK213" s="9">
        <v>7.0707095099845505</v>
      </c>
      <c r="AL213" s="9">
        <v>6.5405421096484373</v>
      </c>
      <c r="AM213" s="9">
        <v>6.0501270809777479</v>
      </c>
      <c r="AN213" s="9">
        <v>5.5964837596539594</v>
      </c>
      <c r="AO213" s="9">
        <v>5.1768549739303751</v>
      </c>
      <c r="AP213" s="9">
        <v>4.7886902869820434</v>
      </c>
      <c r="AQ213" s="9">
        <v>4.4296304957575536</v>
      </c>
      <c r="AR213" s="9">
        <v>4.0974932921192044</v>
      </c>
      <c r="AS213" s="9">
        <v>3.7902599991222408</v>
      </c>
      <c r="AT213" s="9">
        <v>3.506063301818382</v>
      </c>
      <c r="AU213" s="9">
        <v>3.2431758980134187</v>
      </c>
      <c r="AV213" s="9">
        <v>3</v>
      </c>
      <c r="AW213" s="9" t="s">
        <v>47</v>
      </c>
      <c r="AX213" s="9" t="s">
        <v>47</v>
      </c>
      <c r="AY213" s="9" t="s">
        <v>47</v>
      </c>
      <c r="AZ213" s="9" t="s">
        <v>47</v>
      </c>
      <c r="BA213" s="9" t="s">
        <v>47</v>
      </c>
      <c r="BB213" s="9" t="s">
        <v>47</v>
      </c>
      <c r="BC213" s="9" t="s">
        <v>47</v>
      </c>
      <c r="BD213" s="9" t="s">
        <v>47</v>
      </c>
      <c r="BE213" s="9" t="s">
        <v>47</v>
      </c>
      <c r="BF213" s="9" t="s">
        <v>47</v>
      </c>
      <c r="BG213" s="9" t="s">
        <v>47</v>
      </c>
      <c r="BH213" s="9" t="s">
        <v>47</v>
      </c>
      <c r="BI213" s="9" t="s">
        <v>47</v>
      </c>
      <c r="BJ213" s="9" t="s">
        <v>47</v>
      </c>
      <c r="BK213" s="9" t="s">
        <v>47</v>
      </c>
      <c r="BL213" s="9" t="s">
        <v>47</v>
      </c>
      <c r="BM213" s="9" t="s">
        <v>47</v>
      </c>
      <c r="BN213" s="9" t="s">
        <v>47</v>
      </c>
    </row>
    <row r="214" spans="1:66" ht="12" x14ac:dyDescent="0.25">
      <c r="A214" s="5">
        <v>185</v>
      </c>
      <c r="B214" s="56">
        <v>47</v>
      </c>
      <c r="C214" s="9">
        <f t="shared" si="2"/>
        <v>1840</v>
      </c>
      <c r="D214" s="9">
        <v>185</v>
      </c>
      <c r="E214" s="9">
        <v>138.75</v>
      </c>
      <c r="F214" s="9">
        <v>111</v>
      </c>
      <c r="G214" s="9">
        <v>92.5</v>
      </c>
      <c r="H214" s="9">
        <v>79.285714285714278</v>
      </c>
      <c r="I214" s="9">
        <v>69.375</v>
      </c>
      <c r="J214" s="9">
        <v>61.666666666666664</v>
      </c>
      <c r="K214" s="9">
        <v>55.5</v>
      </c>
      <c r="L214" s="9">
        <v>50.454545454545453</v>
      </c>
      <c r="M214" s="9">
        <v>46.25</v>
      </c>
      <c r="N214" s="9">
        <v>42.692307692307693</v>
      </c>
      <c r="O214" s="9">
        <v>39.573116049274148</v>
      </c>
      <c r="P214" s="9">
        <v>36.681819243317385</v>
      </c>
      <c r="Q214" s="9">
        <v>34.001766788442978</v>
      </c>
      <c r="R214" s="9">
        <v>31.517524718905086</v>
      </c>
      <c r="S214" s="9">
        <v>29.214786707625706</v>
      </c>
      <c r="T214" s="9">
        <v>27.080291678493026</v>
      </c>
      <c r="U214" s="9">
        <v>25.101747438082104</v>
      </c>
      <c r="V214" s="9">
        <v>23.267759887005962</v>
      </c>
      <c r="W214" s="9">
        <v>21.567767403237344</v>
      </c>
      <c r="X214" s="9">
        <v>19.991980019525812</v>
      </c>
      <c r="Y214" s="9">
        <v>18.531323044643322</v>
      </c>
      <c r="Z214" s="9">
        <v>17.17738480378263</v>
      </c>
      <c r="AA214" s="9">
        <v>15.922368197154352</v>
      </c>
      <c r="AB214" s="9">
        <v>14.759045797816928</v>
      </c>
      <c r="AC214" s="9">
        <v>13.680718230155486</v>
      </c>
      <c r="AD214" s="9">
        <v>12.681175589318421</v>
      </c>
      <c r="AE214" s="9">
        <v>11.754661679432729</v>
      </c>
      <c r="AF214" s="9">
        <v>10.895840864652095</v>
      </c>
      <c r="AG214" s="9">
        <v>10.099767342138579</v>
      </c>
      <c r="AH214" s="9">
        <v>9.3618566600262128</v>
      </c>
      <c r="AI214" s="9">
        <v>8.6778593163433069</v>
      </c>
      <c r="AJ214" s="9">
        <v>8.0438362868541802</v>
      </c>
      <c r="AK214" s="9">
        <v>7.4561363408892927</v>
      </c>
      <c r="AL214" s="9">
        <v>6.9113750145295301</v>
      </c>
      <c r="AM214" s="9">
        <v>6.4064151200547776</v>
      </c>
      <c r="AN214" s="9">
        <v>5.9383486794140161</v>
      </c>
      <c r="AO214" s="9">
        <v>5.5044801776748855</v>
      </c>
      <c r="AP214" s="9">
        <v>5.1023110400121547</v>
      </c>
      <c r="AQ214" s="9">
        <v>4.7295252428407517</v>
      </c>
      <c r="AR214" s="9">
        <v>4.3839759762302908</v>
      </c>
      <c r="AS214" s="9">
        <v>4.0636732807922264</v>
      </c>
      <c r="AT214" s="9">
        <v>3.766772587842576</v>
      </c>
      <c r="AU214" s="9">
        <v>3.491564096844948</v>
      </c>
      <c r="AV214" s="9">
        <v>3.2364629289603868</v>
      </c>
      <c r="AW214" s="9">
        <v>3</v>
      </c>
      <c r="AX214" s="9" t="s">
        <v>47</v>
      </c>
      <c r="AY214" s="9" t="s">
        <v>47</v>
      </c>
      <c r="AZ214" s="9" t="s">
        <v>47</v>
      </c>
      <c r="BA214" s="9" t="s">
        <v>47</v>
      </c>
      <c r="BB214" s="9" t="s">
        <v>47</v>
      </c>
      <c r="BC214" s="9" t="s">
        <v>47</v>
      </c>
      <c r="BD214" s="9" t="s">
        <v>47</v>
      </c>
      <c r="BE214" s="9" t="s">
        <v>47</v>
      </c>
      <c r="BF214" s="9" t="s">
        <v>47</v>
      </c>
      <c r="BG214" s="9" t="s">
        <v>47</v>
      </c>
      <c r="BH214" s="9" t="s">
        <v>47</v>
      </c>
      <c r="BI214" s="9" t="s">
        <v>47</v>
      </c>
      <c r="BJ214" s="9" t="s">
        <v>47</v>
      </c>
      <c r="BK214" s="9" t="s">
        <v>47</v>
      </c>
      <c r="BL214" s="9" t="s">
        <v>47</v>
      </c>
      <c r="BM214" s="9" t="s">
        <v>47</v>
      </c>
      <c r="BN214" s="9" t="s">
        <v>47</v>
      </c>
    </row>
    <row r="215" spans="1:66" s="6" customFormat="1" ht="12" x14ac:dyDescent="0.25">
      <c r="A215" s="5" t="s">
        <v>23</v>
      </c>
      <c r="B215" s="55" t="s">
        <v>22</v>
      </c>
      <c r="C215" s="9" t="e">
        <f t="shared" si="2"/>
        <v>#VALUE!</v>
      </c>
      <c r="D215" s="8">
        <v>2</v>
      </c>
      <c r="E215" s="8">
        <v>3</v>
      </c>
      <c r="F215" s="8">
        <v>4</v>
      </c>
      <c r="G215" s="8">
        <v>5</v>
      </c>
      <c r="H215" s="8">
        <v>6</v>
      </c>
      <c r="I215" s="8">
        <v>7</v>
      </c>
      <c r="J215" s="8">
        <v>8</v>
      </c>
      <c r="K215" s="8">
        <v>9</v>
      </c>
      <c r="L215" s="8">
        <v>10</v>
      </c>
      <c r="M215" s="8">
        <v>11</v>
      </c>
      <c r="N215" s="8">
        <v>12</v>
      </c>
      <c r="O215" s="8">
        <v>13</v>
      </c>
      <c r="P215" s="8">
        <v>14</v>
      </c>
      <c r="Q215" s="8">
        <v>15</v>
      </c>
      <c r="R215" s="8">
        <v>16</v>
      </c>
      <c r="S215" s="8">
        <v>17</v>
      </c>
      <c r="T215" s="8">
        <v>18</v>
      </c>
      <c r="U215" s="8">
        <v>19</v>
      </c>
      <c r="V215" s="8">
        <v>20</v>
      </c>
      <c r="W215" s="8">
        <v>21</v>
      </c>
      <c r="X215" s="8">
        <v>22</v>
      </c>
      <c r="Y215" s="8">
        <v>23</v>
      </c>
      <c r="Z215" s="8">
        <v>24</v>
      </c>
      <c r="AA215" s="8">
        <v>25</v>
      </c>
      <c r="AB215" s="8">
        <v>26</v>
      </c>
      <c r="AC215" s="8">
        <v>27</v>
      </c>
      <c r="AD215" s="8">
        <v>28</v>
      </c>
      <c r="AE215" s="8">
        <v>29</v>
      </c>
      <c r="AF215" s="8">
        <v>30</v>
      </c>
      <c r="AG215" s="8">
        <v>31</v>
      </c>
      <c r="AH215" s="8">
        <v>32</v>
      </c>
      <c r="AI215" s="8">
        <v>33</v>
      </c>
      <c r="AJ215" s="8">
        <v>34</v>
      </c>
      <c r="AK215" s="8">
        <v>35</v>
      </c>
      <c r="AL215" s="8">
        <v>36</v>
      </c>
      <c r="AM215" s="8">
        <v>37</v>
      </c>
      <c r="AN215" s="8">
        <v>38</v>
      </c>
      <c r="AO215" s="8">
        <v>39</v>
      </c>
      <c r="AP215" s="8">
        <v>40</v>
      </c>
      <c r="AQ215" s="8">
        <v>41</v>
      </c>
      <c r="AR215" s="8">
        <v>42</v>
      </c>
      <c r="AS215" s="8">
        <v>43</v>
      </c>
      <c r="AT215" s="8">
        <v>44</v>
      </c>
      <c r="AU215" s="8">
        <v>45</v>
      </c>
      <c r="AV215" s="8">
        <v>46</v>
      </c>
      <c r="AW215" s="8">
        <v>47</v>
      </c>
      <c r="AX215" s="8">
        <v>48</v>
      </c>
      <c r="AY215" s="8">
        <v>49</v>
      </c>
      <c r="AZ215" s="8">
        <v>50</v>
      </c>
      <c r="BA215" s="8">
        <v>51</v>
      </c>
      <c r="BB215" s="8">
        <v>52</v>
      </c>
      <c r="BC215" s="8">
        <v>53</v>
      </c>
      <c r="BD215" s="8">
        <v>54</v>
      </c>
      <c r="BE215" s="8">
        <v>55</v>
      </c>
      <c r="BF215" s="8">
        <v>56</v>
      </c>
      <c r="BG215" s="8">
        <v>57</v>
      </c>
      <c r="BH215" s="8">
        <v>58</v>
      </c>
      <c r="BI215" s="8">
        <v>59</v>
      </c>
      <c r="BJ215" s="8">
        <v>60</v>
      </c>
      <c r="BK215" s="8">
        <v>61</v>
      </c>
      <c r="BL215" s="8">
        <v>62</v>
      </c>
      <c r="BM215" s="8">
        <v>63</v>
      </c>
      <c r="BN215" s="8">
        <v>64</v>
      </c>
    </row>
    <row r="216" spans="1:66" ht="12" x14ac:dyDescent="0.25">
      <c r="A216" s="5">
        <v>186</v>
      </c>
      <c r="B216" s="56">
        <v>47</v>
      </c>
      <c r="C216" s="9">
        <f t="shared" si="2"/>
        <v>1850</v>
      </c>
      <c r="D216" s="9">
        <v>186</v>
      </c>
      <c r="E216" s="9">
        <v>139.5</v>
      </c>
      <c r="F216" s="9">
        <v>111.6</v>
      </c>
      <c r="G216" s="9">
        <v>93</v>
      </c>
      <c r="H216" s="9">
        <v>79.714285714285722</v>
      </c>
      <c r="I216" s="9">
        <v>69.75</v>
      </c>
      <c r="J216" s="9">
        <v>62</v>
      </c>
      <c r="K216" s="9">
        <v>55.8</v>
      </c>
      <c r="L216" s="9">
        <v>50.727272727272727</v>
      </c>
      <c r="M216" s="9">
        <v>46.5</v>
      </c>
      <c r="N216" s="9">
        <v>42.923076923076927</v>
      </c>
      <c r="O216" s="9">
        <v>39.780897090073196</v>
      </c>
      <c r="P216" s="9">
        <v>36.868740237962221</v>
      </c>
      <c r="Q216" s="9">
        <v>34.169767555934058</v>
      </c>
      <c r="R216" s="9">
        <v>31.668372916749728</v>
      </c>
      <c r="S216" s="9">
        <v>29.350092638255671</v>
      </c>
      <c r="T216" s="9">
        <v>27.201521850798077</v>
      </c>
      <c r="U216" s="9">
        <v>25.210236986952836</v>
      </c>
      <c r="V216" s="9">
        <v>23.36472394538756</v>
      </c>
      <c r="W216" s="9">
        <v>21.654311513481378</v>
      </c>
      <c r="X216" s="9">
        <v>20.069109663735603</v>
      </c>
      <c r="Y216" s="9">
        <v>18.599952367189914</v>
      </c>
      <c r="Z216" s="9">
        <v>17.23834459317704</v>
      </c>
      <c r="AA216" s="9">
        <v>15.976413188955449</v>
      </c>
      <c r="AB216" s="9">
        <v>14.806861355193947</v>
      </c>
      <c r="AC216" s="9">
        <v>13.722926454074152</v>
      </c>
      <c r="AD216" s="9">
        <v>12.718340906046897</v>
      </c>
      <c r="AE216" s="9">
        <v>11.787295949137917</v>
      </c>
      <c r="AF216" s="9">
        <v>10.924408051250174</v>
      </c>
      <c r="AG216" s="9">
        <v>10.124687781250453</v>
      </c>
      <c r="AH216" s="9">
        <v>9.383510958845152</v>
      </c>
      <c r="AI216" s="9">
        <v>8.6965919164267191</v>
      </c>
      <c r="AJ216" s="9">
        <v>8.0599587182841184</v>
      </c>
      <c r="AK216" s="9">
        <v>7.46993019388868</v>
      </c>
      <c r="AL216" s="9">
        <v>6.9230946524561086</v>
      </c>
      <c r="AM216" s="9">
        <v>6.4162901557069931</v>
      </c>
      <c r="AN216" s="9">
        <v>5.9465862347580369</v>
      </c>
      <c r="AO216" s="9">
        <v>5.5112669454265566</v>
      </c>
      <c r="AP216" s="9">
        <v>5.1078151639698319</v>
      </c>
      <c r="AQ216" s="9">
        <v>4.7338980324533866</v>
      </c>
      <c r="AR216" s="9">
        <v>4.3873534695897236</v>
      </c>
      <c r="AS216" s="9">
        <v>4.0661776690498499</v>
      </c>
      <c r="AT216" s="9">
        <v>3.76851351295974</v>
      </c>
      <c r="AU216" s="9">
        <v>3.492639833585701</v>
      </c>
      <c r="AV216" s="9">
        <v>3.2369614611170618</v>
      </c>
      <c r="AW216" s="9">
        <v>3</v>
      </c>
      <c r="AX216" s="9" t="s">
        <v>47</v>
      </c>
      <c r="AY216" s="9" t="s">
        <v>47</v>
      </c>
      <c r="AZ216" s="9" t="s">
        <v>47</v>
      </c>
      <c r="BA216" s="9" t="s">
        <v>47</v>
      </c>
      <c r="BB216" s="9" t="s">
        <v>47</v>
      </c>
      <c r="BC216" s="9" t="s">
        <v>47</v>
      </c>
      <c r="BD216" s="9" t="s">
        <v>47</v>
      </c>
      <c r="BE216" s="9" t="s">
        <v>47</v>
      </c>
      <c r="BF216" s="9" t="s">
        <v>47</v>
      </c>
      <c r="BG216" s="9" t="s">
        <v>47</v>
      </c>
      <c r="BH216" s="9" t="s">
        <v>47</v>
      </c>
      <c r="BI216" s="9" t="s">
        <v>47</v>
      </c>
      <c r="BJ216" s="9" t="s">
        <v>47</v>
      </c>
      <c r="BK216" s="9" t="s">
        <v>47</v>
      </c>
      <c r="BL216" s="9" t="s">
        <v>47</v>
      </c>
      <c r="BM216" s="9" t="s">
        <v>47</v>
      </c>
      <c r="BN216" s="9" t="s">
        <v>47</v>
      </c>
    </row>
    <row r="217" spans="1:66" ht="12" x14ac:dyDescent="0.25">
      <c r="A217" s="5">
        <v>187</v>
      </c>
      <c r="B217" s="56">
        <v>47</v>
      </c>
      <c r="C217" s="9">
        <f t="shared" si="2"/>
        <v>1860</v>
      </c>
      <c r="D217" s="9">
        <v>187</v>
      </c>
      <c r="E217" s="9">
        <v>140.25</v>
      </c>
      <c r="F217" s="9">
        <v>112.2</v>
      </c>
      <c r="G217" s="9">
        <v>93.5</v>
      </c>
      <c r="H217" s="9">
        <v>80.142857142857139</v>
      </c>
      <c r="I217" s="9">
        <v>70.125</v>
      </c>
      <c r="J217" s="9">
        <v>62.333333333333329</v>
      </c>
      <c r="K217" s="9">
        <v>56.1</v>
      </c>
      <c r="L217" s="9">
        <v>51</v>
      </c>
      <c r="M217" s="9">
        <v>46.75</v>
      </c>
      <c r="N217" s="9">
        <v>43.153846153846146</v>
      </c>
      <c r="O217" s="9">
        <v>39.988646215956997</v>
      </c>
      <c r="P217" s="9">
        <v>37.055603815338038</v>
      </c>
      <c r="Q217" s="9">
        <v>34.337690921163734</v>
      </c>
      <c r="R217" s="9">
        <v>31.819128455527345</v>
      </c>
      <c r="S217" s="9">
        <v>29.485294686642167</v>
      </c>
      <c r="T217" s="9">
        <v>27.322640341115537</v>
      </c>
      <c r="U217" s="9">
        <v>25.318609942472644</v>
      </c>
      <c r="V217" s="9">
        <v>23.461568919254105</v>
      </c>
      <c r="W217" s="9">
        <v>21.74073605950711</v>
      </c>
      <c r="X217" s="9">
        <v>20.146120919528837</v>
      </c>
      <c r="Y217" s="9">
        <v>18.668465823483206</v>
      </c>
      <c r="Z217" s="9">
        <v>17.299192117164718</v>
      </c>
      <c r="AA217" s="9">
        <v>16.030350363880995</v>
      </c>
      <c r="AB217" s="9">
        <v>14.854574193311894</v>
      </c>
      <c r="AC217" s="9">
        <v>13.765037535410777</v>
      </c>
      <c r="AD217" s="9">
        <v>12.755414991065658</v>
      </c>
      <c r="AE217" s="9">
        <v>11.819845109448677</v>
      </c>
      <c r="AF217" s="9">
        <v>10.952896358857373</v>
      </c>
      <c r="AG217" s="9">
        <v>10.149535593488565</v>
      </c>
      <c r="AH217" s="9">
        <v>9.4050988330759484</v>
      </c>
      <c r="AI217" s="9">
        <v>8.7152641857500779</v>
      </c>
      <c r="AJ217" s="9">
        <v>8.0760267569220794</v>
      </c>
      <c r="AK217" s="9">
        <v>7.4836753985224158</v>
      </c>
      <c r="AL217" s="9">
        <v>6.9347711636104483</v>
      </c>
      <c r="AM217" s="9">
        <v>6.4261273412711288</v>
      </c>
      <c r="AN217" s="9">
        <v>5.9547909558897221</v>
      </c>
      <c r="AO217" s="9">
        <v>5.5180256233969862</v>
      </c>
      <c r="AP217" s="9">
        <v>5.1132956649552579</v>
      </c>
      <c r="AQ217" s="9">
        <v>4.7382513858560991</v>
      </c>
      <c r="AR217" s="9">
        <v>4.3907154341648447</v>
      </c>
      <c r="AS217" s="9">
        <v>4.0686701599160084</v>
      </c>
      <c r="AT217" s="9">
        <v>3.7702459014722502</v>
      </c>
      <c r="AU217" s="9">
        <v>3.4937101310423602</v>
      </c>
      <c r="AV217" s="9">
        <v>3.2374573963416227</v>
      </c>
      <c r="AW217" s="9">
        <v>3</v>
      </c>
      <c r="AX217" s="9" t="s">
        <v>47</v>
      </c>
      <c r="AY217" s="9" t="s">
        <v>47</v>
      </c>
      <c r="AZ217" s="9" t="s">
        <v>47</v>
      </c>
      <c r="BA217" s="9" t="s">
        <v>47</v>
      </c>
      <c r="BB217" s="9" t="s">
        <v>47</v>
      </c>
      <c r="BC217" s="9" t="s">
        <v>47</v>
      </c>
      <c r="BD217" s="9" t="s">
        <v>47</v>
      </c>
      <c r="BE217" s="9" t="s">
        <v>47</v>
      </c>
      <c r="BF217" s="9" t="s">
        <v>47</v>
      </c>
      <c r="BG217" s="9" t="s">
        <v>47</v>
      </c>
      <c r="BH217" s="9" t="s">
        <v>47</v>
      </c>
      <c r="BI217" s="9" t="s">
        <v>47</v>
      </c>
      <c r="BJ217" s="9" t="s">
        <v>47</v>
      </c>
      <c r="BK217" s="9" t="s">
        <v>47</v>
      </c>
      <c r="BL217" s="9" t="s">
        <v>47</v>
      </c>
      <c r="BM217" s="9" t="s">
        <v>47</v>
      </c>
      <c r="BN217" s="9" t="s">
        <v>47</v>
      </c>
    </row>
    <row r="218" spans="1:66" ht="12" x14ac:dyDescent="0.25">
      <c r="A218" s="5">
        <v>188</v>
      </c>
      <c r="B218" s="56">
        <v>47</v>
      </c>
      <c r="C218" s="9">
        <f t="shared" si="2"/>
        <v>1870</v>
      </c>
      <c r="D218" s="9">
        <v>188</v>
      </c>
      <c r="E218" s="9">
        <v>141</v>
      </c>
      <c r="F218" s="9">
        <v>112.8</v>
      </c>
      <c r="G218" s="9">
        <v>94</v>
      </c>
      <c r="H218" s="9">
        <v>80.571428571428584</v>
      </c>
      <c r="I218" s="9">
        <v>70.5</v>
      </c>
      <c r="J218" s="9">
        <v>62.666666666666679</v>
      </c>
      <c r="K218" s="9">
        <v>56.4</v>
      </c>
      <c r="L218" s="9">
        <v>51.27272727272728</v>
      </c>
      <c r="M218" s="9">
        <v>47</v>
      </c>
      <c r="N218" s="9">
        <v>43.384615384615394</v>
      </c>
      <c r="O218" s="9">
        <v>40.196363602458092</v>
      </c>
      <c r="P218" s="9">
        <v>37.242410299987988</v>
      </c>
      <c r="Q218" s="9">
        <v>34.505537333427682</v>
      </c>
      <c r="R218" s="9">
        <v>31.969791887206497</v>
      </c>
      <c r="S218" s="9">
        <v>29.620393487428849</v>
      </c>
      <c r="T218" s="9">
        <v>27.443647848743669</v>
      </c>
      <c r="U218" s="9">
        <v>25.426867052441352</v>
      </c>
      <c r="V218" s="9">
        <v>23.558295590508553</v>
      </c>
      <c r="W218" s="9">
        <v>21.827041844562888</v>
      </c>
      <c r="X218" s="9">
        <v>20.223014600268659</v>
      </c>
      <c r="Y218" s="9">
        <v>18.736864227185865</v>
      </c>
      <c r="Z218" s="9">
        <v>17.359928181198736</v>
      </c>
      <c r="AA218" s="9">
        <v>16.084180511865785</v>
      </c>
      <c r="AB218" s="9">
        <v>14.902185080377407</v>
      </c>
      <c r="AC218" s="9">
        <v>13.807052215435624</v>
      </c>
      <c r="AD218" s="9">
        <v>12.792398554409703</v>
      </c>
      <c r="AE218" s="9">
        <v>11.852309835687855</v>
      </c>
      <c r="AF218" s="9">
        <v>10.981306425347324</v>
      </c>
      <c r="AG218" s="9">
        <v>10.174311377203038</v>
      </c>
      <c r="AH218" s="9">
        <v>9.4266208400617568</v>
      </c>
      <c r="AI218" s="9">
        <v>8.7338766396900827</v>
      </c>
      <c r="AJ218" s="9">
        <v>8.0920408756807891</v>
      </c>
      <c r="AK218" s="9">
        <v>7.4973723851465204</v>
      </c>
      <c r="AL218" s="9">
        <v>6.9464049360512643</v>
      </c>
      <c r="AM218" s="9">
        <v>6.4359270230718808</v>
      </c>
      <c r="AN218" s="9">
        <v>5.9629631482228334</v>
      </c>
      <c r="AO218" s="9">
        <v>5.5247564771317395</v>
      </c>
      <c r="AP218" s="9">
        <v>5.1187527698718025</v>
      </c>
      <c r="AQ218" s="9">
        <v>4.7425854926864064</v>
      </c>
      <c r="AR218" s="9">
        <v>4.3940620238243842</v>
      </c>
      <c r="AS218" s="9">
        <v>4.071150873081864</v>
      </c>
      <c r="AT218" s="9">
        <v>3.771969840555359</v>
      </c>
      <c r="AU218" s="9">
        <v>3.4947750455852793</v>
      </c>
      <c r="AV218" s="9">
        <v>3.2379507619412369</v>
      </c>
      <c r="AW218" s="9">
        <v>3</v>
      </c>
      <c r="AX218" s="9" t="s">
        <v>47</v>
      </c>
      <c r="AY218" s="9" t="s">
        <v>47</v>
      </c>
      <c r="AZ218" s="9" t="s">
        <v>47</v>
      </c>
      <c r="BA218" s="9" t="s">
        <v>47</v>
      </c>
      <c r="BB218" s="9" t="s">
        <v>47</v>
      </c>
      <c r="BC218" s="9" t="s">
        <v>47</v>
      </c>
      <c r="BD218" s="9" t="s">
        <v>47</v>
      </c>
      <c r="BE218" s="9" t="s">
        <v>47</v>
      </c>
      <c r="BF218" s="9" t="s">
        <v>47</v>
      </c>
      <c r="BG218" s="9" t="s">
        <v>47</v>
      </c>
      <c r="BH218" s="9" t="s">
        <v>47</v>
      </c>
      <c r="BI218" s="9" t="s">
        <v>47</v>
      </c>
      <c r="BJ218" s="9" t="s">
        <v>47</v>
      </c>
      <c r="BK218" s="9" t="s">
        <v>47</v>
      </c>
      <c r="BL218" s="9" t="s">
        <v>47</v>
      </c>
      <c r="BM218" s="9" t="s">
        <v>47</v>
      </c>
      <c r="BN218" s="9" t="s">
        <v>47</v>
      </c>
    </row>
    <row r="219" spans="1:66" ht="12" x14ac:dyDescent="0.25">
      <c r="A219" s="5">
        <v>189</v>
      </c>
      <c r="B219" s="56">
        <v>48</v>
      </c>
      <c r="C219" s="9">
        <f t="shared" si="2"/>
        <v>1880</v>
      </c>
      <c r="D219" s="9">
        <v>189</v>
      </c>
      <c r="E219" s="9">
        <v>141.75</v>
      </c>
      <c r="F219" s="9">
        <v>113.4</v>
      </c>
      <c r="G219" s="9">
        <v>94.5</v>
      </c>
      <c r="H219" s="9">
        <v>81</v>
      </c>
      <c r="I219" s="9">
        <v>70.875</v>
      </c>
      <c r="J219" s="9">
        <v>63</v>
      </c>
      <c r="K219" s="9">
        <v>56.7</v>
      </c>
      <c r="L219" s="9">
        <v>51.545454545454554</v>
      </c>
      <c r="M219" s="9">
        <v>47.25</v>
      </c>
      <c r="N219" s="9">
        <v>43.615384615384627</v>
      </c>
      <c r="O219" s="9">
        <v>40.489976747948383</v>
      </c>
      <c r="P219" s="9">
        <v>37.588530549633511</v>
      </c>
      <c r="Q219" s="9">
        <v>34.894997289726106</v>
      </c>
      <c r="R219" s="9">
        <v>32.39447826357938</v>
      </c>
      <c r="S219" s="9">
        <v>30.073142383607095</v>
      </c>
      <c r="T219" s="9">
        <v>27.918149675573005</v>
      </c>
      <c r="U219" s="9">
        <v>25.917580257012368</v>
      </c>
      <c r="V219" s="9">
        <v>24.060368404944821</v>
      </c>
      <c r="W219" s="9">
        <v>22.336241348188249</v>
      </c>
      <c r="X219" s="9">
        <v>20.735662445716343</v>
      </c>
      <c r="Y219" s="9">
        <v>19.249778436763126</v>
      </c>
      <c r="Z219" s="9">
        <v>17.870370470899577</v>
      </c>
      <c r="AA219" s="9">
        <v>16.589808647215715</v>
      </c>
      <c r="AB219" s="9">
        <v>15.401009811151328</v>
      </c>
      <c r="AC219" s="9">
        <v>14.297398375537471</v>
      </c>
      <c r="AD219" s="9">
        <v>13.27286994913875</v>
      </c>
      <c r="AE219" s="9">
        <v>12.321757571515377</v>
      </c>
      <c r="AF219" s="9">
        <v>11.438800367440365</v>
      </c>
      <c r="AG219" s="9">
        <v>10.619114447490453</v>
      </c>
      <c r="AH219" s="9">
        <v>9.8581658938535863</v>
      </c>
      <c r="AI219" s="9">
        <v>9.1517456819297038</v>
      </c>
      <c r="AJ219" s="9">
        <v>8.4959463990090267</v>
      </c>
      <c r="AK219" s="9">
        <v>7.8871406312521781</v>
      </c>
      <c r="AL219" s="9">
        <v>7.3219608994243277</v>
      </c>
      <c r="AM219" s="9">
        <v>6.7972810324021449</v>
      </c>
      <c r="AN219" s="9">
        <v>6.3101988754251028</v>
      </c>
      <c r="AO219" s="9">
        <v>5.8580202374455039</v>
      </c>
      <c r="AP219" s="9">
        <v>5.4382439887854197</v>
      </c>
      <c r="AQ219" s="9">
        <v>5.0485482266714135</v>
      </c>
      <c r="AR219" s="9">
        <v>4.6867774321246554</v>
      </c>
      <c r="AS219" s="9">
        <v>4.3509305471675024</v>
      </c>
      <c r="AT219" s="9">
        <v>4.0391499063981593</v>
      </c>
      <c r="AU219" s="9">
        <v>3.749710961710778</v>
      </c>
      <c r="AV219" s="9">
        <v>3.4810127433254934</v>
      </c>
      <c r="AW219" s="9">
        <v>3.2315690043656007</v>
      </c>
      <c r="AX219" s="9">
        <v>3</v>
      </c>
      <c r="AY219" s="9" t="s">
        <v>47</v>
      </c>
      <c r="AZ219" s="9" t="s">
        <v>47</v>
      </c>
      <c r="BA219" s="9" t="s">
        <v>47</v>
      </c>
      <c r="BB219" s="9" t="s">
        <v>47</v>
      </c>
      <c r="BC219" s="9" t="s">
        <v>47</v>
      </c>
      <c r="BD219" s="9" t="s">
        <v>47</v>
      </c>
      <c r="BE219" s="9" t="s">
        <v>47</v>
      </c>
      <c r="BF219" s="9" t="s">
        <v>47</v>
      </c>
      <c r="BG219" s="9" t="s">
        <v>47</v>
      </c>
      <c r="BH219" s="9" t="s">
        <v>47</v>
      </c>
      <c r="BI219" s="9" t="s">
        <v>47</v>
      </c>
      <c r="BJ219" s="9" t="s">
        <v>47</v>
      </c>
      <c r="BK219" s="9" t="s">
        <v>47</v>
      </c>
      <c r="BL219" s="9" t="s">
        <v>47</v>
      </c>
      <c r="BM219" s="9" t="s">
        <v>47</v>
      </c>
      <c r="BN219" s="9" t="s">
        <v>47</v>
      </c>
    </row>
    <row r="220" spans="1:66" ht="12" x14ac:dyDescent="0.25">
      <c r="A220" s="5">
        <v>190</v>
      </c>
      <c r="B220" s="56">
        <v>48</v>
      </c>
      <c r="C220" s="9">
        <f t="shared" si="2"/>
        <v>1890</v>
      </c>
      <c r="D220" s="9">
        <v>190</v>
      </c>
      <c r="E220" s="9">
        <v>142.5</v>
      </c>
      <c r="F220" s="9">
        <v>114</v>
      </c>
      <c r="G220" s="9">
        <v>95</v>
      </c>
      <c r="H220" s="9">
        <v>81.428571428571431</v>
      </c>
      <c r="I220" s="9">
        <v>71.25</v>
      </c>
      <c r="J220" s="9">
        <v>63.333333333333329</v>
      </c>
      <c r="K220" s="9">
        <v>57</v>
      </c>
      <c r="L220" s="9">
        <v>51.818181818181813</v>
      </c>
      <c r="M220" s="9">
        <v>47.5</v>
      </c>
      <c r="N220" s="9">
        <v>43.84615384615384</v>
      </c>
      <c r="O220" s="9">
        <v>40.698243243180393</v>
      </c>
      <c r="P220" s="9">
        <v>37.776335157989514</v>
      </c>
      <c r="Q220" s="9">
        <v>35.064203863587622</v>
      </c>
      <c r="R220" s="9">
        <v>32.546788550164585</v>
      </c>
      <c r="S220" s="9">
        <v>30.210109690502527</v>
      </c>
      <c r="T220" s="9">
        <v>28.041191409884267</v>
      </c>
      <c r="U220" s="9">
        <v>26.027989429411679</v>
      </c>
      <c r="V220" s="9">
        <v>24.159324182594073</v>
      </c>
      <c r="W220" s="9">
        <v>22.424818733794442</v>
      </c>
      <c r="X220" s="9">
        <v>20.814841153786901</v>
      </c>
      <c r="Y220" s="9">
        <v>19.320451032429393</v>
      </c>
      <c r="Z220" s="9">
        <v>17.93334983142978</v>
      </c>
      <c r="AA220" s="9">
        <v>16.645834801507906</v>
      </c>
      <c r="AB220" s="9">
        <v>15.450756208049757</v>
      </c>
      <c r="AC220" s="9">
        <v>14.341477627722373</v>
      </c>
      <c r="AD220" s="9">
        <v>13.311839095571534</v>
      </c>
      <c r="AE220" s="9">
        <v>12.356122897953394</v>
      </c>
      <c r="AF220" s="9">
        <v>11.469021821343857</v>
      </c>
      <c r="AG220" s="9">
        <v>10.645609680707281</v>
      </c>
      <c r="AH220" s="9">
        <v>9.8813139637648284</v>
      </c>
      <c r="AI220" s="9">
        <v>9.1718904392525769</v>
      </c>
      <c r="AJ220" s="9">
        <v>8.5133995881658375</v>
      </c>
      <c r="AK220" s="9">
        <v>7.902184727109379</v>
      </c>
      <c r="AL220" s="9">
        <v>7.3348517022697441</v>
      </c>
      <c r="AM220" s="9">
        <v>6.8082500412476987</v>
      </c>
      <c r="AN220" s="9">
        <v>6.3194554580845503</v>
      </c>
      <c r="AO220" s="9">
        <v>5.8657536143305222</v>
      </c>
      <c r="AP220" s="9">
        <v>5.4446250459783272</v>
      </c>
      <c r="AQ220" s="9">
        <v>5.0537311725592931</v>
      </c>
      <c r="AR220" s="9">
        <v>4.6909013107087683</v>
      </c>
      <c r="AS220" s="9">
        <v>4.3541206200854905</v>
      </c>
      <c r="AT220" s="9">
        <v>4.0415189147070665</v>
      </c>
      <c r="AU220" s="9">
        <v>3.7513602775694985</v>
      </c>
      <c r="AV220" s="9">
        <v>3.4820334208794148</v>
      </c>
      <c r="AW220" s="9">
        <v>3.2320427383681429</v>
      </c>
      <c r="AX220" s="9">
        <v>3</v>
      </c>
      <c r="AY220" s="9" t="s">
        <v>47</v>
      </c>
      <c r="AZ220" s="9" t="s">
        <v>47</v>
      </c>
      <c r="BA220" s="9" t="s">
        <v>47</v>
      </c>
      <c r="BB220" s="9" t="s">
        <v>47</v>
      </c>
      <c r="BC220" s="9" t="s">
        <v>47</v>
      </c>
      <c r="BD220" s="9" t="s">
        <v>47</v>
      </c>
      <c r="BE220" s="9" t="s">
        <v>47</v>
      </c>
      <c r="BF220" s="9" t="s">
        <v>47</v>
      </c>
      <c r="BG220" s="9" t="s">
        <v>47</v>
      </c>
      <c r="BH220" s="9" t="s">
        <v>47</v>
      </c>
      <c r="BI220" s="9" t="s">
        <v>47</v>
      </c>
      <c r="BJ220" s="9" t="s">
        <v>47</v>
      </c>
      <c r="BK220" s="9" t="s">
        <v>47</v>
      </c>
      <c r="BL220" s="9" t="s">
        <v>47</v>
      </c>
      <c r="BM220" s="9" t="s">
        <v>47</v>
      </c>
      <c r="BN220" s="9" t="s">
        <v>47</v>
      </c>
    </row>
    <row r="221" spans="1:66" ht="12" x14ac:dyDescent="0.25">
      <c r="A221" s="5">
        <v>191</v>
      </c>
      <c r="B221" s="56">
        <v>48</v>
      </c>
      <c r="C221" s="9">
        <f t="shared" si="2"/>
        <v>1900</v>
      </c>
      <c r="D221" s="9">
        <v>191</v>
      </c>
      <c r="E221" s="9">
        <v>143.25</v>
      </c>
      <c r="F221" s="9">
        <v>114.6</v>
      </c>
      <c r="G221" s="9">
        <v>95.5</v>
      </c>
      <c r="H221" s="9">
        <v>81.857142857142861</v>
      </c>
      <c r="I221" s="9">
        <v>71.625</v>
      </c>
      <c r="J221" s="9">
        <v>63.666666666666664</v>
      </c>
      <c r="K221" s="9">
        <v>57.3</v>
      </c>
      <c r="L221" s="9">
        <v>52.090909090909086</v>
      </c>
      <c r="M221" s="9">
        <v>47.75</v>
      </c>
      <c r="N221" s="9">
        <v>44.076923076923073</v>
      </c>
      <c r="O221" s="9">
        <v>40.906479292177544</v>
      </c>
      <c r="P221" s="9">
        <v>37.964084860484391</v>
      </c>
      <c r="Q221" s="9">
        <v>35.2333362399553</v>
      </c>
      <c r="R221" s="9">
        <v>32.699009792011836</v>
      </c>
      <c r="S221" s="9">
        <v>30.34697691118911</v>
      </c>
      <c r="T221" s="9">
        <v>28.164125259634762</v>
      </c>
      <c r="U221" s="9">
        <v>26.138285667193845</v>
      </c>
      <c r="V221" s="9">
        <v>24.258164289555186</v>
      </c>
      <c r="W221" s="9">
        <v>22.513279646247977</v>
      </c>
      <c r="X221" s="9">
        <v>20.893904187482001</v>
      </c>
      <c r="Y221" s="9">
        <v>19.391010064072713</v>
      </c>
      <c r="Z221" s="9">
        <v>17.996218798124186</v>
      </c>
      <c r="AA221" s="9">
        <v>16.701754573889222</v>
      </c>
      <c r="AB221" s="9">
        <v>15.500400888408036</v>
      </c>
      <c r="AC221" s="9">
        <v>14.385460320257382</v>
      </c>
      <c r="AD221" s="9">
        <v>13.350717192125053</v>
      </c>
      <c r="AE221" s="9">
        <v>12.390402919057539</v>
      </c>
      <c r="AF221" s="9">
        <v>11.499163849200917</v>
      </c>
      <c r="AG221" s="9">
        <v>10.672031417750475</v>
      </c>
      <c r="AH221" s="9">
        <v>9.9043944477204438</v>
      </c>
      <c r="AI221" s="9">
        <v>9.1919734431135254</v>
      </c>
      <c r="AJ221" s="9">
        <v>8.5307967311773165</v>
      </c>
      <c r="AK221" s="9">
        <v>7.9171783207431945</v>
      </c>
      <c r="AL221" s="9">
        <v>7.3476973532102283</v>
      </c>
      <c r="AM221" s="9">
        <v>6.819179031615473</v>
      </c>
      <c r="AN221" s="9">
        <v>6.3286769214722272</v>
      </c>
      <c r="AO221" s="9">
        <v>5.8734565247052588</v>
      </c>
      <c r="AP221" s="9">
        <v>5.4509800351094073</v>
      </c>
      <c r="AQ221" s="9">
        <v>5.0588921903448361</v>
      </c>
      <c r="AR221" s="9">
        <v>4.6950071415952817</v>
      </c>
      <c r="AS221" s="9">
        <v>4.3572962676890228</v>
      </c>
      <c r="AT221" s="9">
        <v>4.0438768657475492</v>
      </c>
      <c r="AU221" s="9">
        <v>3.7530016553134962</v>
      </c>
      <c r="AV221" s="9">
        <v>3.4830490374444412</v>
      </c>
      <c r="AW221" s="9">
        <v>3.2325140544680271</v>
      </c>
      <c r="AX221" s="9">
        <v>3</v>
      </c>
      <c r="AY221" s="9" t="s">
        <v>47</v>
      </c>
      <c r="AZ221" s="9" t="s">
        <v>47</v>
      </c>
      <c r="BA221" s="9" t="s">
        <v>47</v>
      </c>
      <c r="BB221" s="9" t="s">
        <v>47</v>
      </c>
      <c r="BC221" s="9" t="s">
        <v>47</v>
      </c>
      <c r="BD221" s="9" t="s">
        <v>47</v>
      </c>
      <c r="BE221" s="9" t="s">
        <v>47</v>
      </c>
      <c r="BF221" s="9" t="s">
        <v>47</v>
      </c>
      <c r="BG221" s="9" t="s">
        <v>47</v>
      </c>
      <c r="BH221" s="9" t="s">
        <v>47</v>
      </c>
      <c r="BI221" s="9" t="s">
        <v>47</v>
      </c>
      <c r="BJ221" s="9" t="s">
        <v>47</v>
      </c>
      <c r="BK221" s="9" t="s">
        <v>47</v>
      </c>
      <c r="BL221" s="9" t="s">
        <v>47</v>
      </c>
      <c r="BM221" s="9" t="s">
        <v>47</v>
      </c>
      <c r="BN221" s="9" t="s">
        <v>47</v>
      </c>
    </row>
    <row r="222" spans="1:66" ht="12" x14ac:dyDescent="0.25">
      <c r="A222" s="5">
        <v>192</v>
      </c>
      <c r="B222" s="56">
        <v>48</v>
      </c>
      <c r="C222" s="9">
        <f t="shared" si="2"/>
        <v>1910</v>
      </c>
      <c r="D222" s="9">
        <v>192</v>
      </c>
      <c r="E222" s="9">
        <v>144</v>
      </c>
      <c r="F222" s="9">
        <v>115.2</v>
      </c>
      <c r="G222" s="9">
        <v>96</v>
      </c>
      <c r="H222" s="9">
        <v>82.285714285714278</v>
      </c>
      <c r="I222" s="9">
        <v>72</v>
      </c>
      <c r="J222" s="9">
        <v>64</v>
      </c>
      <c r="K222" s="9">
        <v>57.6</v>
      </c>
      <c r="L222" s="9">
        <v>52.36363636363636</v>
      </c>
      <c r="M222" s="9">
        <v>48</v>
      </c>
      <c r="N222" s="9">
        <v>44.307692307692307</v>
      </c>
      <c r="O222" s="9">
        <v>41.11468505876168</v>
      </c>
      <c r="P222" s="9">
        <v>38.151779960512314</v>
      </c>
      <c r="Q222" s="9">
        <v>35.402394839582129</v>
      </c>
      <c r="R222" s="9">
        <v>32.851142506978363</v>
      </c>
      <c r="S222" s="9">
        <v>30.483744642246322</v>
      </c>
      <c r="T222" s="9">
        <v>28.28695188352383</v>
      </c>
      <c r="U222" s="9">
        <v>26.248469676257919</v>
      </c>
      <c r="V222" s="9">
        <v>24.356889465589248</v>
      </c>
      <c r="W222" s="9">
        <v>22.601624847316035</v>
      </c>
      <c r="X222" s="9">
        <v>20.972852320100447</v>
      </c>
      <c r="Y222" s="9">
        <v>19.461456307331662</v>
      </c>
      <c r="Z222" s="9">
        <v>18.058978140955382</v>
      </c>
      <c r="AA222" s="9">
        <v>16.757568721753032</v>
      </c>
      <c r="AB222" s="9">
        <v>15.549944591129529</v>
      </c>
      <c r="AC222" s="9">
        <v>14.4293471685613</v>
      </c>
      <c r="AD222" s="9">
        <v>13.389504926573128</v>
      </c>
      <c r="AE222" s="9">
        <v>12.424598291552599</v>
      </c>
      <c r="AF222" s="9">
        <v>11.529227073966277</v>
      </c>
      <c r="AG222" s="9">
        <v>10.698380245697804</v>
      </c>
      <c r="AH222" s="9">
        <v>9.9274078953639826</v>
      </c>
      <c r="AI222" s="9">
        <v>9.2119952046541762</v>
      </c>
      <c r="AJ222" s="9">
        <v>8.5481383000491853</v>
      </c>
      <c r="AK222" s="9">
        <v>7.9321218447715092</v>
      </c>
      <c r="AL222" s="9">
        <v>7.360498245558257</v>
      </c>
      <c r="AM222" s="9">
        <v>6.8300683578854917</v>
      </c>
      <c r="AN222" s="9">
        <v>6.337863581658997</v>
      </c>
      <c r="AO222" s="9">
        <v>5.8811292471683405</v>
      </c>
      <c r="AP222" s="9">
        <v>5.4573091983221884</v>
      </c>
      <c r="AQ222" s="9">
        <v>5.064031486883505</v>
      </c>
      <c r="AR222" s="9">
        <v>4.6990950976411163</v>
      </c>
      <c r="AS222" s="9">
        <v>4.3604576302238041</v>
      </c>
      <c r="AT222" s="9">
        <v>4.0462238686170799</v>
      </c>
      <c r="AU222" s="9">
        <v>3.754635174410871</v>
      </c>
      <c r="AV222" s="9">
        <v>3.484059644416444</v>
      </c>
      <c r="AW222" s="9">
        <v>3.2329829775687551</v>
      </c>
      <c r="AX222" s="9">
        <v>3</v>
      </c>
      <c r="AY222" s="9" t="s">
        <v>47</v>
      </c>
      <c r="AZ222" s="9" t="s">
        <v>47</v>
      </c>
      <c r="BA222" s="9" t="s">
        <v>47</v>
      </c>
      <c r="BB222" s="9" t="s">
        <v>47</v>
      </c>
      <c r="BC222" s="9" t="s">
        <v>47</v>
      </c>
      <c r="BD222" s="9" t="s">
        <v>47</v>
      </c>
      <c r="BE222" s="9" t="s">
        <v>47</v>
      </c>
      <c r="BF222" s="9" t="s">
        <v>47</v>
      </c>
      <c r="BG222" s="9" t="s">
        <v>47</v>
      </c>
      <c r="BH222" s="9" t="s">
        <v>47</v>
      </c>
      <c r="BI222" s="9" t="s">
        <v>47</v>
      </c>
      <c r="BJ222" s="9" t="s">
        <v>47</v>
      </c>
      <c r="BK222" s="9" t="s">
        <v>47</v>
      </c>
      <c r="BL222" s="9" t="s">
        <v>47</v>
      </c>
      <c r="BM222" s="9" t="s">
        <v>47</v>
      </c>
      <c r="BN222" s="9" t="s">
        <v>47</v>
      </c>
    </row>
    <row r="223" spans="1:66" ht="12" x14ac:dyDescent="0.25">
      <c r="A223" s="5">
        <v>193</v>
      </c>
      <c r="B223" s="56">
        <v>49</v>
      </c>
      <c r="C223" s="9">
        <f t="shared" si="2"/>
        <v>1920</v>
      </c>
      <c r="D223" s="9">
        <v>193</v>
      </c>
      <c r="E223" s="9">
        <v>144.75</v>
      </c>
      <c r="F223" s="9">
        <v>115.8</v>
      </c>
      <c r="G223" s="9">
        <v>96.5</v>
      </c>
      <c r="H223" s="9">
        <v>82.714285714285722</v>
      </c>
      <c r="I223" s="9">
        <v>72.375</v>
      </c>
      <c r="J223" s="9">
        <v>64.333333333333329</v>
      </c>
      <c r="K223" s="9">
        <v>57.9</v>
      </c>
      <c r="L223" s="9">
        <v>52.636363636363633</v>
      </c>
      <c r="M223" s="9">
        <v>48.25</v>
      </c>
      <c r="N223" s="9">
        <v>44.538461538461533</v>
      </c>
      <c r="O223" s="9">
        <v>41.357142857142854</v>
      </c>
      <c r="P223" s="9">
        <v>38.450298429689646</v>
      </c>
      <c r="Q223" s="9">
        <v>35.747765614249943</v>
      </c>
      <c r="R223" s="9">
        <v>33.235184084412978</v>
      </c>
      <c r="S223" s="9">
        <v>30.899202849324542</v>
      </c>
      <c r="T223" s="9">
        <v>28.727409311130629</v>
      </c>
      <c r="U223" s="9">
        <v>26.70826330871753</v>
      </c>
      <c r="V223" s="9">
        <v>24.831035797279569</v>
      </c>
      <c r="W223" s="9">
        <v>23.085751837878902</v>
      </c>
      <c r="X223" s="9">
        <v>21.463137594063561</v>
      </c>
      <c r="Y223" s="9">
        <v>19.954571053902054</v>
      </c>
      <c r="Z223" s="9">
        <v>18.55203621558848</v>
      </c>
      <c r="AA223" s="9">
        <v>17.2480804931762</v>
      </c>
      <c r="AB223" s="9">
        <v>16.035775116108926</v>
      </c>
      <c r="AC223" s="9">
        <v>14.908678312125927</v>
      </c>
      <c r="AD223" s="9">
        <v>13.860801077908068</v>
      </c>
      <c r="AE223" s="9">
        <v>12.886575355581707</v>
      </c>
      <c r="AF223" s="9">
        <v>11.980824445981362</v>
      </c>
      <c r="AG223" s="9">
        <v>11.13873550145745</v>
      </c>
      <c r="AH223" s="9">
        <v>10.355833952065369</v>
      </c>
      <c r="AI223" s="9">
        <v>9.6279597292455286</v>
      </c>
      <c r="AJ223" s="9">
        <v>8.9512451606551693</v>
      </c>
      <c r="AK223" s="9">
        <v>8.3220944186927319</v>
      </c>
      <c r="AL223" s="9">
        <v>7.7371644135113335</v>
      </c>
      <c r="AM223" s="9">
        <v>7.1933470289934309</v>
      </c>
      <c r="AN223" s="9">
        <v>6.6877526072947555</v>
      </c>
      <c r="AO223" s="9">
        <v>6.2176945942000996</v>
      </c>
      <c r="AP223" s="9">
        <v>5.7806752637016698</v>
      </c>
      <c r="AQ223" s="9">
        <v>5.3743724459453501</v>
      </c>
      <c r="AR223" s="9">
        <v>4.9966271880217574</v>
      </c>
      <c r="AS223" s="9">
        <v>4.6454322820357961</v>
      </c>
      <c r="AT223" s="9">
        <v>4.3189215994968357</v>
      </c>
      <c r="AU223" s="9">
        <v>4.0153601753561352</v>
      </c>
      <c r="AV223" s="9">
        <v>3.7331349890015217</v>
      </c>
      <c r="AW223" s="9">
        <v>3.4707463932227038</v>
      </c>
      <c r="AX223" s="9">
        <v>3.2268001456037081</v>
      </c>
      <c r="AY223" s="9">
        <v>3</v>
      </c>
      <c r="AZ223" s="9" t="s">
        <v>47</v>
      </c>
      <c r="BA223" s="9" t="s">
        <v>47</v>
      </c>
      <c r="BB223" s="9" t="s">
        <v>47</v>
      </c>
      <c r="BC223" s="9" t="s">
        <v>47</v>
      </c>
      <c r="BD223" s="9" t="s">
        <v>47</v>
      </c>
      <c r="BE223" s="9" t="s">
        <v>47</v>
      </c>
      <c r="BF223" s="9" t="s">
        <v>47</v>
      </c>
      <c r="BG223" s="9" t="s">
        <v>47</v>
      </c>
      <c r="BH223" s="9" t="s">
        <v>47</v>
      </c>
      <c r="BI223" s="9" t="s">
        <v>47</v>
      </c>
      <c r="BJ223" s="9" t="s">
        <v>47</v>
      </c>
      <c r="BK223" s="9" t="s">
        <v>47</v>
      </c>
      <c r="BL223" s="9" t="s">
        <v>47</v>
      </c>
      <c r="BM223" s="9" t="s">
        <v>47</v>
      </c>
      <c r="BN223" s="9" t="s">
        <v>47</v>
      </c>
    </row>
    <row r="224" spans="1:66" ht="12" x14ac:dyDescent="0.25">
      <c r="A224" s="5">
        <v>194</v>
      </c>
      <c r="B224" s="56">
        <v>49</v>
      </c>
      <c r="C224" s="9">
        <f t="shared" si="2"/>
        <v>1930</v>
      </c>
      <c r="D224" s="9">
        <v>194</v>
      </c>
      <c r="E224" s="9">
        <v>145.5</v>
      </c>
      <c r="F224" s="9">
        <v>116.4</v>
      </c>
      <c r="G224" s="9">
        <v>97</v>
      </c>
      <c r="H224" s="9">
        <v>83.142857142857153</v>
      </c>
      <c r="I224" s="9">
        <v>72.75</v>
      </c>
      <c r="J224" s="9">
        <v>64.666666666666671</v>
      </c>
      <c r="K224" s="9">
        <v>58.2</v>
      </c>
      <c r="L224" s="9">
        <v>52.909090909090907</v>
      </c>
      <c r="M224" s="9">
        <v>48.5</v>
      </c>
      <c r="N224" s="9">
        <v>44.769230769230766</v>
      </c>
      <c r="O224" s="9">
        <v>41.571428571428569</v>
      </c>
      <c r="P224" s="9">
        <v>38.64397485043385</v>
      </c>
      <c r="Q224" s="9">
        <v>35.922671978304969</v>
      </c>
      <c r="R224" s="9">
        <v>33.393002843402101</v>
      </c>
      <c r="S224" s="9">
        <v>31.041472626894425</v>
      </c>
      <c r="T224" s="9">
        <v>28.855536813054886</v>
      </c>
      <c r="U224" s="9">
        <v>26.823534269059202</v>
      </c>
      <c r="V224" s="9">
        <v>24.934625037295259</v>
      </c>
      <c r="W224" s="9">
        <v>23.1787325083287</v>
      </c>
      <c r="X224" s="9">
        <v>21.546489666039569</v>
      </c>
      <c r="Y224" s="9">
        <v>20.029189118168251</v>
      </c>
      <c r="Z224" s="9">
        <v>18.618736645702885</v>
      </c>
      <c r="AA224" s="9">
        <v>17.307608023311865</v>
      </c>
      <c r="AB224" s="9">
        <v>16.088808880474968</v>
      </c>
      <c r="AC224" s="9">
        <v>14.955837389187558</v>
      </c>
      <c r="AD224" s="9">
        <v>13.902649579191049</v>
      </c>
      <c r="AE224" s="9">
        <v>12.923627095699571</v>
      </c>
      <c r="AF224" s="9">
        <v>12.013547227622672</v>
      </c>
      <c r="AG224" s="9">
        <v>11.167555046396043</v>
      </c>
      <c r="AH224" s="9">
        <v>10.38113750679158</v>
      </c>
      <c r="AI224" s="9">
        <v>9.6500993715444849</v>
      </c>
      <c r="AJ224" s="9">
        <v>8.9705408313644952</v>
      </c>
      <c r="AK224" s="9">
        <v>8.3388367009425295</v>
      </c>
      <c r="AL224" s="9">
        <v>7.7516170799714263</v>
      </c>
      <c r="AM224" s="9">
        <v>7.2057493760146558</v>
      </c>
      <c r="AN224" s="9">
        <v>6.6983215933219178</v>
      </c>
      <c r="AO224" s="9">
        <v>6.2266267984438182</v>
      </c>
      <c r="AP224" s="9">
        <v>5.7881486797756088</v>
      </c>
      <c r="AQ224" s="9">
        <v>5.3805481239956823</v>
      </c>
      <c r="AR224" s="9">
        <v>5.0016507377892339</v>
      </c>
      <c r="AS224" s="9">
        <v>4.6494352482902652</v>
      </c>
      <c r="AT224" s="9">
        <v>4.3220227203627068</v>
      </c>
      <c r="AU224" s="9">
        <v>4.0176665331989723</v>
      </c>
      <c r="AV224" s="9">
        <v>3.7347430627649341</v>
      </c>
      <c r="AW224" s="9">
        <v>3.4717430203857136</v>
      </c>
      <c r="AX224" s="9">
        <v>3.2272634012669528</v>
      </c>
      <c r="AY224" s="9">
        <v>3</v>
      </c>
      <c r="AZ224" s="9" t="s">
        <v>47</v>
      </c>
      <c r="BA224" s="9" t="s">
        <v>47</v>
      </c>
      <c r="BB224" s="9" t="s">
        <v>47</v>
      </c>
      <c r="BC224" s="9" t="s">
        <v>47</v>
      </c>
      <c r="BD224" s="9" t="s">
        <v>47</v>
      </c>
      <c r="BE224" s="9" t="s">
        <v>47</v>
      </c>
      <c r="BF224" s="9" t="s">
        <v>47</v>
      </c>
      <c r="BG224" s="9" t="s">
        <v>47</v>
      </c>
      <c r="BH224" s="9" t="s">
        <v>47</v>
      </c>
      <c r="BI224" s="9" t="s">
        <v>47</v>
      </c>
      <c r="BJ224" s="9" t="s">
        <v>47</v>
      </c>
      <c r="BK224" s="9" t="s">
        <v>47</v>
      </c>
      <c r="BL224" s="9" t="s">
        <v>47</v>
      </c>
      <c r="BM224" s="9" t="s">
        <v>47</v>
      </c>
      <c r="BN224" s="9" t="s">
        <v>47</v>
      </c>
    </row>
    <row r="225" spans="1:66" ht="12" x14ac:dyDescent="0.25">
      <c r="A225" s="5">
        <v>195</v>
      </c>
      <c r="B225" s="56">
        <v>49</v>
      </c>
      <c r="C225" s="9">
        <f t="shared" si="2"/>
        <v>1940</v>
      </c>
      <c r="D225" s="9">
        <v>195</v>
      </c>
      <c r="E225" s="9">
        <v>146.25</v>
      </c>
      <c r="F225" s="9">
        <v>117</v>
      </c>
      <c r="G225" s="9">
        <v>97.5</v>
      </c>
      <c r="H225" s="9">
        <v>83.571428571428569</v>
      </c>
      <c r="I225" s="9">
        <v>73.125</v>
      </c>
      <c r="J225" s="9">
        <v>65</v>
      </c>
      <c r="K225" s="9">
        <v>58.5</v>
      </c>
      <c r="L225" s="9">
        <v>53.18181818181818</v>
      </c>
      <c r="M225" s="9">
        <v>48.75</v>
      </c>
      <c r="N225" s="9">
        <v>45</v>
      </c>
      <c r="O225" s="9">
        <v>41.785714285714278</v>
      </c>
      <c r="P225" s="9">
        <v>38.837623541592535</v>
      </c>
      <c r="Q225" s="9">
        <v>36.097528261570055</v>
      </c>
      <c r="R225" s="9">
        <v>33.550753825073457</v>
      </c>
      <c r="S225" s="9">
        <v>31.18366094415023</v>
      </c>
      <c r="T225" s="9">
        <v>28.983572618061476</v>
      </c>
      <c r="U225" s="9">
        <v>26.938706241418014</v>
      </c>
      <c r="V225" s="9">
        <v>25.038110502263915</v>
      </c>
      <c r="W225" s="9">
        <v>23.271606732164251</v>
      </c>
      <c r="X225" s="9">
        <v>21.629734394196582</v>
      </c>
      <c r="Y225" s="9">
        <v>20.103700416906328</v>
      </c>
      <c r="Z225" s="9">
        <v>18.685332102883265</v>
      </c>
      <c r="AA225" s="9">
        <v>17.367033359760335</v>
      </c>
      <c r="AB225" s="9">
        <v>16.141744019229254</v>
      </c>
      <c r="AC225" s="9">
        <v>15.002902026205302</v>
      </c>
      <c r="AD225" s="9">
        <v>13.944408295644793</v>
      </c>
      <c r="AE225" s="9">
        <v>12.960594048805428</v>
      </c>
      <c r="AF225" s="9">
        <v>12.046190454018356</v>
      </c>
      <c r="AG225" s="9">
        <v>11.196300409382681</v>
      </c>
      <c r="AH225" s="9">
        <v>10.406372316264209</v>
      </c>
      <c r="AI225" s="9">
        <v>9.6721757031420115</v>
      </c>
      <c r="AJ225" s="9">
        <v>8.9897785692559768</v>
      </c>
      <c r="AK225" s="9">
        <v>8.3555263267189073</v>
      </c>
      <c r="AL225" s="9">
        <v>7.7660222283173379</v>
      </c>
      <c r="AM225" s="9">
        <v>7.2181091761818763</v>
      </c>
      <c r="AN225" s="9">
        <v>6.7088528139031274</v>
      </c>
      <c r="AO225" s="9">
        <v>6.2355258115427841</v>
      </c>
      <c r="AP225" s="9">
        <v>5.7955932593780295</v>
      </c>
      <c r="AQ225" s="9">
        <v>5.3866990921552356</v>
      </c>
      <c r="AR225" s="9">
        <v>5.0066534711478408</v>
      </c>
      <c r="AS225" s="9">
        <v>4.6534210564428431</v>
      </c>
      <c r="AT225" s="9">
        <v>4.325110106647962</v>
      </c>
      <c r="AU225" s="9">
        <v>4.0199623476427861</v>
      </c>
      <c r="AV225" s="9">
        <v>3.7363435561158624</v>
      </c>
      <c r="AW225" s="9">
        <v>3.4727348074577131</v>
      </c>
      <c r="AX225" s="9">
        <v>3.2277243411377525</v>
      </c>
      <c r="AY225" s="9">
        <v>3</v>
      </c>
      <c r="AZ225" s="9" t="s">
        <v>47</v>
      </c>
      <c r="BA225" s="9" t="s">
        <v>47</v>
      </c>
      <c r="BB225" s="9" t="s">
        <v>47</v>
      </c>
      <c r="BC225" s="9" t="s">
        <v>47</v>
      </c>
      <c r="BD225" s="9" t="s">
        <v>47</v>
      </c>
      <c r="BE225" s="9" t="s">
        <v>47</v>
      </c>
      <c r="BF225" s="9" t="s">
        <v>47</v>
      </c>
      <c r="BG225" s="9" t="s">
        <v>47</v>
      </c>
      <c r="BH225" s="9" t="s">
        <v>47</v>
      </c>
      <c r="BI225" s="9" t="s">
        <v>47</v>
      </c>
      <c r="BJ225" s="9" t="s">
        <v>47</v>
      </c>
      <c r="BK225" s="9" t="s">
        <v>47</v>
      </c>
      <c r="BL225" s="9" t="s">
        <v>47</v>
      </c>
      <c r="BM225" s="9" t="s">
        <v>47</v>
      </c>
      <c r="BN225" s="9" t="s">
        <v>47</v>
      </c>
    </row>
    <row r="226" spans="1:66" ht="12" x14ac:dyDescent="0.25">
      <c r="A226" s="5">
        <v>196</v>
      </c>
      <c r="B226" s="56">
        <v>49</v>
      </c>
      <c r="C226" s="9">
        <f t="shared" si="2"/>
        <v>1950</v>
      </c>
      <c r="D226" s="9">
        <v>196</v>
      </c>
      <c r="E226" s="9">
        <v>147</v>
      </c>
      <c r="F226" s="9">
        <v>117.6</v>
      </c>
      <c r="G226" s="9">
        <v>98</v>
      </c>
      <c r="H226" s="9">
        <v>84</v>
      </c>
      <c r="I226" s="9">
        <v>73.5</v>
      </c>
      <c r="J226" s="9">
        <v>65.333333333333343</v>
      </c>
      <c r="K226" s="9">
        <v>58.8</v>
      </c>
      <c r="L226" s="9">
        <v>53.45454545454546</v>
      </c>
      <c r="M226" s="9">
        <v>49</v>
      </c>
      <c r="N226" s="9">
        <v>45.230769230769234</v>
      </c>
      <c r="O226" s="9">
        <v>42</v>
      </c>
      <c r="P226" s="9">
        <v>39.031244649309699</v>
      </c>
      <c r="Q226" s="9">
        <v>36.272334735101587</v>
      </c>
      <c r="R226" s="9">
        <v>33.708437405890571</v>
      </c>
      <c r="S226" s="9">
        <v>31.32576826512517</v>
      </c>
      <c r="T226" s="9">
        <v>29.111517261516244</v>
      </c>
      <c r="U226" s="9">
        <v>27.053779817781969</v>
      </c>
      <c r="V226" s="9">
        <v>25.141492827533455</v>
      </c>
      <c r="W226" s="9">
        <v>23.364375176198173</v>
      </c>
      <c r="X226" s="9">
        <v>21.712872466201173</v>
      </c>
      <c r="Y226" s="9">
        <v>20.178105649227579</v>
      </c>
      <c r="Z226" s="9">
        <v>18.751823289395706</v>
      </c>
      <c r="AA226" s="9">
        <v>17.426357200691122</v>
      </c>
      <c r="AB226" s="9">
        <v>16.194581220153211</v>
      </c>
      <c r="AC226" s="9">
        <v>15.049872895164672</v>
      </c>
      <c r="AD226" s="9">
        <v>13.986077878861598</v>
      </c>
      <c r="AE226" s="9">
        <v>12.997476842241559</v>
      </c>
      <c r="AF226" s="9">
        <v>12.078754725077797</v>
      </c>
      <c r="AG226" s="9">
        <v>11.224972160321832</v>
      </c>
      <c r="AH226" s="9">
        <v>10.431538918362184</v>
      </c>
      <c r="AI226" s="9">
        <v>9.6941892283664242</v>
      </c>
      <c r="AJ226" s="9">
        <v>9.008958844025539</v>
      </c>
      <c r="AK226" s="9">
        <v>8.3721637303981673</v>
      </c>
      <c r="AL226" s="9">
        <v>7.7803802572678125</v>
      </c>
      <c r="AM226" s="9">
        <v>7.2304267925256926</v>
      </c>
      <c r="AN226" s="9">
        <v>6.7193465966189017</v>
      </c>
      <c r="AO226" s="9">
        <v>6.244391926098543</v>
      </c>
      <c r="AP226" s="9">
        <v>5.8030092608030097</v>
      </c>
      <c r="AQ226" s="9">
        <v>5.3928255752526679</v>
      </c>
      <c r="AR226" s="9">
        <v>5.0116355804462174</v>
      </c>
      <c r="AS226" s="9">
        <v>4.6573898674662262</v>
      </c>
      <c r="AT226" s="9">
        <v>4.3281838891497699</v>
      </c>
      <c r="AU226" s="9">
        <v>4.0222477205858418</v>
      </c>
      <c r="AV226" s="9">
        <v>3.7379365433884346</v>
      </c>
      <c r="AW226" s="9">
        <v>3.4737218025854526</v>
      </c>
      <c r="AX226" s="9">
        <v>3.2281829885798543</v>
      </c>
      <c r="AY226" s="9">
        <v>3</v>
      </c>
      <c r="AZ226" s="9" t="s">
        <v>47</v>
      </c>
      <c r="BA226" s="9" t="s">
        <v>47</v>
      </c>
      <c r="BB226" s="9" t="s">
        <v>47</v>
      </c>
      <c r="BC226" s="9" t="s">
        <v>47</v>
      </c>
      <c r="BD226" s="9" t="s">
        <v>47</v>
      </c>
      <c r="BE226" s="9" t="s">
        <v>47</v>
      </c>
      <c r="BF226" s="9" t="s">
        <v>47</v>
      </c>
      <c r="BG226" s="9" t="s">
        <v>47</v>
      </c>
      <c r="BH226" s="9" t="s">
        <v>47</v>
      </c>
      <c r="BI226" s="9" t="s">
        <v>47</v>
      </c>
      <c r="BJ226" s="9" t="s">
        <v>47</v>
      </c>
      <c r="BK226" s="9" t="s">
        <v>47</v>
      </c>
      <c r="BL226" s="9" t="s">
        <v>47</v>
      </c>
      <c r="BM226" s="9" t="s">
        <v>47</v>
      </c>
      <c r="BN226" s="9" t="s">
        <v>47</v>
      </c>
    </row>
    <row r="227" spans="1:66" ht="12" x14ac:dyDescent="0.25">
      <c r="A227" s="5">
        <v>197</v>
      </c>
      <c r="B227" s="56">
        <v>50</v>
      </c>
      <c r="C227" s="9">
        <f t="shared" si="2"/>
        <v>1960</v>
      </c>
      <c r="D227" s="9">
        <v>197</v>
      </c>
      <c r="E227" s="9">
        <v>147.75</v>
      </c>
      <c r="F227" s="9">
        <v>118.2</v>
      </c>
      <c r="G227" s="9">
        <v>98.5</v>
      </c>
      <c r="H227" s="9">
        <v>84.428571428571431</v>
      </c>
      <c r="I227" s="9">
        <v>73.875</v>
      </c>
      <c r="J227" s="9">
        <v>65.666666666666657</v>
      </c>
      <c r="K227" s="9">
        <v>59.1</v>
      </c>
      <c r="L227" s="9">
        <v>53.72727272727272</v>
      </c>
      <c r="M227" s="9">
        <v>49.25</v>
      </c>
      <c r="N227" s="9">
        <v>45.46153846153846</v>
      </c>
      <c r="O227" s="9">
        <v>42.214285714285715</v>
      </c>
      <c r="P227" s="9">
        <v>39.302780680387727</v>
      </c>
      <c r="Q227" s="9">
        <v>36.592081165734719</v>
      </c>
      <c r="R227" s="9">
        <v>34.068337681457614</v>
      </c>
      <c r="S227" s="9">
        <v>31.718655933258958</v>
      </c>
      <c r="T227" s="9">
        <v>29.531030941965788</v>
      </c>
      <c r="U227" s="9">
        <v>27.494285707765741</v>
      </c>
      <c r="V227" s="9">
        <v>25.598014104750085</v>
      </c>
      <c r="W227" s="9">
        <v>23.83252771400084</v>
      </c>
      <c r="X227" s="9">
        <v>22.188806323581932</v>
      </c>
      <c r="Y227" s="9">
        <v>20.658451842529228</v>
      </c>
      <c r="Z227" s="9">
        <v>19.233645393377145</v>
      </c>
      <c r="AA227" s="9">
        <v>17.907107363999195</v>
      </c>
      <c r="AB227" s="9">
        <v>16.672060214659606</v>
      </c>
      <c r="AC227" s="9">
        <v>15.522193850250051</v>
      </c>
      <c r="AD227" s="9">
        <v>14.451633380791494</v>
      </c>
      <c r="AE227" s="9">
        <v>13.454909105483344</v>
      </c>
      <c r="AF227" s="9">
        <v>12.526928566942624</v>
      </c>
      <c r="AG227" s="9">
        <v>11.662950532852818</v>
      </c>
      <c r="AH227" s="9">
        <v>10.858560772089604</v>
      </c>
      <c r="AI227" s="9">
        <v>10.109649501559037</v>
      </c>
      <c r="AJ227" s="9">
        <v>9.4123903885196665</v>
      </c>
      <c r="AK227" s="9">
        <v>8.7632210011074267</v>
      </c>
      <c r="AL227" s="9">
        <v>8.15882460718122</v>
      </c>
      <c r="AM227" s="9">
        <v>7.5961132284959669</v>
      </c>
      <c r="AN227" s="9">
        <v>7.0722118636236297</v>
      </c>
      <c r="AO227" s="9">
        <v>6.5844437990140428</v>
      </c>
      <c r="AP227" s="9">
        <v>6.1303169331469203</v>
      </c>
      <c r="AQ227" s="9">
        <v>5.7075110439024828</v>
      </c>
      <c r="AR227" s="9">
        <v>5.313865934097227</v>
      </c>
      <c r="AS227" s="9">
        <v>4.9473703946181011</v>
      </c>
      <c r="AT227" s="9">
        <v>4.6061519287655823</v>
      </c>
      <c r="AU227" s="9">
        <v>4.2884671853053469</v>
      </c>
      <c r="AV227" s="9">
        <v>3.9926930513491374</v>
      </c>
      <c r="AW227" s="9">
        <v>3.7173183595566237</v>
      </c>
      <c r="AX227" s="9">
        <v>3.46093616728876</v>
      </c>
      <c r="AY227" s="9">
        <v>3.222236568265322</v>
      </c>
      <c r="AZ227" s="9">
        <v>3</v>
      </c>
      <c r="BA227" s="9" t="s">
        <v>47</v>
      </c>
      <c r="BB227" s="9" t="s">
        <v>47</v>
      </c>
      <c r="BC227" s="9" t="s">
        <v>47</v>
      </c>
      <c r="BD227" s="9" t="s">
        <v>47</v>
      </c>
      <c r="BE227" s="9" t="s">
        <v>47</v>
      </c>
      <c r="BF227" s="9" t="s">
        <v>47</v>
      </c>
      <c r="BG227" s="9" t="s">
        <v>47</v>
      </c>
      <c r="BH227" s="9" t="s">
        <v>47</v>
      </c>
      <c r="BI227" s="9" t="s">
        <v>47</v>
      </c>
      <c r="BJ227" s="9" t="s">
        <v>47</v>
      </c>
      <c r="BK227" s="9" t="s">
        <v>47</v>
      </c>
      <c r="BL227" s="9" t="s">
        <v>47</v>
      </c>
      <c r="BM227" s="9" t="s">
        <v>47</v>
      </c>
      <c r="BN227" s="9" t="s">
        <v>47</v>
      </c>
    </row>
    <row r="228" spans="1:66" ht="12" x14ac:dyDescent="0.25">
      <c r="A228" s="5">
        <v>198</v>
      </c>
      <c r="B228" s="56">
        <v>50</v>
      </c>
      <c r="C228" s="9">
        <f t="shared" si="2"/>
        <v>1970</v>
      </c>
      <c r="D228" s="9">
        <v>198</v>
      </c>
      <c r="E228" s="9">
        <v>148.5</v>
      </c>
      <c r="F228" s="9">
        <v>118.8</v>
      </c>
      <c r="G228" s="9">
        <v>99</v>
      </c>
      <c r="H228" s="9">
        <v>84.857142857142861</v>
      </c>
      <c r="I228" s="9">
        <v>74.25</v>
      </c>
      <c r="J228" s="9">
        <v>66</v>
      </c>
      <c r="K228" s="9">
        <v>59.4</v>
      </c>
      <c r="L228" s="9">
        <v>54</v>
      </c>
      <c r="M228" s="9">
        <v>49.5</v>
      </c>
      <c r="N228" s="9">
        <v>45.692307692307693</v>
      </c>
      <c r="O228" s="9">
        <v>42.428571428571431</v>
      </c>
      <c r="P228" s="9">
        <v>39.496881821217563</v>
      </c>
      <c r="Q228" s="9">
        <v>36.767763350823515</v>
      </c>
      <c r="R228" s="9">
        <v>34.227218947090215</v>
      </c>
      <c r="S228" s="9">
        <v>31.862218696145206</v>
      </c>
      <c r="T228" s="9">
        <v>29.660633012875593</v>
      </c>
      <c r="U228" s="9">
        <v>27.611170430856433</v>
      </c>
      <c r="V228" s="9">
        <v>25.703319690812233</v>
      </c>
      <c r="W228" s="9">
        <v>23.927295830595607</v>
      </c>
      <c r="X228" s="9">
        <v>22.273990000189983</v>
      </c>
      <c r="Y228" s="9">
        <v>20.734922744348143</v>
      </c>
      <c r="Z228" s="9">
        <v>19.302200513263177</v>
      </c>
      <c r="AA228" s="9">
        <v>17.96847517822426</v>
      </c>
      <c r="AB228" s="9">
        <v>16.726906344621661</v>
      </c>
      <c r="AC228" s="9">
        <v>15.571126269012364</v>
      </c>
      <c r="AD228" s="9">
        <v>14.495207200313347</v>
      </c>
      <c r="AE228" s="9">
        <v>13.493630977622448</v>
      </c>
      <c r="AF228" s="9">
        <v>12.561260728740471</v>
      </c>
      <c r="AG228" s="9">
        <v>11.69331452424224</v>
      </c>
      <c r="AH228" s="9">
        <v>10.885340851973934</v>
      </c>
      <c r="AI228" s="9">
        <v>10.133195786190583</v>
      </c>
      <c r="AJ228" s="9">
        <v>9.4330217342390732</v>
      </c>
      <c r="AK228" s="9">
        <v>8.7812276517829027</v>
      </c>
      <c r="AL228" s="9">
        <v>8.1744706250967667</v>
      </c>
      <c r="AM228" s="9">
        <v>7.6096387259704716</v>
      </c>
      <c r="AN228" s="9">
        <v>7.0838350512885997</v>
      </c>
      <c r="AO228" s="9">
        <v>6.5943628654283213</v>
      </c>
      <c r="AP228" s="9">
        <v>6.1387117692738595</v>
      </c>
      <c r="AQ228" s="9">
        <v>5.7145448249114112</v>
      </c>
      <c r="AR228" s="9">
        <v>5.3196865699698144</v>
      </c>
      <c r="AS228" s="9">
        <v>4.9521118601350569</v>
      </c>
      <c r="AT228" s="9">
        <v>4.6099354826142411</v>
      </c>
      <c r="AU228" s="9">
        <v>4.2914024872786722</v>
      </c>
      <c r="AV228" s="9">
        <v>3.9948791858965453</v>
      </c>
      <c r="AW228" s="9">
        <v>3.7188447732922012</v>
      </c>
      <c r="AX228" s="9">
        <v>3.4618835274586628</v>
      </c>
      <c r="AY228" s="9">
        <v>3.222677548619469</v>
      </c>
      <c r="AZ228" s="9">
        <v>3</v>
      </c>
      <c r="BA228" s="9" t="s">
        <v>47</v>
      </c>
      <c r="BB228" s="9" t="s">
        <v>47</v>
      </c>
      <c r="BC228" s="9" t="s">
        <v>47</v>
      </c>
      <c r="BD228" s="9" t="s">
        <v>47</v>
      </c>
      <c r="BE228" s="9" t="s">
        <v>47</v>
      </c>
      <c r="BF228" s="9" t="s">
        <v>47</v>
      </c>
      <c r="BG228" s="9" t="s">
        <v>47</v>
      </c>
      <c r="BH228" s="9" t="s">
        <v>47</v>
      </c>
      <c r="BI228" s="9" t="s">
        <v>47</v>
      </c>
      <c r="BJ228" s="9" t="s">
        <v>47</v>
      </c>
      <c r="BK228" s="9" t="s">
        <v>47</v>
      </c>
      <c r="BL228" s="9" t="s">
        <v>47</v>
      </c>
      <c r="BM228" s="9" t="s">
        <v>47</v>
      </c>
      <c r="BN228" s="9" t="s">
        <v>47</v>
      </c>
    </row>
    <row r="229" spans="1:66" ht="12" x14ac:dyDescent="0.25">
      <c r="A229" s="5">
        <v>199</v>
      </c>
      <c r="B229" s="56">
        <v>50</v>
      </c>
      <c r="C229" s="9">
        <f t="shared" si="2"/>
        <v>1980</v>
      </c>
      <c r="D229" s="9">
        <v>199</v>
      </c>
      <c r="E229" s="9">
        <v>149.25</v>
      </c>
      <c r="F229" s="9">
        <v>119.4</v>
      </c>
      <c r="G229" s="9">
        <v>99.5</v>
      </c>
      <c r="H229" s="9">
        <v>85.285714285714292</v>
      </c>
      <c r="I229" s="9">
        <v>74.625</v>
      </c>
      <c r="J229" s="9">
        <v>66.333333333333329</v>
      </c>
      <c r="K229" s="9">
        <v>59.7</v>
      </c>
      <c r="L229" s="9">
        <v>54.272727272727266</v>
      </c>
      <c r="M229" s="9">
        <v>49.75</v>
      </c>
      <c r="N229" s="9">
        <v>45.92307692307692</v>
      </c>
      <c r="O229" s="9">
        <v>42.642857142857139</v>
      </c>
      <c r="P229" s="9">
        <v>39.690956468909228</v>
      </c>
      <c r="Q229" s="9">
        <v>36.9433975809646</v>
      </c>
      <c r="R229" s="9">
        <v>34.386035163811414</v>
      </c>
      <c r="S229" s="9">
        <v>32.005703094728794</v>
      </c>
      <c r="T229" s="9">
        <v>29.790146660060294</v>
      </c>
      <c r="U229" s="9">
        <v>27.727959464013818</v>
      </c>
      <c r="V229" s="9">
        <v>25.808524704874255</v>
      </c>
      <c r="W229" s="9">
        <v>24.021960516299927</v>
      </c>
      <c r="X229" s="9">
        <v>22.359069092302235</v>
      </c>
      <c r="Y229" s="9">
        <v>20.811289333987649</v>
      </c>
      <c r="Z229" s="9">
        <v>19.370652774272198</v>
      </c>
      <c r="AA229" s="9">
        <v>18.029742553654792</v>
      </c>
      <c r="AB229" s="9">
        <v>16.781655235843449</v>
      </c>
      <c r="AC229" s="9">
        <v>15.619965266649027</v>
      </c>
      <c r="AD229" s="9">
        <v>14.538691893169466</v>
      </c>
      <c r="AE229" s="9">
        <v>13.5322683729538</v>
      </c>
      <c r="AF229" s="9">
        <v>12.59551331462494</v>
      </c>
      <c r="AG229" s="9">
        <v>11.723604002413454</v>
      </c>
      <c r="AH229" s="9">
        <v>10.912051567268534</v>
      </c>
      <c r="AI229" s="9">
        <v>10.156677876719051</v>
      </c>
      <c r="AJ229" s="9">
        <v>9.4535940245062822</v>
      </c>
      <c r="AK229" s="9">
        <v>8.7991803092460135</v>
      </c>
      <c r="AL229" s="9">
        <v>8.1900675990437772</v>
      </c>
      <c r="AM229" s="9">
        <v>7.6231199861222558</v>
      </c>
      <c r="AN229" s="9">
        <v>7.0954186421613166</v>
      </c>
      <c r="AO229" s="9">
        <v>6.6042467912327734</v>
      </c>
      <c r="AP229" s="9">
        <v>6.1470757229657433</v>
      </c>
      <c r="AQ229" s="9">
        <v>5.7215517739338511</v>
      </c>
      <c r="AR229" s="9">
        <v>5.325484210240309</v>
      </c>
      <c r="AS229" s="9">
        <v>4.9568339489165192</v>
      </c>
      <c r="AT229" s="9">
        <v>4.613703060068338</v>
      </c>
      <c r="AU229" s="9">
        <v>4.2943249957236853</v>
      </c>
      <c r="AV229" s="9">
        <v>3.9970554950764603</v>
      </c>
      <c r="AW229" s="9">
        <v>3.7203641193040524</v>
      </c>
      <c r="AX229" s="9">
        <v>3.4628263723769606</v>
      </c>
      <c r="AY229" s="9">
        <v>3.2231163672959253</v>
      </c>
      <c r="AZ229" s="9">
        <v>3</v>
      </c>
      <c r="BA229" s="9" t="s">
        <v>47</v>
      </c>
      <c r="BB229" s="9" t="s">
        <v>47</v>
      </c>
      <c r="BC229" s="9" t="s">
        <v>47</v>
      </c>
      <c r="BD229" s="9" t="s">
        <v>47</v>
      </c>
      <c r="BE229" s="9" t="s">
        <v>47</v>
      </c>
      <c r="BF229" s="9" t="s">
        <v>47</v>
      </c>
      <c r="BG229" s="9" t="s">
        <v>47</v>
      </c>
      <c r="BH229" s="9" t="s">
        <v>47</v>
      </c>
      <c r="BI229" s="9" t="s">
        <v>47</v>
      </c>
      <c r="BJ229" s="9" t="s">
        <v>47</v>
      </c>
      <c r="BK229" s="9" t="s">
        <v>47</v>
      </c>
      <c r="BL229" s="9" t="s">
        <v>47</v>
      </c>
      <c r="BM229" s="9" t="s">
        <v>47</v>
      </c>
      <c r="BN229" s="9" t="s">
        <v>47</v>
      </c>
    </row>
    <row r="230" spans="1:66" ht="12" x14ac:dyDescent="0.25">
      <c r="A230" s="5">
        <v>200</v>
      </c>
      <c r="B230" s="56">
        <v>50</v>
      </c>
      <c r="C230" s="9">
        <f t="shared" si="2"/>
        <v>1990</v>
      </c>
      <c r="D230" s="9">
        <v>200</v>
      </c>
      <c r="E230" s="9">
        <v>150</v>
      </c>
      <c r="F230" s="9">
        <v>120</v>
      </c>
      <c r="G230" s="9">
        <v>100</v>
      </c>
      <c r="H230" s="9">
        <v>85.714285714285708</v>
      </c>
      <c r="I230" s="9">
        <v>75</v>
      </c>
      <c r="J230" s="9">
        <v>66.666666666666657</v>
      </c>
      <c r="K230" s="9">
        <v>60</v>
      </c>
      <c r="L230" s="9">
        <v>54.54545454545454</v>
      </c>
      <c r="M230" s="9">
        <v>50</v>
      </c>
      <c r="N230" s="9">
        <v>46.153846153846153</v>
      </c>
      <c r="O230" s="9">
        <v>42.857142857142861</v>
      </c>
      <c r="P230" s="9">
        <v>39.885004760184096</v>
      </c>
      <c r="Q230" s="9">
        <v>37.11898411013118</v>
      </c>
      <c r="R230" s="9">
        <v>34.544786684934856</v>
      </c>
      <c r="S230" s="9">
        <v>32.149109565257312</v>
      </c>
      <c r="T230" s="9">
        <v>29.919572387739247</v>
      </c>
      <c r="U230" s="9">
        <v>27.844653365845222</v>
      </c>
      <c r="V230" s="9">
        <v>25.913629747656294</v>
      </c>
      <c r="W230" s="9">
        <v>24.116522402908117</v>
      </c>
      <c r="X230" s="9">
        <v>22.444044252911784</v>
      </c>
      <c r="Y230" s="9">
        <v>20.887552276853938</v>
      </c>
      <c r="Z230" s="9">
        <v>19.439002846454645</v>
      </c>
      <c r="AA230" s="9">
        <v>18.090910158161762</v>
      </c>
      <c r="AB230" s="9">
        <v>16.836307548068039</v>
      </c>
      <c r="AC230" s="9">
        <v>15.668711489634397</v>
      </c>
      <c r="AD230" s="9">
        <v>14.582088088167113</v>
      </c>
      <c r="AE230" s="9">
        <v>13.570821898899277</v>
      </c>
      <c r="AF230" s="9">
        <v>12.629686907534857</v>
      </c>
      <c r="AG230" s="9">
        <v>11.75381952328879</v>
      </c>
      <c r="AH230" s="9">
        <v>10.938693444856757</v>
      </c>
      <c r="AI230" s="9">
        <v>10.180096269427144</v>
      </c>
      <c r="AJ230" s="9">
        <v>9.4741077238554592</v>
      </c>
      <c r="AK230" s="9">
        <v>8.8170794055043427</v>
      </c>
      <c r="AL230" s="9">
        <v>8.2056159280541099</v>
      </c>
      <c r="AM230" s="9">
        <v>7.6365573748492137</v>
      </c>
      <c r="AN230" s="9">
        <v>7.1069629691031961</v>
      </c>
      <c r="AO230" s="9">
        <v>6.6140958765731037</v>
      </c>
      <c r="AP230" s="9">
        <v>6.1554090621667514</v>
      </c>
      <c r="AQ230" s="9">
        <v>5.7285321273926941</v>
      </c>
      <c r="AR230" s="9">
        <v>5.3312590606315853</v>
      </c>
      <c r="AS230" s="9">
        <v>4.961536836924858</v>
      </c>
      <c r="AT230" s="9">
        <v>4.6174548083667899</v>
      </c>
      <c r="AU230" s="9">
        <v>4.2972348302717007</v>
      </c>
      <c r="AV230" s="9">
        <v>3.9992220720903657</v>
      </c>
      <c r="AW230" s="9">
        <v>3.7218764655883421</v>
      </c>
      <c r="AX230" s="9">
        <v>3.4637647460921901</v>
      </c>
      <c r="AY230" s="9">
        <v>3.2235530456743797</v>
      </c>
      <c r="AZ230" s="9">
        <v>3</v>
      </c>
      <c r="BA230" s="9" t="s">
        <v>47</v>
      </c>
      <c r="BB230" s="9" t="s">
        <v>47</v>
      </c>
      <c r="BC230" s="9" t="s">
        <v>47</v>
      </c>
      <c r="BD230" s="9" t="s">
        <v>47</v>
      </c>
      <c r="BE230" s="9" t="s">
        <v>47</v>
      </c>
      <c r="BF230" s="9" t="s">
        <v>47</v>
      </c>
      <c r="BG230" s="9" t="s">
        <v>47</v>
      </c>
      <c r="BH230" s="9" t="s">
        <v>47</v>
      </c>
      <c r="BI230" s="9" t="s">
        <v>47</v>
      </c>
      <c r="BJ230" s="9" t="s">
        <v>47</v>
      </c>
      <c r="BK230" s="9" t="s">
        <v>47</v>
      </c>
      <c r="BL230" s="9" t="s">
        <v>47</v>
      </c>
      <c r="BM230" s="9" t="s">
        <v>47</v>
      </c>
      <c r="BN230" s="9" t="s">
        <v>47</v>
      </c>
    </row>
    <row r="231" spans="1:66" ht="12" x14ac:dyDescent="0.25">
      <c r="A231" s="5">
        <v>201</v>
      </c>
      <c r="B231" s="56">
        <v>51</v>
      </c>
      <c r="C231" s="9">
        <f t="shared" si="2"/>
        <v>2000</v>
      </c>
      <c r="D231" s="9">
        <v>201</v>
      </c>
      <c r="E231" s="9">
        <v>150.75</v>
      </c>
      <c r="F231" s="9">
        <v>120.6</v>
      </c>
      <c r="G231" s="9">
        <v>100.5</v>
      </c>
      <c r="H231" s="9">
        <v>86.142857142857153</v>
      </c>
      <c r="I231" s="9">
        <v>75.375</v>
      </c>
      <c r="J231" s="9">
        <v>67</v>
      </c>
      <c r="K231" s="9">
        <v>60.3</v>
      </c>
      <c r="L231" s="9">
        <v>54.818181818181827</v>
      </c>
      <c r="M231" s="9">
        <v>50.25</v>
      </c>
      <c r="N231" s="9">
        <v>46.384615384615394</v>
      </c>
      <c r="O231" s="9">
        <v>43.071428571428584</v>
      </c>
      <c r="P231" s="9">
        <v>40.155045097760535</v>
      </c>
      <c r="Q231" s="9">
        <v>37.436131103224788</v>
      </c>
      <c r="R231" s="9">
        <v>34.901315851242678</v>
      </c>
      <c r="S231" s="9">
        <v>32.538133943100625</v>
      </c>
      <c r="T231" s="9">
        <v>30.334964017164999</v>
      </c>
      <c r="U231" s="9">
        <v>28.280971598797425</v>
      </c>
      <c r="V231" s="9">
        <v>26.366055819924931</v>
      </c>
      <c r="W231" s="9">
        <v>24.580799746249085</v>
      </c>
      <c r="X231" s="9">
        <v>22.91642406781946</v>
      </c>
      <c r="Y231" s="9">
        <v>21.364743925236702</v>
      </c>
      <c r="Z231" s="9">
        <v>19.918128659170463</v>
      </c>
      <c r="AA231" s="9">
        <v>18.569464285253414</v>
      </c>
      <c r="AB231" s="9">
        <v>17.312118509815026</v>
      </c>
      <c r="AC231" s="9">
        <v>16.139908114413863</v>
      </c>
      <c r="AD231" s="9">
        <v>15.047068548776114</v>
      </c>
      <c r="AE231" s="9">
        <v>14.028225582608266</v>
      </c>
      <c r="AF231" s="9">
        <v>13.078368876876782</v>
      </c>
      <c r="AG231" s="9">
        <v>12.192827344586879</v>
      </c>
      <c r="AH231" s="9">
        <v>11.367246179892726</v>
      </c>
      <c r="AI231" s="9">
        <v>10.597565442575686</v>
      </c>
      <c r="AJ231" s="9">
        <v>9.8800000925760063</v>
      </c>
      <c r="AK231" s="9">
        <v>9.2110213763942745</v>
      </c>
      <c r="AL231" s="9">
        <v>8.5873394738269919</v>
      </c>
      <c r="AM231" s="9">
        <v>8.0058873196985534</v>
      </c>
      <c r="AN231" s="9">
        <v>7.4638055210301557</v>
      </c>
      <c r="AO231" s="9">
        <v>6.9584282954731655</v>
      </c>
      <c r="AP231" s="9">
        <v>6.4872703618567336</v>
      </c>
      <c r="AQ231" s="9">
        <v>6.048014718381614</v>
      </c>
      <c r="AR231" s="9">
        <v>5.6385012483573203</v>
      </c>
      <c r="AS231" s="9">
        <v>5.2567160974493214</v>
      </c>
      <c r="AT231" s="9">
        <v>4.9007817701970433</v>
      </c>
      <c r="AU231" s="9">
        <v>4.5689478971005455</v>
      </c>
      <c r="AV231" s="9">
        <v>4.2595826268714214</v>
      </c>
      <c r="AW231" s="9">
        <v>3.9711646015177915</v>
      </c>
      <c r="AX231" s="9">
        <v>3.7022754747994688</v>
      </c>
      <c r="AY231" s="9">
        <v>3.4515929372614864</v>
      </c>
      <c r="AZ231" s="9">
        <v>3.2178842135453629</v>
      </c>
      <c r="BA231" s="9">
        <v>3</v>
      </c>
      <c r="BB231" s="9" t="s">
        <v>47</v>
      </c>
      <c r="BC231" s="9" t="s">
        <v>47</v>
      </c>
      <c r="BD231" s="9" t="s">
        <v>47</v>
      </c>
      <c r="BE231" s="9" t="s">
        <v>47</v>
      </c>
      <c r="BF231" s="9" t="s">
        <v>47</v>
      </c>
      <c r="BG231" s="9" t="s">
        <v>47</v>
      </c>
      <c r="BH231" s="9" t="s">
        <v>47</v>
      </c>
      <c r="BI231" s="9" t="s">
        <v>47</v>
      </c>
      <c r="BJ231" s="9" t="s">
        <v>47</v>
      </c>
      <c r="BK231" s="9" t="s">
        <v>47</v>
      </c>
      <c r="BL231" s="9" t="s">
        <v>47</v>
      </c>
      <c r="BM231" s="9" t="s">
        <v>47</v>
      </c>
      <c r="BN231" s="9" t="s">
        <v>47</v>
      </c>
    </row>
    <row r="232" spans="1:66" ht="12" x14ac:dyDescent="0.25">
      <c r="A232" s="5">
        <v>202</v>
      </c>
      <c r="B232" s="56">
        <v>51</v>
      </c>
      <c r="C232" s="9">
        <f t="shared" si="2"/>
        <v>2010</v>
      </c>
      <c r="D232" s="9">
        <v>202</v>
      </c>
      <c r="E232" s="9">
        <v>151.5</v>
      </c>
      <c r="F232" s="9">
        <v>121.2</v>
      </c>
      <c r="G232" s="9">
        <v>101</v>
      </c>
      <c r="H232" s="9">
        <v>86.571428571428569</v>
      </c>
      <c r="I232" s="9">
        <v>75.75</v>
      </c>
      <c r="J232" s="9">
        <v>67.333333333333329</v>
      </c>
      <c r="K232" s="9">
        <v>60.6</v>
      </c>
      <c r="L232" s="9">
        <v>55.090909090909086</v>
      </c>
      <c r="M232" s="9">
        <v>50.5</v>
      </c>
      <c r="N232" s="9">
        <v>46.615384615384613</v>
      </c>
      <c r="O232" s="9">
        <v>43.285714285714285</v>
      </c>
      <c r="P232" s="9">
        <v>40.349551457305267</v>
      </c>
      <c r="Q232" s="9">
        <v>37.612554850297293</v>
      </c>
      <c r="R232" s="9">
        <v>35.061214592770668</v>
      </c>
      <c r="S232" s="9">
        <v>32.682937216390613</v>
      </c>
      <c r="T232" s="9">
        <v>30.465983494786837</v>
      </c>
      <c r="U232" s="9">
        <v>28.399410498489111</v>
      </c>
      <c r="V232" s="9">
        <v>26.473017580400832</v>
      </c>
      <c r="W232" s="9">
        <v>24.677296025193765</v>
      </c>
      <c r="X232" s="9">
        <v>23.003382114092322</v>
      </c>
      <c r="Y232" s="9">
        <v>21.443013373374143</v>
      </c>
      <c r="Z232" s="9">
        <v>19.98848779062876</v>
      </c>
      <c r="AA232" s="9">
        <v>18.632625797464861</v>
      </c>
      <c r="AB232" s="9">
        <v>17.368734831012059</v>
      </c>
      <c r="AC232" s="9">
        <v>16.190576299292012</v>
      </c>
      <c r="AD232" s="9">
        <v>15.092334787399244</v>
      </c>
      <c r="AE232" s="9">
        <v>14.068589352492767</v>
      </c>
      <c r="AF232" s="9">
        <v>13.11428676590999</v>
      </c>
      <c r="AG232" s="9">
        <v>12.224716570325407</v>
      </c>
      <c r="AH232" s="9">
        <v>11.395487828835716</v>
      </c>
      <c r="AI232" s="9">
        <v>10.622507451204349</v>
      </c>
      <c r="AJ232" s="9">
        <v>9.9019599902833306</v>
      </c>
      <c r="AK232" s="9">
        <v>9.2302888088871491</v>
      </c>
      <c r="AL232" s="9">
        <v>8.6041785241579749</v>
      </c>
      <c r="AM232" s="9">
        <v>8.0205386427672316</v>
      </c>
      <c r="AN232" s="9">
        <v>7.4764883061765426</v>
      </c>
      <c r="AO232" s="9">
        <v>6.969342070660332</v>
      </c>
      <c r="AP232" s="9">
        <v>6.4965966519000009</v>
      </c>
      <c r="AQ232" s="9">
        <v>6.0559185687207036</v>
      </c>
      <c r="AR232" s="9">
        <v>5.6451326249799516</v>
      </c>
      <c r="AS232" s="9">
        <v>5.2622111727544194</v>
      </c>
      <c r="AT232" s="9">
        <v>4.9052641038278146</v>
      </c>
      <c r="AU232" s="9">
        <v>4.5725295200775893</v>
      </c>
      <c r="AV232" s="9">
        <v>4.262365036709328</v>
      </c>
      <c r="AW232" s="9">
        <v>3.9732396754113961</v>
      </c>
      <c r="AX232" s="9">
        <v>3.7037263074143003</v>
      </c>
      <c r="AY232" s="9">
        <v>3.4524946091535305</v>
      </c>
      <c r="AZ232" s="9">
        <v>3.2183044957649041</v>
      </c>
      <c r="BA232" s="9">
        <v>3</v>
      </c>
      <c r="BB232" s="9" t="s">
        <v>47</v>
      </c>
      <c r="BC232" s="9" t="s">
        <v>47</v>
      </c>
      <c r="BD232" s="9" t="s">
        <v>47</v>
      </c>
      <c r="BE232" s="9" t="s">
        <v>47</v>
      </c>
      <c r="BF232" s="9" t="s">
        <v>47</v>
      </c>
      <c r="BG232" s="9" t="s">
        <v>47</v>
      </c>
      <c r="BH232" s="9" t="s">
        <v>47</v>
      </c>
      <c r="BI232" s="9" t="s">
        <v>47</v>
      </c>
      <c r="BJ232" s="9" t="s">
        <v>47</v>
      </c>
      <c r="BK232" s="9" t="s">
        <v>47</v>
      </c>
      <c r="BL232" s="9" t="s">
        <v>47</v>
      </c>
      <c r="BM232" s="9" t="s">
        <v>47</v>
      </c>
      <c r="BN232" s="9" t="s">
        <v>47</v>
      </c>
    </row>
    <row r="233" spans="1:66" ht="12" x14ac:dyDescent="0.25">
      <c r="A233" s="5">
        <v>203</v>
      </c>
      <c r="B233" s="56">
        <v>51</v>
      </c>
      <c r="C233" s="9">
        <f t="shared" si="2"/>
        <v>2020</v>
      </c>
      <c r="D233" s="9">
        <v>203</v>
      </c>
      <c r="E233" s="9">
        <v>152.25</v>
      </c>
      <c r="F233" s="9">
        <v>121.8</v>
      </c>
      <c r="G233" s="9">
        <v>101.5</v>
      </c>
      <c r="H233" s="9">
        <v>87</v>
      </c>
      <c r="I233" s="9">
        <v>76.125</v>
      </c>
      <c r="J233" s="9">
        <v>67.666666666666671</v>
      </c>
      <c r="K233" s="9">
        <v>60.9</v>
      </c>
      <c r="L233" s="9">
        <v>55.363636363636367</v>
      </c>
      <c r="M233" s="9">
        <v>50.75</v>
      </c>
      <c r="N233" s="9">
        <v>46.846153846153847</v>
      </c>
      <c r="O233" s="9">
        <v>43.5</v>
      </c>
      <c r="P233" s="9">
        <v>40.544032478849076</v>
      </c>
      <c r="Q233" s="9">
        <v>37.78893263553951</v>
      </c>
      <c r="R233" s="9">
        <v>35.221050853249508</v>
      </c>
      <c r="S233" s="9">
        <v>32.827665051341214</v>
      </c>
      <c r="T233" s="9">
        <v>30.596917656238087</v>
      </c>
      <c r="U233" s="9">
        <v>28.517756855337648</v>
      </c>
      <c r="V233" s="9">
        <v>26.579881842913341</v>
      </c>
      <c r="W233" s="9">
        <v>24.773691786736766</v>
      </c>
      <c r="X233" s="9">
        <v>23.090238262585103</v>
      </c>
      <c r="Y233" s="9">
        <v>21.521180920979631</v>
      </c>
      <c r="Z233" s="9">
        <v>20.058746166514602</v>
      </c>
      <c r="AA233" s="9">
        <v>18.69568864506109</v>
      </c>
      <c r="AB233" s="9">
        <v>17.425255348041532</v>
      </c>
      <c r="AC233" s="9">
        <v>16.241152155936422</v>
      </c>
      <c r="AD233" s="9">
        <v>15.137512655269333</v>
      </c>
      <c r="AE233" s="9">
        <v>14.108869074579971</v>
      </c>
      <c r="AF233" s="9">
        <v>13.150125195393095</v>
      </c>
      <c r="AG233" s="9">
        <v>12.25653110397584</v>
      </c>
      <c r="AH233" s="9">
        <v>11.423659658795868</v>
      </c>
      <c r="AI233" s="9">
        <v>10.647384557092819</v>
      </c>
      <c r="AJ233" s="9">
        <v>9.9238598918980969</v>
      </c>
      <c r="AK233" s="9">
        <v>9.2495010982221633</v>
      </c>
      <c r="AL233" s="9">
        <v>8.6209671940107953</v>
      </c>
      <c r="AM233" s="9">
        <v>8.0351442278865743</v>
      </c>
      <c r="AN233" s="9">
        <v>7.4891298516705724</v>
      </c>
      <c r="AO233" s="9">
        <v>6.980218941251719</v>
      </c>
      <c r="AP233" s="9">
        <v>6.5058901945652226</v>
      </c>
      <c r="AQ233" s="9">
        <v>6.0637936402822552</v>
      </c>
      <c r="AR233" s="9">
        <v>5.6517389953251076</v>
      </c>
      <c r="AS233" s="9">
        <v>5.2676848135273326</v>
      </c>
      <c r="AT233" s="9">
        <v>4.9097283716779812</v>
      </c>
      <c r="AU233" s="9">
        <v>4.5760962428422713</v>
      </c>
      <c r="AV233" s="9">
        <v>4.2651355102560062</v>
      </c>
      <c r="AW233" s="9">
        <v>3.9753055782646443</v>
      </c>
      <c r="AX233" s="9">
        <v>3.7051705397358994</v>
      </c>
      <c r="AY233" s="9">
        <v>3.4533920621316563</v>
      </c>
      <c r="AZ233" s="9">
        <v>3.2187227569946075</v>
      </c>
      <c r="BA233" s="9">
        <v>3</v>
      </c>
      <c r="BB233" s="9" t="s">
        <v>47</v>
      </c>
      <c r="BC233" s="9" t="s">
        <v>47</v>
      </c>
      <c r="BD233" s="9" t="s">
        <v>47</v>
      </c>
      <c r="BE233" s="9" t="s">
        <v>47</v>
      </c>
      <c r="BF233" s="9" t="s">
        <v>47</v>
      </c>
      <c r="BG233" s="9" t="s">
        <v>47</v>
      </c>
      <c r="BH233" s="9" t="s">
        <v>47</v>
      </c>
      <c r="BI233" s="9" t="s">
        <v>47</v>
      </c>
      <c r="BJ233" s="9" t="s">
        <v>47</v>
      </c>
      <c r="BK233" s="9" t="s">
        <v>47</v>
      </c>
      <c r="BL233" s="9" t="s">
        <v>47</v>
      </c>
      <c r="BM233" s="9" t="s">
        <v>47</v>
      </c>
      <c r="BN233" s="9" t="s">
        <v>47</v>
      </c>
    </row>
    <row r="234" spans="1:66" ht="12" x14ac:dyDescent="0.25">
      <c r="A234" s="5">
        <v>204</v>
      </c>
      <c r="B234" s="56">
        <v>51</v>
      </c>
      <c r="C234" s="9">
        <f t="shared" si="2"/>
        <v>2030</v>
      </c>
      <c r="D234" s="9">
        <v>204</v>
      </c>
      <c r="E234" s="9">
        <v>153</v>
      </c>
      <c r="F234" s="9">
        <v>122.4</v>
      </c>
      <c r="G234" s="9">
        <v>102</v>
      </c>
      <c r="H234" s="9">
        <v>87.428571428571431</v>
      </c>
      <c r="I234" s="9">
        <v>76.5</v>
      </c>
      <c r="J234" s="9">
        <v>68</v>
      </c>
      <c r="K234" s="9">
        <v>61.2</v>
      </c>
      <c r="L234" s="9">
        <v>55.63636363636364</v>
      </c>
      <c r="M234" s="9">
        <v>51</v>
      </c>
      <c r="N234" s="9">
        <v>47.07692307692308</v>
      </c>
      <c r="O234" s="9">
        <v>43.714285714285715</v>
      </c>
      <c r="P234" s="9">
        <v>40.738488290487098</v>
      </c>
      <c r="Q234" s="9">
        <v>37.965264697251897</v>
      </c>
      <c r="R234" s="9">
        <v>35.380824964704829</v>
      </c>
      <c r="S234" s="9">
        <v>32.97231785858434</v>
      </c>
      <c r="T234" s="9">
        <v>30.727766976944764</v>
      </c>
      <c r="U234" s="9">
        <v>28.63601119699857</v>
      </c>
      <c r="V234" s="9">
        <v>26.686649175968256</v>
      </c>
      <c r="W234" s="9">
        <v>24.869987629975949</v>
      </c>
      <c r="X234" s="9">
        <v>23.176993133785423</v>
      </c>
      <c r="Y234" s="9">
        <v>21.599247201718697</v>
      </c>
      <c r="Z234" s="9">
        <v>20.128904426385208</v>
      </c>
      <c r="AA234" s="9">
        <v>18.758653467066647</v>
      </c>
      <c r="AB234" s="9">
        <v>17.481680693770585</v>
      </c>
      <c r="AC234" s="9">
        <v>16.291636306171409</v>
      </c>
      <c r="AD234" s="9">
        <v>15.182602758963624</v>
      </c>
      <c r="AE234" s="9">
        <v>14.149065336621232</v>
      </c>
      <c r="AF234" s="9">
        <v>13.18588473124499</v>
      </c>
      <c r="AG234" s="9">
        <v>12.288271487139728</v>
      </c>
      <c r="AH234" s="9">
        <v>11.451762185046332</v>
      </c>
      <c r="AI234" s="9">
        <v>10.672197247603499</v>
      </c>
      <c r="AJ234" s="9">
        <v>9.9457002556759697</v>
      </c>
      <c r="AK234" s="9">
        <v>9.2686586726988569</v>
      </c>
      <c r="AL234" s="9">
        <v>8.6377058811890475</v>
      </c>
      <c r="AM234" s="9">
        <v>8.0497044420994808</v>
      </c>
      <c r="AN234" s="9">
        <v>7.5017304937727509</v>
      </c>
      <c r="AO234" s="9">
        <v>6.9910592129171842</v>
      </c>
      <c r="AP234" s="9">
        <v>6.5151512653094796</v>
      </c>
      <c r="AQ234" s="9">
        <v>6.0716401788494672</v>
      </c>
      <c r="AR234" s="9">
        <v>5.658320576178987</v>
      </c>
      <c r="AS234" s="9">
        <v>5.2731372083510752</v>
      </c>
      <c r="AT234" s="9">
        <v>4.9141747350189373</v>
      </c>
      <c r="AU234" s="9">
        <v>4.5796482003262602</v>
      </c>
      <c r="AV234" s="9">
        <v>4.2678941571398417</v>
      </c>
      <c r="AW234" s="9">
        <v>3.977362395489406</v>
      </c>
      <c r="AX234" s="9">
        <v>3.7066082340839288</v>
      </c>
      <c r="AY234" s="9">
        <v>3.4542853365737201</v>
      </c>
      <c r="AZ234" s="9">
        <v>3.219139016836825</v>
      </c>
      <c r="BA234" s="9">
        <v>3</v>
      </c>
      <c r="BB234" s="9" t="s">
        <v>47</v>
      </c>
      <c r="BC234" s="9" t="s">
        <v>47</v>
      </c>
      <c r="BD234" s="9" t="s">
        <v>47</v>
      </c>
      <c r="BE234" s="9" t="s">
        <v>47</v>
      </c>
      <c r="BF234" s="9" t="s">
        <v>47</v>
      </c>
      <c r="BG234" s="9" t="s">
        <v>47</v>
      </c>
      <c r="BH234" s="9" t="s">
        <v>47</v>
      </c>
      <c r="BI234" s="9" t="s">
        <v>47</v>
      </c>
      <c r="BJ234" s="9" t="s">
        <v>47</v>
      </c>
      <c r="BK234" s="9" t="s">
        <v>47</v>
      </c>
      <c r="BL234" s="9" t="s">
        <v>47</v>
      </c>
      <c r="BM234" s="9" t="s">
        <v>47</v>
      </c>
      <c r="BN234" s="9" t="s">
        <v>47</v>
      </c>
    </row>
    <row r="235" spans="1:66" ht="12" x14ac:dyDescent="0.25">
      <c r="A235" s="5">
        <v>205</v>
      </c>
      <c r="B235" s="56">
        <v>52</v>
      </c>
      <c r="C235" s="9">
        <f t="shared" si="2"/>
        <v>2040</v>
      </c>
      <c r="D235" s="9">
        <v>205</v>
      </c>
      <c r="E235" s="9">
        <v>153.75</v>
      </c>
      <c r="F235" s="9">
        <v>123</v>
      </c>
      <c r="G235" s="9">
        <v>102.5</v>
      </c>
      <c r="H235" s="9">
        <v>87.857142857142847</v>
      </c>
      <c r="I235" s="9">
        <v>76.875</v>
      </c>
      <c r="J235" s="9">
        <v>68.333333333333314</v>
      </c>
      <c r="K235" s="9">
        <v>61.5</v>
      </c>
      <c r="L235" s="9">
        <v>55.909090909090892</v>
      </c>
      <c r="M235" s="9">
        <v>51.25</v>
      </c>
      <c r="N235" s="9">
        <v>47.307692307692299</v>
      </c>
      <c r="O235" s="9">
        <v>43.928571428571423</v>
      </c>
      <c r="P235" s="9">
        <v>41</v>
      </c>
      <c r="Q235" s="9">
        <v>38.273484116478102</v>
      </c>
      <c r="R235" s="9">
        <v>35.728282595470773</v>
      </c>
      <c r="S235" s="9">
        <v>33.352337961629068</v>
      </c>
      <c r="T235" s="9">
        <v>31.134394566385851</v>
      </c>
      <c r="U235" s="9">
        <v>29.063945266164172</v>
      </c>
      <c r="V235" s="9">
        <v>27.13118164650545</v>
      </c>
      <c r="W235" s="9">
        <v>25.326947556312405</v>
      </c>
      <c r="X235" s="9">
        <v>23.642695732082849</v>
      </c>
      <c r="Y235" s="9">
        <v>22.070447306648724</v>
      </c>
      <c r="Z235" s="9">
        <v>20.602754010599682</v>
      </c>
      <c r="AA235" s="9">
        <v>19.232662887326647</v>
      </c>
      <c r="AB235" s="9">
        <v>17.953683354528643</v>
      </c>
      <c r="AC235" s="9">
        <v>16.759756456142178</v>
      </c>
      <c r="AD235" s="9">
        <v>15.645226159029244</v>
      </c>
      <c r="AE235" s="9">
        <v>14.604812558446671</v>
      </c>
      <c r="AF235" s="9">
        <v>13.633586865362162</v>
      </c>
      <c r="AG235" s="9">
        <v>12.726948057123494</v>
      </c>
      <c r="AH235" s="9">
        <v>11.880601080867267</v>
      </c>
      <c r="AI235" s="9">
        <v>11.090536506409414</v>
      </c>
      <c r="AJ235" s="9">
        <v>10.353011532226374</v>
      </c>
      <c r="AK235" s="9">
        <v>9.6645322545458718</v>
      </c>
      <c r="AL235" s="9">
        <v>9.0218371155500421</v>
      </c>
      <c r="AM235" s="9">
        <v>8.4218814522794432</v>
      </c>
      <c r="AN235" s="9">
        <v>7.8618230730409469</v>
      </c>
      <c r="AO235" s="9">
        <v>7.339008792990092</v>
      </c>
      <c r="AP235" s="9">
        <v>6.8509618651024251</v>
      </c>
      <c r="AQ235" s="9">
        <v>6.3953702469901197</v>
      </c>
      <c r="AR235" s="9">
        <v>5.9700756479798303</v>
      </c>
      <c r="AS235" s="9">
        <v>5.5730633045641165</v>
      </c>
      <c r="AT235" s="9">
        <v>5.2024524357893105</v>
      </c>
      <c r="AU235" s="9">
        <v>4.8564873333637806</v>
      </c>
      <c r="AV235" s="9">
        <v>4.5335290442774578</v>
      </c>
      <c r="AW235" s="9">
        <v>4.2320476065303767</v>
      </c>
      <c r="AX235" s="9">
        <v>3.9506148011882818</v>
      </c>
      <c r="AY235" s="9">
        <v>3.6878973864293418</v>
      </c>
      <c r="AZ235" s="9">
        <v>3.4426507815293794</v>
      </c>
      <c r="BA235" s="9">
        <v>3.2137131708645277</v>
      </c>
      <c r="BB235" s="9">
        <v>3</v>
      </c>
      <c r="BC235" s="9" t="s">
        <v>47</v>
      </c>
      <c r="BD235" s="9" t="s">
        <v>47</v>
      </c>
      <c r="BE235" s="9" t="s">
        <v>47</v>
      </c>
      <c r="BF235" s="9" t="s">
        <v>47</v>
      </c>
      <c r="BG235" s="9" t="s">
        <v>47</v>
      </c>
      <c r="BH235" s="9" t="s">
        <v>47</v>
      </c>
      <c r="BI235" s="9" t="s">
        <v>47</v>
      </c>
      <c r="BJ235" s="9" t="s">
        <v>47</v>
      </c>
      <c r="BK235" s="9" t="s">
        <v>47</v>
      </c>
      <c r="BL235" s="9" t="s">
        <v>47</v>
      </c>
      <c r="BM235" s="9" t="s">
        <v>47</v>
      </c>
      <c r="BN235" s="9" t="s">
        <v>47</v>
      </c>
    </row>
    <row r="236" spans="1:66" ht="12" x14ac:dyDescent="0.25">
      <c r="A236" s="5">
        <v>206</v>
      </c>
      <c r="B236" s="56">
        <v>52</v>
      </c>
      <c r="C236" s="9">
        <f t="shared" si="2"/>
        <v>2050</v>
      </c>
      <c r="D236" s="9">
        <v>206</v>
      </c>
      <c r="E236" s="9">
        <v>154.5</v>
      </c>
      <c r="F236" s="9">
        <v>123.6</v>
      </c>
      <c r="G236" s="9">
        <v>103</v>
      </c>
      <c r="H236" s="9">
        <v>88.285714285714292</v>
      </c>
      <c r="I236" s="9">
        <v>77.25</v>
      </c>
      <c r="J236" s="9">
        <v>68.666666666666657</v>
      </c>
      <c r="K236" s="9">
        <v>61.8</v>
      </c>
      <c r="L236" s="9">
        <v>56.181818181818173</v>
      </c>
      <c r="M236" s="9">
        <v>51.5</v>
      </c>
      <c r="N236" s="9">
        <v>47.538461538461533</v>
      </c>
      <c r="O236" s="9">
        <v>44.142857142857139</v>
      </c>
      <c r="P236" s="9">
        <v>41.2</v>
      </c>
      <c r="Q236" s="9">
        <v>38.455259234608533</v>
      </c>
      <c r="R236" s="9">
        <v>35.893372883518083</v>
      </c>
      <c r="S236" s="9">
        <v>33.502159200003796</v>
      </c>
      <c r="T236" s="9">
        <v>31.270247984351247</v>
      </c>
      <c r="U236" s="9">
        <v>29.18702651865831</v>
      </c>
      <c r="V236" s="9">
        <v>27.242589103456293</v>
      </c>
      <c r="W236" s="9">
        <v>25.427689956197415</v>
      </c>
      <c r="X236" s="9">
        <v>23.733699247641347</v>
      </c>
      <c r="Y236" s="9">
        <v>22.152562067094216</v>
      </c>
      <c r="Z236" s="9">
        <v>20.676760121380187</v>
      </c>
      <c r="AA236" s="9">
        <v>19.29927598542454</v>
      </c>
      <c r="AB236" s="9">
        <v>18.013559734460095</v>
      </c>
      <c r="AC236" s="9">
        <v>16.813497799193424</v>
      </c>
      <c r="AD236" s="9">
        <v>15.693383895837458</v>
      </c>
      <c r="AE236" s="9">
        <v>14.647891892783019</v>
      </c>
      <c r="AF236" s="9">
        <v>13.672050484890576</v>
      </c>
      <c r="AG236" s="9">
        <v>12.761219554978702</v>
      </c>
      <c r="AH236" s="9">
        <v>11.911068110108296</v>
      </c>
      <c r="AI236" s="9">
        <v>11.117553687749838</v>
      </c>
      <c r="AJ236" s="9">
        <v>10.376903133910151</v>
      </c>
      <c r="AK236" s="9">
        <v>9.6855946618188504</v>
      </c>
      <c r="AL236" s="9">
        <v>9.0403411058637015</v>
      </c>
      <c r="AM236" s="9">
        <v>8.4380742911474833</v>
      </c>
      <c r="AN236" s="9">
        <v>7.8759304443437417</v>
      </c>
      <c r="AO236" s="9">
        <v>7.3512365764801988</v>
      </c>
      <c r="AP236" s="9">
        <v>6.8614977729000541</v>
      </c>
      <c r="AQ236" s="9">
        <v>6.4043853299650664</v>
      </c>
      <c r="AR236" s="9">
        <v>5.977725682090548</v>
      </c>
      <c r="AS236" s="9">
        <v>5.5794900664604166</v>
      </c>
      <c r="AT236" s="9">
        <v>5.2077848762781205</v>
      </c>
      <c r="AU236" s="9">
        <v>4.860842656683225</v>
      </c>
      <c r="AV236" s="9">
        <v>4.5370137005193376</v>
      </c>
      <c r="AW236" s="9">
        <v>4.2347582039913032</v>
      </c>
      <c r="AX236" s="9">
        <v>3.952638944911913</v>
      </c>
      <c r="AY236" s="9">
        <v>3.6893144487232328</v>
      </c>
      <c r="AZ236" s="9">
        <v>3.4435326097970584</v>
      </c>
      <c r="BA236" s="9">
        <v>3.2141247376838344</v>
      </c>
      <c r="BB236" s="9">
        <v>3</v>
      </c>
      <c r="BC236" s="9" t="s">
        <v>47</v>
      </c>
      <c r="BD236" s="9" t="s">
        <v>47</v>
      </c>
      <c r="BE236" s="9" t="s">
        <v>47</v>
      </c>
      <c r="BF236" s="9" t="s">
        <v>47</v>
      </c>
      <c r="BG236" s="9" t="s">
        <v>47</v>
      </c>
      <c r="BH236" s="9" t="s">
        <v>47</v>
      </c>
      <c r="BI236" s="9" t="s">
        <v>47</v>
      </c>
      <c r="BJ236" s="9" t="s">
        <v>47</v>
      </c>
      <c r="BK236" s="9" t="s">
        <v>47</v>
      </c>
      <c r="BL236" s="9" t="s">
        <v>47</v>
      </c>
      <c r="BM236" s="9" t="s">
        <v>47</v>
      </c>
      <c r="BN236" s="9" t="s">
        <v>47</v>
      </c>
    </row>
    <row r="237" spans="1:66" ht="12" x14ac:dyDescent="0.25">
      <c r="A237" s="5">
        <v>207</v>
      </c>
      <c r="B237" s="56">
        <v>52</v>
      </c>
      <c r="C237" s="9">
        <f t="shared" si="2"/>
        <v>2060</v>
      </c>
      <c r="D237" s="9">
        <v>207</v>
      </c>
      <c r="E237" s="9">
        <v>155.25</v>
      </c>
      <c r="F237" s="9">
        <v>124.2</v>
      </c>
      <c r="G237" s="9">
        <v>103.5</v>
      </c>
      <c r="H237" s="9">
        <v>88.714285714285708</v>
      </c>
      <c r="I237" s="9">
        <v>77.625</v>
      </c>
      <c r="J237" s="9">
        <v>69</v>
      </c>
      <c r="K237" s="9">
        <v>62.1</v>
      </c>
      <c r="L237" s="9">
        <v>56.454545454545453</v>
      </c>
      <c r="M237" s="9">
        <v>51.75</v>
      </c>
      <c r="N237" s="9">
        <v>47.769230769230774</v>
      </c>
      <c r="O237" s="9">
        <v>44.357142857142861</v>
      </c>
      <c r="P237" s="9">
        <v>41.396879751121098</v>
      </c>
      <c r="Q237" s="9">
        <v>38.634175754916136</v>
      </c>
      <c r="R237" s="9">
        <v>36.055846364153268</v>
      </c>
      <c r="S237" s="9">
        <v>33.649586968863922</v>
      </c>
      <c r="T237" s="9">
        <v>31.403914131963472</v>
      </c>
      <c r="U237" s="9">
        <v>29.308110786627921</v>
      </c>
      <c r="V237" s="9">
        <v>27.352175091033807</v>
      </c>
      <c r="W237" s="9">
        <v>25.526772696379883</v>
      </c>
      <c r="X237" s="9">
        <v>23.823192200398307</v>
      </c>
      <c r="Y237" s="9">
        <v>22.233303573765355</v>
      </c>
      <c r="Z237" s="9">
        <v>20.74951936100917</v>
      </c>
      <c r="AA237" s="9">
        <v>19.364758470752946</v>
      </c>
      <c r="AB237" s="9">
        <v>18.072412382489027</v>
      </c>
      <c r="AC237" s="9">
        <v>16.866313608611886</v>
      </c>
      <c r="AD237" s="9">
        <v>15.740706261200723</v>
      </c>
      <c r="AE237" s="9">
        <v>14.690218583087008</v>
      </c>
      <c r="AF237" s="9">
        <v>13.709837312116463</v>
      </c>
      <c r="AG237" s="9">
        <v>12.794883756263541</v>
      </c>
      <c r="AH237" s="9">
        <v>11.940991465421259</v>
      </c>
      <c r="AI237" s="9">
        <v>11.144085393309016</v>
      </c>
      <c r="AJ237" s="9">
        <v>10.400362450052395</v>
      </c>
      <c r="AK237" s="9">
        <v>9.7062733526256331</v>
      </c>
      <c r="AL237" s="9">
        <v>9.05850568654132</v>
      </c>
      <c r="AM237" s="9">
        <v>8.4539680979522807</v>
      </c>
      <c r="AN237" s="9">
        <v>7.8897755407253189</v>
      </c>
      <c r="AO237" s="9">
        <v>7.36323550808115</v>
      </c>
      <c r="AP237" s="9">
        <v>6.8718351830935358</v>
      </c>
      <c r="AQ237" s="9">
        <v>6.4132294467256807</v>
      </c>
      <c r="AR237" s="9">
        <v>5.9852296861744385</v>
      </c>
      <c r="AS237" s="9">
        <v>5.5857933501121559</v>
      </c>
      <c r="AT237" s="9">
        <v>5.2130142009804619</v>
      </c>
      <c r="AU237" s="9">
        <v>4.8651132178168233</v>
      </c>
      <c r="AV237" s="9">
        <v>4.5404301061992589</v>
      </c>
      <c r="AW237" s="9">
        <v>4.2374153747919641</v>
      </c>
      <c r="AX237" s="9">
        <v>3.9546229406785911</v>
      </c>
      <c r="AY237" s="9">
        <v>3.6907032281934802</v>
      </c>
      <c r="AZ237" s="9">
        <v>3.4443967283162622</v>
      </c>
      <c r="BA237" s="9">
        <v>3.2145279878932129</v>
      </c>
      <c r="BB237" s="9">
        <v>3</v>
      </c>
      <c r="BC237" s="9" t="s">
        <v>47</v>
      </c>
      <c r="BD237" s="9" t="s">
        <v>47</v>
      </c>
      <c r="BE237" s="9" t="s">
        <v>47</v>
      </c>
      <c r="BF237" s="9" t="s">
        <v>47</v>
      </c>
      <c r="BG237" s="9" t="s">
        <v>47</v>
      </c>
      <c r="BH237" s="9" t="s">
        <v>47</v>
      </c>
      <c r="BI237" s="9" t="s">
        <v>47</v>
      </c>
      <c r="BJ237" s="9" t="s">
        <v>47</v>
      </c>
      <c r="BK237" s="9" t="s">
        <v>47</v>
      </c>
      <c r="BL237" s="9" t="s">
        <v>47</v>
      </c>
      <c r="BM237" s="9" t="s">
        <v>47</v>
      </c>
      <c r="BN237" s="9" t="s">
        <v>47</v>
      </c>
    </row>
    <row r="238" spans="1:66" ht="12" x14ac:dyDescent="0.25">
      <c r="A238" s="5">
        <v>208</v>
      </c>
      <c r="B238" s="56">
        <v>52</v>
      </c>
      <c r="C238" s="9">
        <f t="shared" si="2"/>
        <v>2070</v>
      </c>
      <c r="D238" s="9">
        <v>208</v>
      </c>
      <c r="E238" s="9">
        <v>156</v>
      </c>
      <c r="F238" s="9">
        <v>124.8</v>
      </c>
      <c r="G238" s="9">
        <v>104</v>
      </c>
      <c r="H238" s="9">
        <v>89.142857142857153</v>
      </c>
      <c r="I238" s="9">
        <v>78</v>
      </c>
      <c r="J238" s="9">
        <v>69.333333333333343</v>
      </c>
      <c r="K238" s="9">
        <v>62.4</v>
      </c>
      <c r="L238" s="9">
        <v>56.727272727272734</v>
      </c>
      <c r="M238" s="9">
        <v>52</v>
      </c>
      <c r="N238" s="9">
        <v>48</v>
      </c>
      <c r="O238" s="9">
        <v>44.571428571428577</v>
      </c>
      <c r="P238" s="9">
        <v>41.591724810269973</v>
      </c>
      <c r="Q238" s="9">
        <v>38.811221182219825</v>
      </c>
      <c r="R238" s="9">
        <v>36.216600694646964</v>
      </c>
      <c r="S238" s="9">
        <v>33.79543662687923</v>
      </c>
      <c r="T238" s="9">
        <v>31.536133013450492</v>
      </c>
      <c r="U238" s="9">
        <v>29.427869106181145</v>
      </c>
      <c r="V238" s="9">
        <v>27.460547549097818</v>
      </c>
      <c r="W238" s="9">
        <v>25.62474601798035</v>
      </c>
      <c r="X238" s="9">
        <v>23.911672092917623</v>
      </c>
      <c r="Y238" s="9">
        <v>22.313121147738119</v>
      </c>
      <c r="Z238" s="9">
        <v>20.821437054630042</v>
      </c>
      <c r="AA238" s="9">
        <v>19.429475515749086</v>
      </c>
      <c r="AB238" s="9">
        <v>18.130569846193584</v>
      </c>
      <c r="AC238" s="9">
        <v>16.918499044467421</v>
      </c>
      <c r="AD238" s="9">
        <v>15.787457997506825</v>
      </c>
      <c r="AE238" s="9">
        <v>14.732029677570504</v>
      </c>
      <c r="AF238" s="9">
        <v>13.747159197832366</v>
      </c>
      <c r="AG238" s="9">
        <v>12.828129602418292</v>
      </c>
      <c r="AH238" s="9">
        <v>11.970539274935307</v>
      </c>
      <c r="AI238" s="9">
        <v>11.170280857293157</v>
      </c>
      <c r="AJ238" s="9">
        <v>10.423521577851744</v>
      </c>
      <c r="AK238" s="9">
        <v>9.7266848946777085</v>
      </c>
      <c r="AL238" s="9">
        <v>9.0764333659920329</v>
      </c>
      <c r="AM238" s="9">
        <v>8.4696526657681108</v>
      </c>
      <c r="AN238" s="9">
        <v>7.9034366679242849</v>
      </c>
      <c r="AO238" s="9">
        <v>7.3750735276728427</v>
      </c>
      <c r="AP238" s="9">
        <v>6.8820326933632385</v>
      </c>
      <c r="AQ238" s="9">
        <v>6.4219527866138257</v>
      </c>
      <c r="AR238" s="9">
        <v>5.9926302926850008</v>
      </c>
      <c r="AS238" s="9">
        <v>5.5920090069272268</v>
      </c>
      <c r="AT238" s="9">
        <v>5.2181701867585817</v>
      </c>
      <c r="AU238" s="9">
        <v>4.869323362005531</v>
      </c>
      <c r="AV238" s="9">
        <v>4.5437977595938088</v>
      </c>
      <c r="AW238" s="9">
        <v>4.2400343015186799</v>
      </c>
      <c r="AX238" s="9">
        <v>3.9565781377695228</v>
      </c>
      <c r="AY238" s="9">
        <v>3.6920716784457777</v>
      </c>
      <c r="AZ238" s="9">
        <v>3.4452480916921742</v>
      </c>
      <c r="BA238" s="9">
        <v>3.2149252363121175</v>
      </c>
      <c r="BB238" s="9">
        <v>3</v>
      </c>
      <c r="BC238" s="9" t="s">
        <v>47</v>
      </c>
      <c r="BD238" s="9" t="s">
        <v>47</v>
      </c>
      <c r="BE238" s="9" t="s">
        <v>47</v>
      </c>
      <c r="BF238" s="9" t="s">
        <v>47</v>
      </c>
      <c r="BG238" s="9" t="s">
        <v>47</v>
      </c>
      <c r="BH238" s="9" t="s">
        <v>47</v>
      </c>
      <c r="BI238" s="9" t="s">
        <v>47</v>
      </c>
      <c r="BJ238" s="9" t="s">
        <v>47</v>
      </c>
      <c r="BK238" s="9" t="s">
        <v>47</v>
      </c>
      <c r="BL238" s="9" t="s">
        <v>47</v>
      </c>
      <c r="BM238" s="9" t="s">
        <v>47</v>
      </c>
      <c r="BN238" s="9" t="s">
        <v>47</v>
      </c>
    </row>
    <row r="239" spans="1:66" ht="12" x14ac:dyDescent="0.25">
      <c r="A239" s="5">
        <v>209</v>
      </c>
      <c r="B239" s="56">
        <v>53</v>
      </c>
      <c r="C239" s="9">
        <f t="shared" si="2"/>
        <v>2080</v>
      </c>
      <c r="D239" s="9">
        <v>209</v>
      </c>
      <c r="E239" s="9">
        <v>156.75</v>
      </c>
      <c r="F239" s="9">
        <v>125.4</v>
      </c>
      <c r="G239" s="9">
        <v>104.5</v>
      </c>
      <c r="H239" s="9">
        <v>89.571428571428584</v>
      </c>
      <c r="I239" s="9">
        <v>78.375</v>
      </c>
      <c r="J239" s="9">
        <v>69.666666666666671</v>
      </c>
      <c r="K239" s="9">
        <v>62.7</v>
      </c>
      <c r="L239" s="9">
        <v>57</v>
      </c>
      <c r="M239" s="9">
        <v>52.25</v>
      </c>
      <c r="N239" s="9">
        <v>48.230769230769234</v>
      </c>
      <c r="O239" s="9">
        <v>44.785714285714292</v>
      </c>
      <c r="P239" s="9">
        <v>41.8</v>
      </c>
      <c r="Q239" s="9">
        <v>39.069831435576447</v>
      </c>
      <c r="R239" s="9">
        <v>36.5179839331186</v>
      </c>
      <c r="S239" s="9">
        <v>34.132810445790255</v>
      </c>
      <c r="T239" s="9">
        <v>31.903424654055218</v>
      </c>
      <c r="U239" s="9">
        <v>29.819651278745241</v>
      </c>
      <c r="V239" s="9">
        <v>27.871979639431771</v>
      </c>
      <c r="W239" s="9">
        <v>26.051520246134398</v>
      </c>
      <c r="X239" s="9">
        <v>24.34996422624349</v>
      </c>
      <c r="Y239" s="9">
        <v>22.759545401474874</v>
      </c>
      <c r="Z239" s="9">
        <v>21.273004841769669</v>
      </c>
      <c r="AA239" s="9">
        <v>19.883557734357474</v>
      </c>
      <c r="AB239" s="9">
        <v>18.584862416767912</v>
      </c>
      <c r="AC239" s="9">
        <v>17.370991432452204</v>
      </c>
      <c r="AD239" s="9">
        <v>16.236404476907897</v>
      </c>
      <c r="AE239" s="9">
        <v>15.175923110828474</v>
      </c>
      <c r="AF239" s="9">
        <v>14.184707124864531</v>
      </c>
      <c r="AG239" s="9">
        <v>13.258232448121468</v>
      </c>
      <c r="AH239" s="9">
        <v>12.392270499564491</v>
      </c>
      <c r="AI239" s="9">
        <v>11.582868888087352</v>
      </c>
      <c r="AJ239" s="9">
        <v>10.826333373156832</v>
      </c>
      <c r="AK239" s="9">
        <v>10.1192110036984</v>
      </c>
      <c r="AL239" s="9">
        <v>9.4582743582661912</v>
      </c>
      <c r="AM239" s="9">
        <v>8.8405068145668668</v>
      </c>
      <c r="AN239" s="9">
        <v>8.2630887811050791</v>
      </c>
      <c r="AO239" s="9">
        <v>7.723384828109527</v>
      </c>
      <c r="AP239" s="9">
        <v>7.2189316590030552</v>
      </c>
      <c r="AQ239" s="9">
        <v>6.7474268675166407</v>
      </c>
      <c r="AR239" s="9">
        <v>6.3067184291328884</v>
      </c>
      <c r="AS239" s="9">
        <v>5.8947948788963007</v>
      </c>
      <c r="AT239" s="9">
        <v>5.5097761307602324</v>
      </c>
      <c r="AU239" s="9">
        <v>5.1499048965685379</v>
      </c>
      <c r="AV239" s="9">
        <v>4.8135386655067585</v>
      </c>
      <c r="AW239" s="9">
        <v>4.4991422074157565</v>
      </c>
      <c r="AX239" s="9">
        <v>4.2052805657516963</v>
      </c>
      <c r="AY239" s="9">
        <v>3.9306125082111074</v>
      </c>
      <c r="AZ239" s="9">
        <v>3.6738844051286192</v>
      </c>
      <c r="BA239" s="9">
        <v>3.4339245077073723</v>
      </c>
      <c r="BB239" s="9">
        <v>3.2096375999670301</v>
      </c>
      <c r="BC239" s="9">
        <v>3</v>
      </c>
      <c r="BD239" s="9" t="s">
        <v>47</v>
      </c>
      <c r="BE239" s="9" t="s">
        <v>47</v>
      </c>
      <c r="BF239" s="9" t="s">
        <v>47</v>
      </c>
      <c r="BG239" s="9" t="s">
        <v>47</v>
      </c>
      <c r="BH239" s="9" t="s">
        <v>47</v>
      </c>
      <c r="BI239" s="9" t="s">
        <v>47</v>
      </c>
      <c r="BJ239" s="9" t="s">
        <v>47</v>
      </c>
      <c r="BK239" s="9" t="s">
        <v>47</v>
      </c>
      <c r="BL239" s="9" t="s">
        <v>47</v>
      </c>
      <c r="BM239" s="9" t="s">
        <v>47</v>
      </c>
      <c r="BN239" s="9" t="s">
        <v>47</v>
      </c>
    </row>
    <row r="240" spans="1:66" ht="12" x14ac:dyDescent="0.25">
      <c r="A240" s="5">
        <v>210</v>
      </c>
      <c r="B240" s="56">
        <v>53</v>
      </c>
      <c r="C240" s="9">
        <f t="shared" ref="C240:C287" si="3">A240*10-10</f>
        <v>2090</v>
      </c>
      <c r="D240" s="9">
        <v>210</v>
      </c>
      <c r="E240" s="9">
        <v>157.5</v>
      </c>
      <c r="F240" s="9">
        <v>126</v>
      </c>
      <c r="G240" s="9">
        <v>105</v>
      </c>
      <c r="H240" s="9">
        <v>90</v>
      </c>
      <c r="I240" s="9">
        <v>78.75</v>
      </c>
      <c r="J240" s="9">
        <v>70</v>
      </c>
      <c r="K240" s="9">
        <v>63</v>
      </c>
      <c r="L240" s="9">
        <v>57.272727272727273</v>
      </c>
      <c r="M240" s="9">
        <v>52.5</v>
      </c>
      <c r="N240" s="9">
        <v>48.461538461538467</v>
      </c>
      <c r="O240" s="9">
        <v>45</v>
      </c>
      <c r="P240" s="9">
        <v>42</v>
      </c>
      <c r="Q240" s="9">
        <v>39.25196401701411</v>
      </c>
      <c r="R240" s="9">
        <v>36.683730456975482</v>
      </c>
      <c r="S240" s="9">
        <v>34.283534950167763</v>
      </c>
      <c r="T240" s="9">
        <v>32.040382862857868</v>
      </c>
      <c r="U240" s="9">
        <v>29.94399893391077</v>
      </c>
      <c r="V240" s="9">
        <v>27.984780206651767</v>
      </c>
      <c r="W240" s="9">
        <v>26.153752040370087</v>
      </c>
      <c r="X240" s="9">
        <v>24.442526999964663</v>
      </c>
      <c r="Y240" s="9">
        <v>22.843266435416872</v>
      </c>
      <c r="Z240" s="9">
        <v>21.348644575096404</v>
      </c>
      <c r="AA240" s="9">
        <v>19.951814968421605</v>
      </c>
      <c r="AB240" s="9">
        <v>18.646379124157338</v>
      </c>
      <c r="AC240" s="9">
        <v>17.426357200691115</v>
      </c>
      <c r="AD240" s="9">
        <v>16.286160614027672</v>
      </c>
      <c r="AE240" s="9">
        <v>15.22056643802682</v>
      </c>
      <c r="AF240" s="9">
        <v>14.224693479619077</v>
      </c>
      <c r="AG240" s="9">
        <v>13.293979919406265</v>
      </c>
      <c r="AH240" s="9">
        <v>12.424162415224828</v>
      </c>
      <c r="AI240" s="9">
        <v>11.611256572951046</v>
      </c>
      <c r="AJ240" s="9">
        <v>10.851538695090309</v>
      </c>
      <c r="AK240" s="9">
        <v>10.141528723545736</v>
      </c>
      <c r="AL240" s="9">
        <v>9.4779742984317181</v>
      </c>
      <c r="AM240" s="9">
        <v>8.8578358599101499</v>
      </c>
      <c r="AN240" s="9">
        <v>8.2782727248050101</v>
      </c>
      <c r="AO240" s="9">
        <v>7.7366300742160838</v>
      </c>
      <c r="AP240" s="9">
        <v>7.2304267925256882</v>
      </c>
      <c r="AQ240" s="9">
        <v>6.7573441020922154</v>
      </c>
      <c r="AR240" s="9">
        <v>6.3152149415691934</v>
      </c>
      <c r="AS240" s="9">
        <v>5.9020140391948521</v>
      </c>
      <c r="AT240" s="9">
        <v>5.5158486355806771</v>
      </c>
      <c r="AU240" s="9">
        <v>5.1549498135025971</v>
      </c>
      <c r="AV240" s="9">
        <v>4.8176643949789879</v>
      </c>
      <c r="AW240" s="9">
        <v>4.5024473685182205</v>
      </c>
      <c r="AX240" s="9">
        <v>4.2078548118470716</v>
      </c>
      <c r="AY240" s="9">
        <v>3.9325372777009737</v>
      </c>
      <c r="AZ240" s="9">
        <v>3.6752336123782197</v>
      </c>
      <c r="BA240" s="9">
        <v>3.4347651787426345</v>
      </c>
      <c r="BB240" s="9">
        <v>3.2100304572118787</v>
      </c>
      <c r="BC240" s="9">
        <v>3</v>
      </c>
      <c r="BD240" s="9" t="s">
        <v>47</v>
      </c>
      <c r="BE240" s="9" t="s">
        <v>47</v>
      </c>
      <c r="BF240" s="9" t="s">
        <v>47</v>
      </c>
      <c r="BG240" s="9" t="s">
        <v>47</v>
      </c>
      <c r="BH240" s="9" t="s">
        <v>47</v>
      </c>
      <c r="BI240" s="9" t="s">
        <v>47</v>
      </c>
      <c r="BJ240" s="9" t="s">
        <v>47</v>
      </c>
      <c r="BK240" s="9" t="s">
        <v>47</v>
      </c>
      <c r="BL240" s="9" t="s">
        <v>47</v>
      </c>
      <c r="BM240" s="9" t="s">
        <v>47</v>
      </c>
      <c r="BN240" s="9" t="s">
        <v>47</v>
      </c>
    </row>
    <row r="241" spans="1:66" ht="12" x14ac:dyDescent="0.25">
      <c r="A241" s="5">
        <v>211</v>
      </c>
      <c r="B241" s="56">
        <v>53</v>
      </c>
      <c r="C241" s="9">
        <f t="shared" si="3"/>
        <v>2100</v>
      </c>
      <c r="D241" s="9">
        <v>211</v>
      </c>
      <c r="E241" s="9">
        <v>158.25</v>
      </c>
      <c r="F241" s="9">
        <v>126.6</v>
      </c>
      <c r="G241" s="9">
        <v>105.5</v>
      </c>
      <c r="H241" s="9">
        <v>90.428571428571431</v>
      </c>
      <c r="I241" s="9">
        <v>79.125</v>
      </c>
      <c r="J241" s="9">
        <v>70.333333333333329</v>
      </c>
      <c r="K241" s="9">
        <v>63.3</v>
      </c>
      <c r="L241" s="9">
        <v>57.54545454545454</v>
      </c>
      <c r="M241" s="9">
        <v>52.75</v>
      </c>
      <c r="N241" s="9">
        <v>48.692307692307686</v>
      </c>
      <c r="O241" s="9">
        <v>45.214285714285708</v>
      </c>
      <c r="P241" s="9">
        <v>42.2</v>
      </c>
      <c r="Q241" s="9">
        <v>39.434074361313819</v>
      </c>
      <c r="R241" s="9">
        <v>36.849436510275545</v>
      </c>
      <c r="S241" s="9">
        <v>34.434204253998068</v>
      </c>
      <c r="T241" s="9">
        <v>32.177274197270819</v>
      </c>
      <c r="U241" s="9">
        <v>30.068270697619955</v>
      </c>
      <c r="V241" s="9">
        <v>28.097498166020351</v>
      </c>
      <c r="W241" s="9">
        <v>26.255896493974529</v>
      </c>
      <c r="X241" s="9">
        <v>24.534999402046221</v>
      </c>
      <c r="Y241" s="9">
        <v>22.926895518366845</v>
      </c>
      <c r="Z241" s="9">
        <v>21.424192008183667</v>
      </c>
      <c r="AA241" s="9">
        <v>20.019980587245971</v>
      </c>
      <c r="AB241" s="9">
        <v>18.707805762784755</v>
      </c>
      <c r="AC241" s="9">
        <v>17.481635156082209</v>
      </c>
      <c r="AD241" s="9">
        <v>16.335831770196773</v>
      </c>
      <c r="AE241" s="9">
        <v>15.265128075351951</v>
      </c>
      <c r="AF241" s="9">
        <v>14.264601792853275</v>
      </c>
      <c r="AG241" s="9">
        <v>13.329653266206314</v>
      </c>
      <c r="AH241" s="9">
        <v>12.455984315405438</v>
      </c>
      <c r="AI241" s="9">
        <v>11.639578477181438</v>
      </c>
      <c r="AJ241" s="9">
        <v>10.87668254036779</v>
      </c>
      <c r="AK241" s="9">
        <v>10.163789291499223</v>
      </c>
      <c r="AL241" s="9">
        <v>9.4976213913200347</v>
      </c>
      <c r="AM241" s="9">
        <v>8.8751163080786508</v>
      </c>
      <c r="AN241" s="9">
        <v>8.293412238343187</v>
      </c>
      <c r="AO241" s="9">
        <v>7.7498349506126853</v>
      </c>
      <c r="AP241" s="9">
        <v>7.241885491240982</v>
      </c>
      <c r="AQ241" s="9">
        <v>6.7672286961544206</v>
      </c>
      <c r="AR241" s="9">
        <v>6.3236824555490561</v>
      </c>
      <c r="AS241" s="9">
        <v>5.9092076822146229</v>
      </c>
      <c r="AT241" s="9">
        <v>5.5218989373672596</v>
      </c>
      <c r="AU241" s="9">
        <v>5.1599756708957409</v>
      </c>
      <c r="AV241" s="9">
        <v>4.8217740357505408</v>
      </c>
      <c r="AW241" s="9">
        <v>4.5057392388445274</v>
      </c>
      <c r="AX241" s="9">
        <v>4.2104183933005839</v>
      </c>
      <c r="AY241" s="9">
        <v>3.9344538391862245</v>
      </c>
      <c r="AZ241" s="9">
        <v>3.6765769020290571</v>
      </c>
      <c r="BA241" s="9">
        <v>3.4356020604194941</v>
      </c>
      <c r="BB241" s="9">
        <v>3.2104214958878039</v>
      </c>
      <c r="BC241" s="9">
        <v>3</v>
      </c>
      <c r="BD241" s="9" t="s">
        <v>47</v>
      </c>
      <c r="BE241" s="9" t="s">
        <v>47</v>
      </c>
      <c r="BF241" s="9" t="s">
        <v>47</v>
      </c>
      <c r="BG241" s="9" t="s">
        <v>47</v>
      </c>
      <c r="BH241" s="9" t="s">
        <v>47</v>
      </c>
      <c r="BI241" s="9" t="s">
        <v>47</v>
      </c>
      <c r="BJ241" s="9" t="s">
        <v>47</v>
      </c>
      <c r="BK241" s="9" t="s">
        <v>47</v>
      </c>
      <c r="BL241" s="9" t="s">
        <v>47</v>
      </c>
      <c r="BM241" s="9" t="s">
        <v>47</v>
      </c>
      <c r="BN241" s="9" t="s">
        <v>47</v>
      </c>
    </row>
    <row r="242" spans="1:66" ht="12" x14ac:dyDescent="0.25">
      <c r="A242" s="5">
        <v>212</v>
      </c>
      <c r="B242" s="56">
        <v>53</v>
      </c>
      <c r="C242" s="9">
        <f t="shared" si="3"/>
        <v>2110</v>
      </c>
      <c r="D242" s="9">
        <v>212</v>
      </c>
      <c r="E242" s="9">
        <v>159</v>
      </c>
      <c r="F242" s="9">
        <v>127.2</v>
      </c>
      <c r="G242" s="9">
        <v>106</v>
      </c>
      <c r="H242" s="9">
        <v>90.857142857142847</v>
      </c>
      <c r="I242" s="9">
        <v>79.5</v>
      </c>
      <c r="J242" s="9">
        <v>70.666666666666657</v>
      </c>
      <c r="K242" s="9">
        <v>63.6</v>
      </c>
      <c r="L242" s="9">
        <v>57.818181818181813</v>
      </c>
      <c r="M242" s="9">
        <v>53</v>
      </c>
      <c r="N242" s="9">
        <v>48.92307692307692</v>
      </c>
      <c r="O242" s="9">
        <v>45.428571428571431</v>
      </c>
      <c r="P242" s="9">
        <v>42.4</v>
      </c>
      <c r="Q242" s="9">
        <v>39.616162576561415</v>
      </c>
      <c r="R242" s="9">
        <v>37.01510229463549</v>
      </c>
      <c r="S242" s="9">
        <v>34.584818638970063</v>
      </c>
      <c r="T242" s="9">
        <v>32.314099006658708</v>
      </c>
      <c r="U242" s="9">
        <v>30.192466975539926</v>
      </c>
      <c r="V242" s="9">
        <v>28.210133969114409</v>
      </c>
      <c r="W242" s="9">
        <v>26.357954094976744</v>
      </c>
      <c r="X242" s="9">
        <v>24.627381948399556</v>
      </c>
      <c r="Y242" s="9">
        <v>23.010433186388454</v>
      </c>
      <c r="Z242" s="9">
        <v>21.49964769030823</v>
      </c>
      <c r="AA242" s="9">
        <v>20.088055147123676</v>
      </c>
      <c r="AB242" s="9">
        <v>18.76914289045714</v>
      </c>
      <c r="AC242" s="9">
        <v>17.536825853091077</v>
      </c>
      <c r="AD242" s="9">
        <v>16.385418492285407</v>
      </c>
      <c r="AE242" s="9">
        <v>15.309608558381472</v>
      </c>
      <c r="AF242" s="9">
        <v>14.304432585668781</v>
      </c>
      <c r="AG242" s="9">
        <v>13.365252992436725</v>
      </c>
      <c r="AH242" s="9">
        <v>12.487736684557715</v>
      </c>
      <c r="AI242" s="9">
        <v>11.667835063885104</v>
      </c>
      <c r="AJ242" s="9">
        <v>10.901765349230567</v>
      </c>
      <c r="AK242" s="9">
        <v>10.185993123741554</v>
      </c>
      <c r="AL242" s="9">
        <v>9.517216028157593</v>
      </c>
      <c r="AM242" s="9">
        <v>8.8923485247110197</v>
      </c>
      <c r="AN242" s="9">
        <v>8.3085076613773055</v>
      </c>
      <c r="AO242" s="9">
        <v>7.7629997707955036</v>
      </c>
      <c r="AP242" s="9">
        <v>7.2533080424915948</v>
      </c>
      <c r="AQ242" s="9">
        <v>6.7770809110666841</v>
      </c>
      <c r="AR242" s="9">
        <v>6.3321212067766197</v>
      </c>
      <c r="AS242" s="9">
        <v>5.9163760184470471</v>
      </c>
      <c r="AT242" s="9">
        <v>5.5279272219544175</v>
      </c>
      <c r="AU242" s="9">
        <v>5.1649826305741895</v>
      </c>
      <c r="AV242" s="9">
        <v>4.8258677263665781</v>
      </c>
      <c r="AW242" s="9">
        <v>4.509017934450922</v>
      </c>
      <c r="AX242" s="9">
        <v>4.2129714045245006</v>
      </c>
      <c r="AY242" s="9">
        <v>3.9363622663218596</v>
      </c>
      <c r="AZ242" s="9">
        <v>3.6779143278973705</v>
      </c>
      <c r="BA242" s="9">
        <v>3.4364351876567638</v>
      </c>
      <c r="BB242" s="9">
        <v>3.2108107329723272</v>
      </c>
      <c r="BC242" s="9">
        <v>3</v>
      </c>
      <c r="BD242" s="9" t="s">
        <v>47</v>
      </c>
      <c r="BE242" s="9" t="s">
        <v>47</v>
      </c>
      <c r="BF242" s="9" t="s">
        <v>47</v>
      </c>
      <c r="BG242" s="9" t="s">
        <v>47</v>
      </c>
      <c r="BH242" s="9" t="s">
        <v>47</v>
      </c>
      <c r="BI242" s="9" t="s">
        <v>47</v>
      </c>
      <c r="BJ242" s="9" t="s">
        <v>47</v>
      </c>
      <c r="BK242" s="9" t="s">
        <v>47</v>
      </c>
      <c r="BL242" s="9" t="s">
        <v>47</v>
      </c>
      <c r="BM242" s="9" t="s">
        <v>47</v>
      </c>
      <c r="BN242" s="9" t="s">
        <v>47</v>
      </c>
    </row>
    <row r="243" spans="1:66" ht="12" x14ac:dyDescent="0.25">
      <c r="A243" s="5">
        <v>213</v>
      </c>
      <c r="B243" s="56">
        <v>54</v>
      </c>
      <c r="C243" s="9">
        <f t="shared" si="3"/>
        <v>2120</v>
      </c>
      <c r="D243" s="9">
        <v>213</v>
      </c>
      <c r="E243" s="9">
        <v>159.75</v>
      </c>
      <c r="F243" s="9">
        <v>127.8</v>
      </c>
      <c r="G243" s="9">
        <v>106.5</v>
      </c>
      <c r="H243" s="9">
        <v>91.285714285714292</v>
      </c>
      <c r="I243" s="9">
        <v>79.875</v>
      </c>
      <c r="J243" s="9">
        <v>71</v>
      </c>
      <c r="K243" s="9">
        <v>63.9</v>
      </c>
      <c r="L243" s="9">
        <v>58.090909090909086</v>
      </c>
      <c r="M243" s="9">
        <v>53.25</v>
      </c>
      <c r="N243" s="9">
        <v>49.153846153846153</v>
      </c>
      <c r="O243" s="9">
        <v>45.642857142857146</v>
      </c>
      <c r="P243" s="9">
        <v>42.6</v>
      </c>
      <c r="Q243" s="9">
        <v>39.865975038293456</v>
      </c>
      <c r="R243" s="9">
        <v>37.307417036475044</v>
      </c>
      <c r="S243" s="9">
        <v>34.913064702331411</v>
      </c>
      <c r="T243" s="9">
        <v>32.672379482006299</v>
      </c>
      <c r="U243" s="9">
        <v>30.575499175382962</v>
      </c>
      <c r="V243" s="9">
        <v>28.613194528384486</v>
      </c>
      <c r="W243" s="9">
        <v>26.776828611136402</v>
      </c>
      <c r="X243" s="9">
        <v>25.058318803197785</v>
      </c>
      <c r="Y243" s="9">
        <v>23.450101218541839</v>
      </c>
      <c r="Z243" s="9">
        <v>21.945097413705252</v>
      </c>
      <c r="AA243" s="9">
        <v>20.536683232574923</v>
      </c>
      <c r="AB243" s="9">
        <v>19.218659650684778</v>
      </c>
      <c r="AC243" s="9">
        <v>17.98522549069617</v>
      </c>
      <c r="AD243" s="9">
        <v>16.830951888971189</v>
      </c>
      <c r="AE243" s="9">
        <v>15.75075840085548</v>
      </c>
      <c r="AF243" s="9">
        <v>14.739890639499892</v>
      </c>
      <c r="AG243" s="9">
        <v>13.793899349799952</v>
      </c>
      <c r="AH243" s="9">
        <v>12.908620825348759</v>
      </c>
      <c r="AI243" s="9">
        <v>12.080158582210062</v>
      </c>
      <c r="AJ243" s="9">
        <v>11.304866208850065</v>
      </c>
      <c r="AK243" s="9">
        <v>10.579331316743282</v>
      </c>
      <c r="AL243" s="9">
        <v>9.9003605210122974</v>
      </c>
      <c r="AM243" s="9">
        <v>9.2649653849948876</v>
      </c>
      <c r="AN243" s="9">
        <v>8.6703492668746254</v>
      </c>
      <c r="AO243" s="9">
        <v>8.1138950104814498</v>
      </c>
      <c r="AP243" s="9">
        <v>7.593153426084208</v>
      </c>
      <c r="AQ243" s="9">
        <v>7.1058325104743059</v>
      </c>
      <c r="AR243" s="9">
        <v>6.6497873588934926</v>
      </c>
      <c r="AS243" s="9">
        <v>6.2230107244039274</v>
      </c>
      <c r="AT243" s="9">
        <v>5.8236241831483433</v>
      </c>
      <c r="AU243" s="9">
        <v>5.4498698666148817</v>
      </c>
      <c r="AV243" s="9">
        <v>5.1001027245168205</v>
      </c>
      <c r="AW243" s="9">
        <v>4.7727832842328635</v>
      </c>
      <c r="AX243" s="9">
        <v>4.4664708749392386</v>
      </c>
      <c r="AY243" s="9">
        <v>4.1798172866101497</v>
      </c>
      <c r="AZ243" s="9">
        <v>3.9115608359771761</v>
      </c>
      <c r="BA243" s="9">
        <v>3.660520813329398</v>
      </c>
      <c r="BB243" s="9">
        <v>3.4255922857122867</v>
      </c>
      <c r="BC243" s="9">
        <v>3.205741233652033</v>
      </c>
      <c r="BD243" s="9">
        <v>3</v>
      </c>
      <c r="BE243" s="9" t="s">
        <v>47</v>
      </c>
      <c r="BF243" s="9" t="s">
        <v>47</v>
      </c>
      <c r="BG243" s="9" t="s">
        <v>47</v>
      </c>
      <c r="BH243" s="9" t="s">
        <v>47</v>
      </c>
      <c r="BI243" s="9" t="s">
        <v>47</v>
      </c>
      <c r="BJ243" s="9" t="s">
        <v>47</v>
      </c>
      <c r="BK243" s="9" t="s">
        <v>47</v>
      </c>
      <c r="BL243" s="9" t="s">
        <v>47</v>
      </c>
      <c r="BM243" s="9" t="s">
        <v>47</v>
      </c>
      <c r="BN243" s="9" t="s">
        <v>47</v>
      </c>
    </row>
    <row r="244" spans="1:66" ht="12" x14ac:dyDescent="0.25">
      <c r="A244" s="5">
        <v>214</v>
      </c>
      <c r="B244" s="56">
        <v>54</v>
      </c>
      <c r="C244" s="9">
        <f t="shared" si="3"/>
        <v>2130</v>
      </c>
      <c r="D244" s="9">
        <v>214</v>
      </c>
      <c r="E244" s="9">
        <v>160.5</v>
      </c>
      <c r="F244" s="9">
        <v>128.4</v>
      </c>
      <c r="G244" s="9">
        <v>107</v>
      </c>
      <c r="H244" s="9">
        <v>91.714285714285722</v>
      </c>
      <c r="I244" s="9">
        <v>80.25</v>
      </c>
      <c r="J244" s="9">
        <v>71.333333333333329</v>
      </c>
      <c r="K244" s="9">
        <v>64.2</v>
      </c>
      <c r="L244" s="9">
        <v>58.363636363636367</v>
      </c>
      <c r="M244" s="9">
        <v>53.5</v>
      </c>
      <c r="N244" s="9">
        <v>49.384615384615387</v>
      </c>
      <c r="O244" s="9">
        <v>45.857142857142861</v>
      </c>
      <c r="P244" s="9">
        <v>42.8</v>
      </c>
      <c r="Q244" s="9">
        <v>40.048449443218033</v>
      </c>
      <c r="R244" s="9">
        <v>37.473792121635292</v>
      </c>
      <c r="S244" s="9">
        <v>35.064655823106847</v>
      </c>
      <c r="T244" s="9">
        <v>32.810399438680726</v>
      </c>
      <c r="U244" s="9">
        <v>30.701065961023229</v>
      </c>
      <c r="V244" s="9">
        <v>28.727338504507959</v>
      </c>
      <c r="W244" s="9">
        <v>26.880499152710222</v>
      </c>
      <c r="X244" s="9">
        <v>25.152390451536924</v>
      </c>
      <c r="Y244" s="9">
        <v>23.535379377907859</v>
      </c>
      <c r="Z244" s="9">
        <v>22.022323624838762</v>
      </c>
      <c r="AA244" s="9">
        <v>20.606540054007969</v>
      </c>
      <c r="AB244" s="9">
        <v>19.281775176462276</v>
      </c>
      <c r="AC244" s="9">
        <v>18.042177531075836</v>
      </c>
      <c r="AD244" s="9">
        <v>16.882271838758292</v>
      </c>
      <c r="AE244" s="9">
        <v>15.796934818251749</v>
      </c>
      <c r="AF244" s="9">
        <v>14.781372556695462</v>
      </c>
      <c r="AG244" s="9">
        <v>13.831099335004406</v>
      </c>
      <c r="AH244" s="9">
        <v>12.941917814533889</v>
      </c>
      <c r="AI244" s="9">
        <v>12.10990049751503</v>
      </c>
      <c r="AJ244" s="9">
        <v>11.331372379372233</v>
      </c>
      <c r="AK244" s="9">
        <v>10.602894716298271</v>
      </c>
      <c r="AL244" s="9">
        <v>9.9212498363886645</v>
      </c>
      <c r="AM244" s="9">
        <v>9.2834269272464152</v>
      </c>
      <c r="AN244" s="9">
        <v>8.6866087372812384</v>
      </c>
      <c r="AO244" s="9">
        <v>8.1281591319631694</v>
      </c>
      <c r="AP244" s="9">
        <v>7.6056114500667737</v>
      </c>
      <c r="AQ244" s="9">
        <v>7.1166576084756858</v>
      </c>
      <c r="AR244" s="9">
        <v>6.6591379074236317</v>
      </c>
      <c r="AS244" s="9">
        <v>6.2310314911418692</v>
      </c>
      <c r="AT244" s="9">
        <v>5.8304474217779108</v>
      </c>
      <c r="AU244" s="9">
        <v>5.4556163271591958</v>
      </c>
      <c r="AV244" s="9">
        <v>5.1048825855100439</v>
      </c>
      <c r="AW244" s="9">
        <v>4.7766970126019421</v>
      </c>
      <c r="AX244" s="9">
        <v>4.4696100190364367</v>
      </c>
      <c r="AY244" s="9">
        <v>4.1822652074364832</v>
      </c>
      <c r="AZ244" s="9">
        <v>3.9133933812651813</v>
      </c>
      <c r="BA244" s="9">
        <v>3.6618069388089411</v>
      </c>
      <c r="BB244" s="9">
        <v>3.4263946275634312</v>
      </c>
      <c r="BC244" s="9">
        <v>3.2061166358525219</v>
      </c>
      <c r="BD244" s="9">
        <v>3</v>
      </c>
      <c r="BE244" s="9" t="s">
        <v>47</v>
      </c>
      <c r="BF244" s="9" t="s">
        <v>47</v>
      </c>
      <c r="BG244" s="9" t="s">
        <v>47</v>
      </c>
      <c r="BH244" s="9" t="s">
        <v>47</v>
      </c>
      <c r="BI244" s="9" t="s">
        <v>47</v>
      </c>
      <c r="BJ244" s="9" t="s">
        <v>47</v>
      </c>
      <c r="BK244" s="9" t="s">
        <v>47</v>
      </c>
      <c r="BL244" s="9" t="s">
        <v>47</v>
      </c>
      <c r="BM244" s="9" t="s">
        <v>47</v>
      </c>
      <c r="BN244" s="9" t="s">
        <v>47</v>
      </c>
    </row>
    <row r="245" spans="1:66" ht="12" x14ac:dyDescent="0.25">
      <c r="A245" s="5">
        <v>215</v>
      </c>
      <c r="B245" s="56">
        <v>54</v>
      </c>
      <c r="C245" s="9">
        <f t="shared" si="3"/>
        <v>2140</v>
      </c>
      <c r="D245" s="9">
        <v>215</v>
      </c>
      <c r="E245" s="9">
        <v>161.25</v>
      </c>
      <c r="F245" s="9">
        <v>129</v>
      </c>
      <c r="G245" s="9">
        <v>107.5</v>
      </c>
      <c r="H245" s="9">
        <v>92.142857142857139</v>
      </c>
      <c r="I245" s="9">
        <v>80.625</v>
      </c>
      <c r="J245" s="9">
        <v>71.666666666666657</v>
      </c>
      <c r="K245" s="9">
        <v>64.5</v>
      </c>
      <c r="L245" s="9">
        <v>58.636363636363633</v>
      </c>
      <c r="M245" s="9">
        <v>53.75</v>
      </c>
      <c r="N245" s="9">
        <v>49.615384615384613</v>
      </c>
      <c r="O245" s="9">
        <v>46.071428571428569</v>
      </c>
      <c r="P245" s="9">
        <v>43</v>
      </c>
      <c r="Q245" s="9">
        <v>40.230902532205796</v>
      </c>
      <c r="R245" s="9">
        <v>37.640128338507971</v>
      </c>
      <c r="S245" s="9">
        <v>35.216193825261193</v>
      </c>
      <c r="T245" s="9">
        <v>32.948354914868617</v>
      </c>
      <c r="U245" s="9">
        <v>30.8265594227117</v>
      </c>
      <c r="V245" s="9">
        <v>28.841402500892197</v>
      </c>
      <c r="W245" s="9">
        <v>26.984084951290939</v>
      </c>
      <c r="X245" s="9">
        <v>25.246374223166207</v>
      </c>
      <c r="Y245" s="9">
        <v>23.620567922413777</v>
      </c>
      <c r="Z245" s="9">
        <v>22.099459670743613</v>
      </c>
      <c r="AA245" s="9">
        <v>20.676307163444164</v>
      </c>
      <c r="AB245" s="9">
        <v>19.344802284150479</v>
      </c>
      <c r="AC245" s="9">
        <v>18.099043144149999</v>
      </c>
      <c r="AD245" s="9">
        <v>16.933507922290374</v>
      </c>
      <c r="AE245" s="9">
        <v>15.843030389534853</v>
      </c>
      <c r="AF245" s="9">
        <v>14.822777009677932</v>
      </c>
      <c r="AG245" s="9">
        <v>13.868225514720319</v>
      </c>
      <c r="AH245" s="9">
        <v>12.975144859938666</v>
      </c>
      <c r="AI245" s="9">
        <v>12.13957646980101</v>
      </c>
      <c r="AJ245" s="9">
        <v>11.357816691600544</v>
      </c>
      <c r="AK245" s="9">
        <v>10.626400379033525</v>
      </c>
      <c r="AL245" s="9">
        <v>9.9420855329556375</v>
      </c>
      <c r="AM245" s="9">
        <v>9.3018389312370129</v>
      </c>
      <c r="AN245" s="9">
        <v>8.7028226840203153</v>
      </c>
      <c r="AO245" s="9">
        <v>8.1423816547881618</v>
      </c>
      <c r="AP245" s="9">
        <v>7.6180316914837922</v>
      </c>
      <c r="AQ245" s="9">
        <v>7.1274486155195182</v>
      </c>
      <c r="AR245" s="9">
        <v>6.6684579198667642</v>
      </c>
      <c r="AS245" s="9">
        <v>6.2390251305645483</v>
      </c>
      <c r="AT245" s="9">
        <v>5.8372467889238342</v>
      </c>
      <c r="AU245" s="9">
        <v>5.4613420144564193</v>
      </c>
      <c r="AV245" s="9">
        <v>5.1096446111310847</v>
      </c>
      <c r="AW245" s="9">
        <v>4.7805956819680295</v>
      </c>
      <c r="AX245" s="9">
        <v>4.4727367192358072</v>
      </c>
      <c r="AY245" s="9">
        <v>4.1847031396231085</v>
      </c>
      <c r="AZ245" s="9">
        <v>3.9152182357300664</v>
      </c>
      <c r="BA245" s="9">
        <v>3.6630875170690942</v>
      </c>
      <c r="BB245" s="9">
        <v>3.4271934154917783</v>
      </c>
      <c r="BC245" s="9">
        <v>3.2064903315736557</v>
      </c>
      <c r="BD245" s="9">
        <v>3</v>
      </c>
      <c r="BE245" s="9" t="s">
        <v>47</v>
      </c>
      <c r="BF245" s="9" t="s">
        <v>47</v>
      </c>
      <c r="BG245" s="9" t="s">
        <v>47</v>
      </c>
      <c r="BH245" s="9" t="s">
        <v>47</v>
      </c>
      <c r="BI245" s="9" t="s">
        <v>47</v>
      </c>
      <c r="BJ245" s="9" t="s">
        <v>47</v>
      </c>
      <c r="BK245" s="9" t="s">
        <v>47</v>
      </c>
      <c r="BL245" s="9" t="s">
        <v>47</v>
      </c>
      <c r="BM245" s="9" t="s">
        <v>47</v>
      </c>
      <c r="BN245" s="9" t="s">
        <v>47</v>
      </c>
    </row>
    <row r="246" spans="1:66" ht="12" x14ac:dyDescent="0.25">
      <c r="A246" s="5">
        <v>216</v>
      </c>
      <c r="B246" s="56">
        <v>54</v>
      </c>
      <c r="C246" s="9">
        <f t="shared" si="3"/>
        <v>2150</v>
      </c>
      <c r="D246" s="9">
        <v>216</v>
      </c>
      <c r="E246" s="9">
        <v>162</v>
      </c>
      <c r="F246" s="9">
        <v>129.6</v>
      </c>
      <c r="G246" s="9">
        <v>108</v>
      </c>
      <c r="H246" s="9">
        <v>92.571428571428569</v>
      </c>
      <c r="I246" s="9">
        <v>81</v>
      </c>
      <c r="J246" s="9">
        <v>72</v>
      </c>
      <c r="K246" s="9">
        <v>64.8</v>
      </c>
      <c r="L246" s="9">
        <v>58.909090909090907</v>
      </c>
      <c r="M246" s="9">
        <v>54</v>
      </c>
      <c r="N246" s="9">
        <v>49.84615384615384</v>
      </c>
      <c r="O246" s="9">
        <v>46.285714285714285</v>
      </c>
      <c r="P246" s="9">
        <v>43.2</v>
      </c>
      <c r="Q246" s="9">
        <v>40.413334406874064</v>
      </c>
      <c r="R246" s="9">
        <v>37.806425876894238</v>
      </c>
      <c r="S246" s="9">
        <v>35.36767897434315</v>
      </c>
      <c r="T246" s="9">
        <v>33.086246240395802</v>
      </c>
      <c r="U246" s="9">
        <v>30.951979944011466</v>
      </c>
      <c r="V246" s="9">
        <v>28.955386945189687</v>
      </c>
      <c r="W246" s="9">
        <v>27.087586469823762</v>
      </c>
      <c r="X246" s="9">
        <v>25.340270608335764</v>
      </c>
      <c r="Y246" s="9">
        <v>23.705667362392482</v>
      </c>
      <c r="Z246" s="9">
        <v>22.176506075335364</v>
      </c>
      <c r="AA246" s="9">
        <v>20.745985092560243</v>
      </c>
      <c r="AB246" s="9">
        <v>19.407741508001422</v>
      </c>
      <c r="AC246" s="9">
        <v>18.155822862153514</v>
      </c>
      <c r="AD246" s="9">
        <v>16.98466066574489</v>
      </c>
      <c r="AE246" s="9">
        <v>15.889045631296955</v>
      </c>
      <c r="AF246" s="9">
        <v>14.864104502400124</v>
      </c>
      <c r="AG246" s="9">
        <v>13.905278377643951</v>
      </c>
      <c r="AH246" s="9">
        <v>13.008302432787044</v>
      </c>
      <c r="AI246" s="9">
        <v>12.169186950971671</v>
      </c>
      <c r="AJ246" s="9">
        <v>11.384199576606166</v>
      </c>
      <c r="AK246" s="9">
        <v>10.649848713980999</v>
      </c>
      <c r="AL246" s="9">
        <v>9.9628679967761986</v>
      </c>
      <c r="AM246" s="9">
        <v>9.3202017593810194</v>
      </c>
      <c r="AN246" s="9">
        <v>8.7189914454028035</v>
      </c>
      <c r="AO246" s="9">
        <v>8.1565628929105962</v>
      </c>
      <c r="AP246" s="9">
        <v>7.6304144398587059</v>
      </c>
      <c r="AQ246" s="9">
        <v>7.1382057967835779</v>
      </c>
      <c r="AR246" s="9">
        <v>6.677747637280131</v>
      </c>
      <c r="AS246" s="9">
        <v>6.2469918599563679</v>
      </c>
      <c r="AT246" s="9">
        <v>5.8440224785517803</v>
      </c>
      <c r="AU246" s="9">
        <v>5.4670470996991236</v>
      </c>
      <c r="AV246" s="9">
        <v>5.1143889504229545</v>
      </c>
      <c r="AW246" s="9">
        <v>4.7844794199135308</v>
      </c>
      <c r="AX246" s="9">
        <v>4.475851082402138</v>
      </c>
      <c r="AY246" s="9">
        <v>4.1871311701038625</v>
      </c>
      <c r="AZ246" s="9">
        <v>3.9170354671956784</v>
      </c>
      <c r="BA246" s="9">
        <v>3.6643625976704892</v>
      </c>
      <c r="BB246" s="9">
        <v>3.4279886816597038</v>
      </c>
      <c r="BC246" s="9">
        <v>3.2068623364558562</v>
      </c>
      <c r="BD246" s="9">
        <v>3</v>
      </c>
      <c r="BE246" s="9" t="s">
        <v>47</v>
      </c>
      <c r="BF246" s="9" t="s">
        <v>47</v>
      </c>
      <c r="BG246" s="9" t="s">
        <v>47</v>
      </c>
      <c r="BH246" s="9" t="s">
        <v>47</v>
      </c>
      <c r="BI246" s="9" t="s">
        <v>47</v>
      </c>
      <c r="BJ246" s="9" t="s">
        <v>47</v>
      </c>
      <c r="BK246" s="9" t="s">
        <v>47</v>
      </c>
      <c r="BL246" s="9" t="s">
        <v>47</v>
      </c>
      <c r="BM246" s="9" t="s">
        <v>47</v>
      </c>
      <c r="BN246" s="9" t="s">
        <v>47</v>
      </c>
    </row>
    <row r="247" spans="1:66" ht="12" x14ac:dyDescent="0.25">
      <c r="A247" s="5">
        <v>217</v>
      </c>
      <c r="B247" s="56">
        <v>55</v>
      </c>
      <c r="C247" s="9">
        <f t="shared" si="3"/>
        <v>2160</v>
      </c>
      <c r="D247" s="9">
        <v>217</v>
      </c>
      <c r="E247" s="9">
        <v>162.75</v>
      </c>
      <c r="F247" s="9">
        <v>130.19999999999999</v>
      </c>
      <c r="G247" s="9">
        <v>108.5</v>
      </c>
      <c r="H247" s="9">
        <v>93</v>
      </c>
      <c r="I247" s="9">
        <v>81.375</v>
      </c>
      <c r="J247" s="9">
        <v>72.333333333333329</v>
      </c>
      <c r="K247" s="9">
        <v>65.099999999999994</v>
      </c>
      <c r="L247" s="9">
        <v>59.181818181818173</v>
      </c>
      <c r="M247" s="9">
        <v>54.25</v>
      </c>
      <c r="N247" s="9">
        <v>50.076923076923073</v>
      </c>
      <c r="O247" s="9">
        <v>46.5</v>
      </c>
      <c r="P247" s="9">
        <v>43.4</v>
      </c>
      <c r="Q247" s="9">
        <v>40.661936648910427</v>
      </c>
      <c r="R247" s="9">
        <v>38.096615023963246</v>
      </c>
      <c r="S247" s="9">
        <v>35.693137019408354</v>
      </c>
      <c r="T247" s="9">
        <v>33.441292080277925</v>
      </c>
      <c r="U247" s="9">
        <v>31.331513825483199</v>
      </c>
      <c r="V247" s="9">
        <v>29.354839407517488</v>
      </c>
      <c r="W247" s="9">
        <v>27.502871436115562</v>
      </c>
      <c r="X247" s="9">
        <v>25.767742304111959</v>
      </c>
      <c r="Y247" s="9">
        <v>24.142080763945845</v>
      </c>
      <c r="Z247" s="9">
        <v>22.618980612821311</v>
      </c>
      <c r="AA247" s="9">
        <v>21.191971353490167</v>
      </c>
      <c r="AB247" s="9">
        <v>19.854990706017091</v>
      </c>
      <c r="AC247" s="9">
        <v>18.602358853750509</v>
      </c>
      <c r="AD247" s="9">
        <v>17.428754314089886</v>
      </c>
      <c r="AE247" s="9">
        <v>16.329191331542564</v>
      </c>
      <c r="AF247" s="9">
        <v>15.298998697030436</v>
      </c>
      <c r="AG247" s="9">
        <v>14.333799903465776</v>
      </c>
      <c r="AH247" s="9">
        <v>13.429494553292251</v>
      </c>
      <c r="AI247" s="9">
        <v>12.582240939005922</v>
      </c>
      <c r="AJ247" s="9">
        <v>11.788439722654056</v>
      </c>
      <c r="AK247" s="9">
        <v>11.044718644978303</v>
      </c>
      <c r="AL247" s="9">
        <v>10.347918199243031</v>
      </c>
      <c r="AM247" s="9">
        <v>9.6950782088877272</v>
      </c>
      <c r="AN247" s="9">
        <v>9.0834252519821348</v>
      </c>
      <c r="AO247" s="9">
        <v>8.5103608790601548</v>
      </c>
      <c r="AP247" s="9">
        <v>7.973450574279024</v>
      </c>
      <c r="AQ247" s="9">
        <v>7.4704134130081137</v>
      </c>
      <c r="AR247" s="9">
        <v>6.9991123719102903</v>
      </c>
      <c r="AS247" s="9">
        <v>6.5575452503507226</v>
      </c>
      <c r="AT247" s="9">
        <v>6.143836164565081</v>
      </c>
      <c r="AU247" s="9">
        <v>5.7562275784523074</v>
      </c>
      <c r="AV247" s="9">
        <v>5.3930728371368373</v>
      </c>
      <c r="AW247" s="9">
        <v>5.0528291715810525</v>
      </c>
      <c r="AX247" s="9">
        <v>4.7340511445298459</v>
      </c>
      <c r="AY247" s="9">
        <v>4.4353845099441118</v>
      </c>
      <c r="AZ247" s="9">
        <v>4.1555604598365452</v>
      </c>
      <c r="BA247" s="9">
        <v>3.8933902340689097</v>
      </c>
      <c r="BB247" s="9">
        <v>3.6477600702119015</v>
      </c>
      <c r="BC247" s="9">
        <v>3.4176264720133953</v>
      </c>
      <c r="BD247" s="9">
        <v>3.2020117763743761</v>
      </c>
      <c r="BE247" s="9">
        <v>3</v>
      </c>
      <c r="BF247" s="9" t="s">
        <v>47</v>
      </c>
      <c r="BG247" s="9" t="s">
        <v>47</v>
      </c>
      <c r="BH247" s="9" t="s">
        <v>47</v>
      </c>
      <c r="BI247" s="9" t="s">
        <v>47</v>
      </c>
      <c r="BJ247" s="9" t="s">
        <v>47</v>
      </c>
      <c r="BK247" s="9" t="s">
        <v>47</v>
      </c>
      <c r="BL247" s="9" t="s">
        <v>47</v>
      </c>
      <c r="BM247" s="9" t="s">
        <v>47</v>
      </c>
      <c r="BN247" s="9" t="s">
        <v>47</v>
      </c>
    </row>
    <row r="248" spans="1:66" ht="12" x14ac:dyDescent="0.25">
      <c r="A248" s="5">
        <v>218</v>
      </c>
      <c r="B248" s="56">
        <v>55</v>
      </c>
      <c r="C248" s="9">
        <f t="shared" si="3"/>
        <v>2170</v>
      </c>
      <c r="D248" s="9">
        <v>218</v>
      </c>
      <c r="E248" s="9">
        <v>163.5</v>
      </c>
      <c r="F248" s="9">
        <v>130.80000000000001</v>
      </c>
      <c r="G248" s="9">
        <v>109</v>
      </c>
      <c r="H248" s="9">
        <v>93.428571428571431</v>
      </c>
      <c r="I248" s="9">
        <v>81.75</v>
      </c>
      <c r="J248" s="9">
        <v>72.666666666666657</v>
      </c>
      <c r="K248" s="9">
        <v>65.400000000000006</v>
      </c>
      <c r="L248" s="9">
        <v>59.454545454545446</v>
      </c>
      <c r="M248" s="9">
        <v>54.5</v>
      </c>
      <c r="N248" s="9">
        <v>50.307692307692307</v>
      </c>
      <c r="O248" s="9">
        <v>46.714285714285715</v>
      </c>
      <c r="P248" s="9">
        <v>43.6</v>
      </c>
      <c r="Q248" s="9">
        <v>40.844738290307021</v>
      </c>
      <c r="R248" s="9">
        <v>38.263592798249363</v>
      </c>
      <c r="S248" s="9">
        <v>35.845560410352562</v>
      </c>
      <c r="T248" s="9">
        <v>33.580333344730292</v>
      </c>
      <c r="U248" s="9">
        <v>31.458255210247223</v>
      </c>
      <c r="V248" s="9">
        <v>29.470279842482451</v>
      </c>
      <c r="W248" s="9">
        <v>27.607932741016192</v>
      </c>
      <c r="X248" s="9">
        <v>25.863274943651483</v>
      </c>
      <c r="Y248" s="9">
        <v>24.228869183571096</v>
      </c>
      <c r="Z248" s="9">
        <v>22.697748185161608</v>
      </c>
      <c r="AA248" s="9">
        <v>21.263384963353598</v>
      </c>
      <c r="AB248" s="9">
        <v>19.919664999867592</v>
      </c>
      <c r="AC248" s="9">
        <v>18.66086017775643</v>
      </c>
      <c r="AD248" s="9">
        <v>17.481604363130124</v>
      </c>
      <c r="AE248" s="9">
        <v>16.376870529971082</v>
      </c>
      <c r="AF248" s="9">
        <v>15.341949330525468</v>
      </c>
      <c r="AG248" s="9">
        <v>14.37242901991889</v>
      </c>
      <c r="AH248" s="9">
        <v>13.464176649417452</v>
      </c>
      <c r="AI248" s="9">
        <v>12.61332044816327</v>
      </c>
      <c r="AJ248" s="9">
        <v>11.816233318279972</v>
      </c>
      <c r="AK248" s="9">
        <v>11.069517372989713</v>
      </c>
      <c r="AL248" s="9">
        <v>10.369989451829627</v>
      </c>
      <c r="AM248" s="9">
        <v>9.7146675512207654</v>
      </c>
      <c r="AN248" s="9">
        <v>9.1007581125447228</v>
      </c>
      <c r="AO248" s="9">
        <v>8.525644113538478</v>
      </c>
      <c r="AP248" s="9">
        <v>7.9868739122425607</v>
      </c>
      <c r="AQ248" s="9">
        <v>7.4821507959455937</v>
      </c>
      <c r="AR248" s="9">
        <v>7.0093231905736264</v>
      </c>
      <c r="AS248" s="9">
        <v>6.5663754887880623</v>
      </c>
      <c r="AT248" s="9">
        <v>6.1514194576934687</v>
      </c>
      <c r="AU248" s="9">
        <v>5.7626861895273409</v>
      </c>
      <c r="AV248" s="9">
        <v>5.3985185610185962</v>
      </c>
      <c r="AW248" s="9">
        <v>5.05736416926994</v>
      </c>
      <c r="AX248" s="9">
        <v>4.7377687140506115</v>
      </c>
      <c r="AY248" s="9">
        <v>4.4383697982890284</v>
      </c>
      <c r="AZ248" s="9">
        <v>4.1578911203375712</v>
      </c>
      <c r="BA248" s="9">
        <v>3.895137033251824</v>
      </c>
      <c r="BB248" s="9">
        <v>3.6489874478911384</v>
      </c>
      <c r="BC248" s="9">
        <v>3.4183930581130468</v>
      </c>
      <c r="BD248" s="9">
        <v>3.2023708677071023</v>
      </c>
      <c r="BE248" s="9">
        <v>3</v>
      </c>
      <c r="BF248" s="9" t="s">
        <v>47</v>
      </c>
      <c r="BG248" s="9" t="s">
        <v>47</v>
      </c>
      <c r="BH248" s="9" t="s">
        <v>47</v>
      </c>
      <c r="BI248" s="9" t="s">
        <v>47</v>
      </c>
      <c r="BJ248" s="9" t="s">
        <v>47</v>
      </c>
      <c r="BK248" s="9" t="s">
        <v>47</v>
      </c>
      <c r="BL248" s="9" t="s">
        <v>47</v>
      </c>
      <c r="BM248" s="9" t="s">
        <v>47</v>
      </c>
      <c r="BN248" s="9" t="s">
        <v>47</v>
      </c>
    </row>
    <row r="249" spans="1:66" ht="12" x14ac:dyDescent="0.25">
      <c r="A249" s="5">
        <v>219</v>
      </c>
      <c r="B249" s="56">
        <v>55</v>
      </c>
      <c r="C249" s="9">
        <f t="shared" si="3"/>
        <v>2180</v>
      </c>
      <c r="D249" s="9">
        <v>219</v>
      </c>
      <c r="E249" s="9">
        <v>164.25</v>
      </c>
      <c r="F249" s="9">
        <v>131.4</v>
      </c>
      <c r="G249" s="9">
        <v>109.5</v>
      </c>
      <c r="H249" s="9">
        <v>93.857142857142861</v>
      </c>
      <c r="I249" s="9">
        <v>82.125</v>
      </c>
      <c r="J249" s="9">
        <v>73</v>
      </c>
      <c r="K249" s="9">
        <v>65.7</v>
      </c>
      <c r="L249" s="9">
        <v>59.727272727272727</v>
      </c>
      <c r="M249" s="9">
        <v>54.75</v>
      </c>
      <c r="N249" s="9">
        <v>50.53846153846154</v>
      </c>
      <c r="O249" s="9">
        <v>46.928571428571431</v>
      </c>
      <c r="P249" s="9">
        <v>43.8</v>
      </c>
      <c r="Q249" s="9">
        <v>41.027519480588765</v>
      </c>
      <c r="R249" s="9">
        <v>38.430533213015764</v>
      </c>
      <c r="S249" s="9">
        <v>35.997932649461589</v>
      </c>
      <c r="T249" s="9">
        <v>33.719312398098346</v>
      </c>
      <c r="U249" s="9">
        <v>31.584925714270273</v>
      </c>
      <c r="V249" s="9">
        <v>29.5856428090222</v>
      </c>
      <c r="W249" s="9">
        <v>27.712911796641531</v>
      </c>
      <c r="X249" s="9">
        <v>25.958722114167774</v>
      </c>
      <c r="Y249" s="9">
        <v>24.315570256397454</v>
      </c>
      <c r="Z249" s="9">
        <v>22.776427679816692</v>
      </c>
      <c r="AA249" s="9">
        <v>21.334710738171239</v>
      </c>
      <c r="AB249" s="9">
        <v>19.984252521074126</v>
      </c>
      <c r="AC249" s="9">
        <v>18.71927647519118</v>
      </c>
      <c r="AD249" s="9">
        <v>17.534371695169703</v>
      </c>
      <c r="AE249" s="9">
        <v>16.424469778617787</v>
      </c>
      <c r="AF249" s="9">
        <v>15.384823146132023</v>
      </c>
      <c r="AG249" s="9">
        <v>14.410984733637999</v>
      </c>
      <c r="AH249" s="9">
        <v>13.498788970178088</v>
      </c>
      <c r="AI249" s="9">
        <v>12.644333959779411</v>
      </c>
      <c r="AJ249" s="9">
        <v>11.843964791185384</v>
      </c>
      <c r="AK249" s="9">
        <v>11.094257904058578</v>
      </c>
      <c r="AL249" s="9">
        <v>10.392006444781714</v>
      </c>
      <c r="AM249" s="9">
        <v>9.7342065492165695</v>
      </c>
      <c r="AN249" s="9">
        <v>9.1180444937456038</v>
      </c>
      <c r="AO249" s="9">
        <v>8.5408846596352248</v>
      </c>
      <c r="AP249" s="9">
        <v>8.0002582592384908</v>
      </c>
      <c r="AQ249" s="9">
        <v>7.4938527758138882</v>
      </c>
      <c r="AR249" s="9">
        <v>7.0195020717892342</v>
      </c>
      <c r="AS249" s="9">
        <v>6.5751771231590403</v>
      </c>
      <c r="AT249" s="9">
        <v>6.1589773403819432</v>
      </c>
      <c r="AU249" s="9">
        <v>5.7691224386535369</v>
      </c>
      <c r="AV249" s="9">
        <v>5.4039448227799021</v>
      </c>
      <c r="AW249" s="9">
        <v>5.0618824540782921</v>
      </c>
      <c r="AX249" s="9">
        <v>4.7414721687933241</v>
      </c>
      <c r="AY249" s="9">
        <v>4.4413434194483452</v>
      </c>
      <c r="AZ249" s="9">
        <v>4.1602124123607691</v>
      </c>
      <c r="BA249" s="9">
        <v>3.8968766162447173</v>
      </c>
      <c r="BB249" s="9">
        <v>3.6502096184116652</v>
      </c>
      <c r="BC249" s="9">
        <v>3.4191563065665997</v>
      </c>
      <c r="BD249" s="9">
        <v>3.2027283555899335</v>
      </c>
      <c r="BE249" s="9">
        <v>3</v>
      </c>
      <c r="BF249" s="9" t="s">
        <v>47</v>
      </c>
      <c r="BG249" s="9" t="s">
        <v>47</v>
      </c>
      <c r="BH249" s="9" t="s">
        <v>47</v>
      </c>
      <c r="BI249" s="9" t="s">
        <v>47</v>
      </c>
      <c r="BJ249" s="9" t="s">
        <v>47</v>
      </c>
      <c r="BK249" s="9" t="s">
        <v>47</v>
      </c>
      <c r="BL249" s="9" t="s">
        <v>47</v>
      </c>
      <c r="BM249" s="9" t="s">
        <v>47</v>
      </c>
      <c r="BN249" s="9" t="s">
        <v>47</v>
      </c>
    </row>
    <row r="250" spans="1:66" ht="12" x14ac:dyDescent="0.25">
      <c r="A250" s="5">
        <v>220</v>
      </c>
      <c r="B250" s="56">
        <v>55</v>
      </c>
      <c r="C250" s="9">
        <f t="shared" si="3"/>
        <v>2190</v>
      </c>
      <c r="D250" s="9">
        <v>220</v>
      </c>
      <c r="E250" s="9">
        <v>165</v>
      </c>
      <c r="F250" s="9">
        <v>132</v>
      </c>
      <c r="G250" s="9">
        <v>110</v>
      </c>
      <c r="H250" s="9">
        <v>94.285714285714278</v>
      </c>
      <c r="I250" s="9">
        <v>82.5</v>
      </c>
      <c r="J250" s="9">
        <v>73.333333333333329</v>
      </c>
      <c r="K250" s="9">
        <v>66</v>
      </c>
      <c r="L250" s="9">
        <v>60</v>
      </c>
      <c r="M250" s="9">
        <v>55</v>
      </c>
      <c r="N250" s="9">
        <v>50.769230769230774</v>
      </c>
      <c r="O250" s="9">
        <v>47.142857142857146</v>
      </c>
      <c r="P250" s="9">
        <v>44</v>
      </c>
      <c r="Q250" s="9">
        <v>41.210280315412746</v>
      </c>
      <c r="R250" s="9">
        <v>38.59743644715671</v>
      </c>
      <c r="S250" s="9">
        <v>36.150253987355832</v>
      </c>
      <c r="T250" s="9">
        <v>33.858229552097754</v>
      </c>
      <c r="U250" s="9">
        <v>31.711525700580452</v>
      </c>
      <c r="V250" s="9">
        <v>29.700928712507633</v>
      </c>
      <c r="W250" s="9">
        <v>27.817809042512057</v>
      </c>
      <c r="X250" s="9">
        <v>26.054084281876023</v>
      </c>
      <c r="Y250" s="9">
        <v>24.402184468579541</v>
      </c>
      <c r="Z250" s="9">
        <v>22.85501959678577</v>
      </c>
      <c r="AA250" s="9">
        <v>21.405949186313478</v>
      </c>
      <c r="AB250" s="9">
        <v>20.048753781487722</v>
      </c>
      <c r="AC250" s="9">
        <v>18.777608257040914</v>
      </c>
      <c r="AD250" s="9">
        <v>17.587056816492382</v>
      </c>
      <c r="AE250" s="9">
        <v>16.471989575698672</v>
      </c>
      <c r="AF250" s="9">
        <v>15.427620631070427</v>
      </c>
      <c r="AG250" s="9">
        <v>14.449467518324026</v>
      </c>
      <c r="AH250" s="9">
        <v>13.533331973604191</v>
      </c>
      <c r="AI250" s="9">
        <v>12.675281914403786</v>
      </c>
      <c r="AJ250" s="9">
        <v>11.871634562942306</v>
      </c>
      <c r="AK250" s="9">
        <v>11.118940639568065</v>
      </c>
      <c r="AL250" s="9">
        <v>10.413969558341694</v>
      </c>
      <c r="AM250" s="9">
        <v>9.7536955612599154</v>
      </c>
      <c r="AN250" s="9">
        <v>9.1352847316072285</v>
      </c>
      <c r="AO250" s="9">
        <v>8.556082830696452</v>
      </c>
      <c r="AP250" s="9">
        <v>8.0136039057929764</v>
      </c>
      <c r="AQ250" s="9">
        <v>7.505519620327612</v>
      </c>
      <c r="AR250" s="9">
        <v>7.0296492606029801</v>
      </c>
      <c r="AS250" s="9">
        <v>6.5839503761018792</v>
      </c>
      <c r="AT250" s="9">
        <v>6.1665100132255812</v>
      </c>
      <c r="AU250" s="9">
        <v>5.775536504836948</v>
      </c>
      <c r="AV250" s="9">
        <v>5.4093517803688593</v>
      </c>
      <c r="AW250" s="9">
        <v>5.0663841634926738</v>
      </c>
      <c r="AX250" s="9">
        <v>4.7451616264341139</v>
      </c>
      <c r="AY250" s="9">
        <v>4.4443054719838555</v>
      </c>
      <c r="AZ250" s="9">
        <v>4.1625244160858497</v>
      </c>
      <c r="BA250" s="9">
        <v>3.8986090456056277</v>
      </c>
      <c r="BB250" s="9">
        <v>3.6514266274911735</v>
      </c>
      <c r="BC250" s="9">
        <v>3.4199162470471234</v>
      </c>
      <c r="BD250" s="9">
        <v>3.2030842544555975</v>
      </c>
      <c r="BE250" s="9">
        <v>3</v>
      </c>
      <c r="BF250" s="9" t="s">
        <v>47</v>
      </c>
      <c r="BG250" s="9" t="s">
        <v>47</v>
      </c>
      <c r="BH250" s="9" t="s">
        <v>47</v>
      </c>
      <c r="BI250" s="9" t="s">
        <v>47</v>
      </c>
      <c r="BJ250" s="9" t="s">
        <v>47</v>
      </c>
      <c r="BK250" s="9" t="s">
        <v>47</v>
      </c>
      <c r="BL250" s="9" t="s">
        <v>47</v>
      </c>
      <c r="BM250" s="9" t="s">
        <v>47</v>
      </c>
      <c r="BN250" s="9" t="s">
        <v>47</v>
      </c>
    </row>
    <row r="251" spans="1:66" ht="12" x14ac:dyDescent="0.25">
      <c r="A251" s="5">
        <v>221</v>
      </c>
      <c r="B251" s="56">
        <v>56</v>
      </c>
      <c r="C251" s="9">
        <f t="shared" si="3"/>
        <v>2200</v>
      </c>
      <c r="D251" s="9">
        <v>221</v>
      </c>
      <c r="E251" s="9">
        <v>165.75</v>
      </c>
      <c r="F251" s="9">
        <v>132.6</v>
      </c>
      <c r="G251" s="9">
        <v>110.5</v>
      </c>
      <c r="H251" s="9">
        <v>94.714285714285708</v>
      </c>
      <c r="I251" s="9">
        <v>82.875</v>
      </c>
      <c r="J251" s="9">
        <v>73.666666666666657</v>
      </c>
      <c r="K251" s="9">
        <v>66.3</v>
      </c>
      <c r="L251" s="9">
        <v>60.272727272727266</v>
      </c>
      <c r="M251" s="9">
        <v>55.25</v>
      </c>
      <c r="N251" s="9">
        <v>51</v>
      </c>
      <c r="O251" s="9">
        <v>47.357142857142854</v>
      </c>
      <c r="P251" s="9">
        <v>44.2</v>
      </c>
      <c r="Q251" s="9">
        <v>41.4375</v>
      </c>
      <c r="R251" s="9">
        <v>38.867090041991148</v>
      </c>
      <c r="S251" s="9">
        <v>36.456125208621359</v>
      </c>
      <c r="T251" s="9">
        <v>34.194714957842287</v>
      </c>
      <c r="U251" s="9">
        <v>32.073582267913793</v>
      </c>
      <c r="V251" s="9">
        <v>30.08402558011985</v>
      </c>
      <c r="W251" s="9">
        <v>28.217883102216188</v>
      </c>
      <c r="X251" s="9">
        <v>26.467499326171154</v>
      </c>
      <c r="Y251" s="9">
        <v>24.825693622844874</v>
      </c>
      <c r="Z251" s="9">
        <v>23.285730784772181</v>
      </c>
      <c r="AA251" s="9">
        <v>21.841293396206471</v>
      </c>
      <c r="AB251" s="9">
        <v>20.486455917077613</v>
      </c>
      <c r="AC251" s="9">
        <v>19.215660374548129</v>
      </c>
      <c r="AD251" s="9">
        <v>18.023693562446663</v>
      </c>
      <c r="AE251" s="9">
        <v>16.905665655043638</v>
      </c>
      <c r="AF251" s="9">
        <v>15.856990147435981</v>
      </c>
      <c r="AG251" s="9">
        <v>14.873365040250036</v>
      </c>
      <c r="AH251" s="9">
        <v>13.950755191476357</v>
      </c>
      <c r="AI251" s="9">
        <v>13.085375763038</v>
      </c>
      <c r="AJ251" s="9">
        <v>12.273676694184896</v>
      </c>
      <c r="AK251" s="9">
        <v>11.512328138019251</v>
      </c>
      <c r="AL251" s="9">
        <v>10.798206801407966</v>
      </c>
      <c r="AM251" s="9">
        <v>10.128383132244096</v>
      </c>
      <c r="AN251" s="9">
        <v>9.5001093014954012</v>
      </c>
      <c r="AO251" s="9">
        <v>8.910807930738569</v>
      </c>
      <c r="AP251" s="9">
        <v>8.3580615189358642</v>
      </c>
      <c r="AQ251" s="9">
        <v>7.8396025250794956</v>
      </c>
      <c r="AR251" s="9">
        <v>7.3533040660195708</v>
      </c>
      <c r="AS251" s="9">
        <v>6.8971711913151701</v>
      </c>
      <c r="AT251" s="9">
        <v>6.4693326993152125</v>
      </c>
      <c r="AU251" s="9">
        <v>6.0680334608960989</v>
      </c>
      <c r="AV251" s="9">
        <v>5.6916272193656443</v>
      </c>
      <c r="AW251" s="9">
        <v>5.3385698369962533</v>
      </c>
      <c r="AX251" s="9">
        <v>5.0074129604824478</v>
      </c>
      <c r="AY251" s="9">
        <v>4.6967980793364656</v>
      </c>
      <c r="AZ251" s="9">
        <v>4.4054509528475787</v>
      </c>
      <c r="BA251" s="9">
        <v>4.1321763827427471</v>
      </c>
      <c r="BB251" s="9">
        <v>3.8758533101044139</v>
      </c>
      <c r="BC251" s="9">
        <v>3.6354302164314385</v>
      </c>
      <c r="BD251" s="9">
        <v>3.4099208099768594</v>
      </c>
      <c r="BE251" s="9">
        <v>3.1983999796664859</v>
      </c>
      <c r="BF251" s="9">
        <v>3</v>
      </c>
      <c r="BG251" s="9" t="s">
        <v>47</v>
      </c>
      <c r="BH251" s="9" t="s">
        <v>47</v>
      </c>
      <c r="BI251" s="9" t="s">
        <v>47</v>
      </c>
      <c r="BJ251" s="9" t="s">
        <v>47</v>
      </c>
      <c r="BK251" s="9" t="s">
        <v>47</v>
      </c>
      <c r="BL251" s="9" t="s">
        <v>47</v>
      </c>
      <c r="BM251" s="9" t="s">
        <v>47</v>
      </c>
      <c r="BN251" s="9" t="s">
        <v>47</v>
      </c>
    </row>
    <row r="252" spans="1:66" ht="12" x14ac:dyDescent="0.25">
      <c r="A252" s="5">
        <v>222</v>
      </c>
      <c r="B252" s="56">
        <v>56</v>
      </c>
      <c r="C252" s="9">
        <f t="shared" si="3"/>
        <v>2210</v>
      </c>
      <c r="D252" s="9">
        <v>222</v>
      </c>
      <c r="E252" s="9">
        <v>166.5</v>
      </c>
      <c r="F252" s="9">
        <v>133.19999999999999</v>
      </c>
      <c r="G252" s="9">
        <v>111</v>
      </c>
      <c r="H252" s="9">
        <v>95.142857142857153</v>
      </c>
      <c r="I252" s="9">
        <v>83.25</v>
      </c>
      <c r="J252" s="9">
        <v>74</v>
      </c>
      <c r="K252" s="9">
        <v>66.599999999999994</v>
      </c>
      <c r="L252" s="9">
        <v>60.545454545454554</v>
      </c>
      <c r="M252" s="9">
        <v>55.5</v>
      </c>
      <c r="N252" s="9">
        <v>51.230769230769241</v>
      </c>
      <c r="O252" s="9">
        <v>47.571428571428584</v>
      </c>
      <c r="P252" s="9">
        <v>44.4</v>
      </c>
      <c r="Q252" s="9">
        <v>41.625</v>
      </c>
      <c r="R252" s="9">
        <v>39.038660281929666</v>
      </c>
      <c r="S252" s="9">
        <v>36.61302093952942</v>
      </c>
      <c r="T252" s="9">
        <v>34.338096969452629</v>
      </c>
      <c r="U252" s="9">
        <v>32.204523779421478</v>
      </c>
      <c r="V252" s="9">
        <v>30.203518639427273</v>
      </c>
      <c r="W252" s="9">
        <v>28.326844528132884</v>
      </c>
      <c r="X252" s="9">
        <v>26.566776225653271</v>
      </c>
      <c r="Y252" s="9">
        <v>24.916068513136896</v>
      </c>
      <c r="Z252" s="9">
        <v>23.36792634824349</v>
      </c>
      <c r="AA252" s="9">
        <v>21.915976893747278</v>
      </c>
      <c r="AB252" s="9">
        <v>20.554243284122997</v>
      </c>
      <c r="AC252" s="9">
        <v>19.277120022126407</v>
      </c>
      <c r="AD252" s="9">
        <v>18.079349904090737</v>
      </c>
      <c r="AE252" s="9">
        <v>16.956002378953411</v>
      </c>
      <c r="AF252" s="9">
        <v>15.902453251929204</v>
      </c>
      <c r="AG252" s="9">
        <v>14.91436564928124</v>
      </c>
      <c r="AH252" s="9">
        <v>13.987672165832347</v>
      </c>
      <c r="AI252" s="9">
        <v>13.118558121728098</v>
      </c>
      <c r="AJ252" s="9">
        <v>12.303445859528944</v>
      </c>
      <c r="AK252" s="9">
        <v>11.538980016991337</v>
      </c>
      <c r="AL252" s="9">
        <v>10.822013714914105</v>
      </c>
      <c r="AM252" s="9">
        <v>10.149595603193157</v>
      </c>
      <c r="AN252" s="9">
        <v>9.5189577117603488</v>
      </c>
      <c r="AO252" s="9">
        <v>8.9275040563955947</v>
      </c>
      <c r="AP252" s="9">
        <v>8.3727999525087462</v>
      </c>
      <c r="AQ252" s="9">
        <v>7.8525619929019976</v>
      </c>
      <c r="AR252" s="9">
        <v>7.3646486482569022</v>
      </c>
      <c r="AS252" s="9">
        <v>6.9070514516534196</v>
      </c>
      <c r="AT252" s="9">
        <v>6.4778867308325978</v>
      </c>
      <c r="AU252" s="9">
        <v>6.0753878541692163</v>
      </c>
      <c r="AV252" s="9">
        <v>5.6978979584354015</v>
      </c>
      <c r="AW252" s="9">
        <v>5.3438631284194624</v>
      </c>
      <c r="AX252" s="9">
        <v>5.0118260003242563</v>
      </c>
      <c r="AY252" s="9">
        <v>4.7004197626138344</v>
      </c>
      <c r="AZ252" s="9">
        <v>4.4083625296132105</v>
      </c>
      <c r="BA252" s="9">
        <v>4.1344520647004961</v>
      </c>
      <c r="BB252" s="9">
        <v>3.8775608313697365</v>
      </c>
      <c r="BC252" s="9">
        <v>3.6366313517924289</v>
      </c>
      <c r="BD252" s="9">
        <v>3.4106718537715133</v>
      </c>
      <c r="BE252" s="9">
        <v>3.1987521881687773</v>
      </c>
      <c r="BF252" s="9">
        <v>3</v>
      </c>
      <c r="BG252" s="9" t="s">
        <v>47</v>
      </c>
      <c r="BH252" s="9" t="s">
        <v>47</v>
      </c>
      <c r="BI252" s="9" t="s">
        <v>47</v>
      </c>
      <c r="BJ252" s="9" t="s">
        <v>47</v>
      </c>
      <c r="BK252" s="9" t="s">
        <v>47</v>
      </c>
      <c r="BL252" s="9" t="s">
        <v>47</v>
      </c>
      <c r="BM252" s="9" t="s">
        <v>47</v>
      </c>
      <c r="BN252" s="9" t="s">
        <v>47</v>
      </c>
    </row>
    <row r="253" spans="1:66" ht="12" x14ac:dyDescent="0.25">
      <c r="A253" s="5">
        <v>223</v>
      </c>
      <c r="B253" s="56">
        <v>56</v>
      </c>
      <c r="C253" s="9">
        <f t="shared" si="3"/>
        <v>2220</v>
      </c>
      <c r="D253" s="9">
        <v>223</v>
      </c>
      <c r="E253" s="9">
        <v>167.25</v>
      </c>
      <c r="F253" s="9">
        <v>133.80000000000001</v>
      </c>
      <c r="G253" s="9">
        <v>111.5</v>
      </c>
      <c r="H253" s="9">
        <v>95.571428571428584</v>
      </c>
      <c r="I253" s="9">
        <v>83.625</v>
      </c>
      <c r="J253" s="9">
        <v>74.333333333333343</v>
      </c>
      <c r="K253" s="9">
        <v>66.900000000000006</v>
      </c>
      <c r="L253" s="9">
        <v>60.81818181818182</v>
      </c>
      <c r="M253" s="9">
        <v>55.75</v>
      </c>
      <c r="N253" s="9">
        <v>51.461538461538467</v>
      </c>
      <c r="O253" s="9">
        <v>47.785714285714292</v>
      </c>
      <c r="P253" s="9">
        <v>44.6</v>
      </c>
      <c r="Q253" s="9">
        <v>41.8125</v>
      </c>
      <c r="R253" s="9">
        <v>39.210211673109349</v>
      </c>
      <c r="S253" s="9">
        <v>36.769882199104103</v>
      </c>
      <c r="T253" s="9">
        <v>34.481431730276043</v>
      </c>
      <c r="U253" s="9">
        <v>32.33540775930625</v>
      </c>
      <c r="V253" s="9">
        <v>30.32294607542482</v>
      </c>
      <c r="W253" s="9">
        <v>28.435734150545581</v>
      </c>
      <c r="X253" s="9">
        <v>26.665976804141252</v>
      </c>
      <c r="Y253" s="9">
        <v>25.006364005036826</v>
      </c>
      <c r="Z253" s="9">
        <v>23.450040677125649</v>
      </c>
      <c r="AA253" s="9">
        <v>21.99057838428989</v>
      </c>
      <c r="AB253" s="9">
        <v>20.621948777569134</v>
      </c>
      <c r="AC253" s="9">
        <v>19.338498694899947</v>
      </c>
      <c r="AD253" s="9">
        <v>18.134926810575198</v>
      </c>
      <c r="AE253" s="9">
        <v>17.006261737973073</v>
      </c>
      <c r="AF253" s="9">
        <v>15.947841495108509</v>
      </c>
      <c r="AG253" s="9">
        <v>14.955294248188967</v>
      </c>
      <c r="AH253" s="9">
        <v>14.024520253635252</v>
      </c>
      <c r="AI253" s="9">
        <v>13.15167492397841</v>
      </c>
      <c r="AJ253" s="9">
        <v>12.333152947685921</v>
      </c>
      <c r="AK253" s="9">
        <v>11.565573397323703</v>
      </c>
      <c r="AL253" s="9">
        <v>10.845765764542772</v>
      </c>
      <c r="AM253" s="9">
        <v>10.170756864207705</v>
      </c>
      <c r="AN253" s="9">
        <v>9.5377585535740241</v>
      </c>
      <c r="AO253" s="9">
        <v>8.9441562157882597</v>
      </c>
      <c r="AP253" s="9">
        <v>8.387497960141447</v>
      </c>
      <c r="AQ253" s="9">
        <v>7.8654844944674185</v>
      </c>
      <c r="AR253" s="9">
        <v>7.3759596278535575</v>
      </c>
      <c r="AS253" s="9">
        <v>6.9169013644351995</v>
      </c>
      <c r="AT253" s="9">
        <v>6.4864135514863488</v>
      </c>
      <c r="AU253" s="9">
        <v>6.0827180473089291</v>
      </c>
      <c r="AV253" s="9">
        <v>5.7041473765698161</v>
      </c>
      <c r="AW253" s="9">
        <v>5.3491378427483127</v>
      </c>
      <c r="AX253" s="9">
        <v>5.0162230692448615</v>
      </c>
      <c r="AY253" s="9">
        <v>4.7040279424723526</v>
      </c>
      <c r="AZ253" s="9">
        <v>4.4112629319117955</v>
      </c>
      <c r="BA253" s="9">
        <v>4.1367187636712082</v>
      </c>
      <c r="BB253" s="9">
        <v>3.8792614255466966</v>
      </c>
      <c r="BC253" s="9">
        <v>3.6378274829539934</v>
      </c>
      <c r="BD253" s="9">
        <v>3.411419686382795</v>
      </c>
      <c r="BE253" s="9">
        <v>3.1991028522303537</v>
      </c>
      <c r="BF253" s="9">
        <v>3</v>
      </c>
      <c r="BG253" s="9" t="s">
        <v>47</v>
      </c>
      <c r="BH253" s="9" t="s">
        <v>47</v>
      </c>
      <c r="BI253" s="9" t="s">
        <v>47</v>
      </c>
      <c r="BJ253" s="9" t="s">
        <v>47</v>
      </c>
      <c r="BK253" s="9" t="s">
        <v>47</v>
      </c>
      <c r="BL253" s="9" t="s">
        <v>47</v>
      </c>
      <c r="BM253" s="9" t="s">
        <v>47</v>
      </c>
      <c r="BN253" s="9" t="s">
        <v>47</v>
      </c>
    </row>
    <row r="254" spans="1:66" ht="12" x14ac:dyDescent="0.25">
      <c r="A254" s="5">
        <v>224</v>
      </c>
      <c r="B254" s="56">
        <v>56</v>
      </c>
      <c r="C254" s="9">
        <f t="shared" si="3"/>
        <v>2230</v>
      </c>
      <c r="D254" s="9">
        <v>224</v>
      </c>
      <c r="E254" s="9">
        <v>168</v>
      </c>
      <c r="F254" s="9">
        <v>134.4</v>
      </c>
      <c r="G254" s="9">
        <v>112</v>
      </c>
      <c r="H254" s="9">
        <v>96</v>
      </c>
      <c r="I254" s="9">
        <v>84</v>
      </c>
      <c r="J254" s="9">
        <v>74.666666666666657</v>
      </c>
      <c r="K254" s="9">
        <v>67.2</v>
      </c>
      <c r="L254" s="9">
        <v>61.090909090909079</v>
      </c>
      <c r="M254" s="9">
        <v>56</v>
      </c>
      <c r="N254" s="9">
        <v>51.692307692307679</v>
      </c>
      <c r="O254" s="9">
        <v>48</v>
      </c>
      <c r="P254" s="9">
        <v>44.8</v>
      </c>
      <c r="Q254" s="9">
        <v>42</v>
      </c>
      <c r="R254" s="9">
        <v>39.381744302111201</v>
      </c>
      <c r="S254" s="9">
        <v>36.926709149449238</v>
      </c>
      <c r="T254" s="9">
        <v>34.624719467667624</v>
      </c>
      <c r="U254" s="9">
        <v>32.466234490667098</v>
      </c>
      <c r="V254" s="9">
        <v>30.44230821818655</v>
      </c>
      <c r="W254" s="9">
        <v>28.544552338444792</v>
      </c>
      <c r="X254" s="9">
        <v>26.765101462163408</v>
      </c>
      <c r="Y254" s="9">
        <v>25.096580523880522</v>
      </c>
      <c r="Z254" s="9">
        <v>23.532074215447778</v>
      </c>
      <c r="AA254" s="9">
        <v>22.065098325025438</v>
      </c>
      <c r="AB254" s="9">
        <v>20.689572862787951</v>
      </c>
      <c r="AC254" s="9">
        <v>19.399796861957476</v>
      </c>
      <c r="AD254" s="9">
        <v>18.190424750726397</v>
      </c>
      <c r="AE254" s="9">
        <v>17.056444197140522</v>
      </c>
      <c r="AF254" s="9">
        <v>15.993155335119438</v>
      </c>
      <c r="AG254" s="9">
        <v>14.996151285514745</v>
      </c>
      <c r="AH254" s="9">
        <v>14.061299891474235</v>
      </c>
      <c r="AI254" s="9">
        <v>13.184726592412913</v>
      </c>
      <c r="AJ254" s="9">
        <v>12.362798365610745</v>
      </c>
      <c r="AK254" s="9">
        <v>11.59210866888192</v>
      </c>
      <c r="AL254" s="9">
        <v>10.869463321909391</v>
      </c>
      <c r="AM254" s="9">
        <v>10.191867267728854</v>
      </c>
      <c r="AN254" s="9">
        <v>9.5565121594941544</v>
      </c>
      <c r="AO254" s="9">
        <v>8.960764721076556</v>
      </c>
      <c r="AP254" s="9">
        <v>8.4021558332575168</v>
      </c>
      <c r="AQ254" s="9">
        <v>7.8783703002818957</v>
      </c>
      <c r="AR254" s="9">
        <v>7.3872372543583014</v>
      </c>
      <c r="AS254" s="9">
        <v>6.9267211583373482</v>
      </c>
      <c r="AT254" s="9">
        <v>6.4949133692777377</v>
      </c>
      <c r="AU254" s="9">
        <v>6.0900242279347481</v>
      </c>
      <c r="AV254" s="9">
        <v>5.710375641385439</v>
      </c>
      <c r="AW254" s="9">
        <v>5.3543941280487051</v>
      </c>
      <c r="AX254" s="9">
        <v>5.0206042962747572</v>
      </c>
      <c r="AY254" s="9">
        <v>4.7076227294755579</v>
      </c>
      <c r="AZ254" s="9">
        <v>4.4141522524526957</v>
      </c>
      <c r="BA254" s="9">
        <v>4.1389765551590543</v>
      </c>
      <c r="BB254" s="9">
        <v>3.8809551516120702</v>
      </c>
      <c r="BC254" s="9">
        <v>3.6390186530654232</v>
      </c>
      <c r="BD254" s="9">
        <v>3.412164335848467</v>
      </c>
      <c r="BE254" s="9">
        <v>3.1994519855039867</v>
      </c>
      <c r="BF254" s="9">
        <v>3</v>
      </c>
      <c r="BG254" s="9" t="s">
        <v>47</v>
      </c>
      <c r="BH254" s="9" t="s">
        <v>47</v>
      </c>
      <c r="BI254" s="9" t="s">
        <v>47</v>
      </c>
      <c r="BJ254" s="9" t="s">
        <v>47</v>
      </c>
      <c r="BK254" s="9" t="s">
        <v>47</v>
      </c>
      <c r="BL254" s="9" t="s">
        <v>47</v>
      </c>
      <c r="BM254" s="9" t="s">
        <v>47</v>
      </c>
      <c r="BN254" s="9" t="s">
        <v>47</v>
      </c>
    </row>
    <row r="255" spans="1:66" ht="12" x14ac:dyDescent="0.25">
      <c r="A255" s="5">
        <v>225</v>
      </c>
      <c r="B255" s="56">
        <v>57</v>
      </c>
      <c r="C255" s="9">
        <f t="shared" si="3"/>
        <v>2240</v>
      </c>
      <c r="D255" s="9">
        <v>225</v>
      </c>
      <c r="E255" s="9">
        <v>168.75</v>
      </c>
      <c r="F255" s="9">
        <v>135</v>
      </c>
      <c r="G255" s="9">
        <v>112.5</v>
      </c>
      <c r="H255" s="9">
        <v>96.428571428571416</v>
      </c>
      <c r="I255" s="9">
        <v>84.375</v>
      </c>
      <c r="J255" s="9">
        <v>75</v>
      </c>
      <c r="K255" s="9">
        <v>67.5</v>
      </c>
      <c r="L255" s="9">
        <v>61.363636363636346</v>
      </c>
      <c r="M255" s="9">
        <v>56.25</v>
      </c>
      <c r="N255" s="9">
        <v>51.923076923076906</v>
      </c>
      <c r="O255" s="9">
        <v>48.214285714285701</v>
      </c>
      <c r="P255" s="9">
        <v>45</v>
      </c>
      <c r="Q255" s="9">
        <v>42.1875</v>
      </c>
      <c r="R255" s="9">
        <v>39.614024687959692</v>
      </c>
      <c r="S255" s="9">
        <v>37.197533676522205</v>
      </c>
      <c r="T255" s="9">
        <v>34.928450782648021</v>
      </c>
      <c r="U255" s="9">
        <v>32.797783979046031</v>
      </c>
      <c r="V255" s="9">
        <v>30.797089760149305</v>
      </c>
      <c r="W255" s="9">
        <v>28.918439681798297</v>
      </c>
      <c r="X255" s="9">
        <v>27.154388942033336</v>
      </c>
      <c r="Y255" s="9">
        <v>25.49794687848696</v>
      </c>
      <c r="Z255" s="9">
        <v>23.94254926546175</v>
      </c>
      <c r="AA255" s="9">
        <v>22.48203230091125</v>
      </c>
      <c r="AB255" s="9">
        <v>21.110608180238362</v>
      </c>
      <c r="AC255" s="9">
        <v>19.822842160113932</v>
      </c>
      <c r="AD255" s="9">
        <v>18.613631021422975</v>
      </c>
      <c r="AE255" s="9">
        <v>17.478182845990457</v>
      </c>
      <c r="AF255" s="9">
        <v>16.411998026944943</v>
      </c>
      <c r="AG255" s="9">
        <v>15.410851437467093</v>
      </c>
      <c r="AH255" s="9">
        <v>14.470775687260462</v>
      </c>
      <c r="AI255" s="9">
        <v>13.588045400392605</v>
      </c>
      <c r="AJ255" s="9">
        <v>12.759162452201956</v>
      </c>
      <c r="AK255" s="9">
        <v>11.980842106766621</v>
      </c>
      <c r="AL255" s="9">
        <v>11.25</v>
      </c>
      <c r="AM255" s="9">
        <v>10.563739916789256</v>
      </c>
      <c r="AN255" s="9">
        <v>9.9193423137392589</v>
      </c>
      <c r="AO255" s="9">
        <v>9.3142535420394736</v>
      </c>
      <c r="AP255" s="9">
        <v>8.7460757277456089</v>
      </c>
      <c r="AQ255" s="9">
        <v>8.2125572693731499</v>
      </c>
      <c r="AR255" s="9">
        <v>7.711583915146214</v>
      </c>
      <c r="AS255" s="9">
        <v>7.2411703845422242</v>
      </c>
      <c r="AT255" s="9">
        <v>6.7994525009298563</v>
      </c>
      <c r="AU255" s="9">
        <v>6.3846798041231336</v>
      </c>
      <c r="AV255" s="9">
        <v>5.9952086135763327</v>
      </c>
      <c r="AW255" s="9">
        <v>5.6294955147302295</v>
      </c>
      <c r="AX255" s="9">
        <v>5.2860912426970481</v>
      </c>
      <c r="AY255" s="9">
        <v>4.963634939046127</v>
      </c>
      <c r="AZ255" s="9">
        <v>4.6608487589307881</v>
      </c>
      <c r="BA255" s="9">
        <v>4.3765328071853178</v>
      </c>
      <c r="BB255" s="9">
        <v>4.109560383324558</v>
      </c>
      <c r="BC255" s="9">
        <v>3.8588735166027894</v>
      </c>
      <c r="BD255" s="9">
        <v>3.6234787734380278</v>
      </c>
      <c r="BE255" s="9">
        <v>3.4024433205871878</v>
      </c>
      <c r="BF255" s="9">
        <v>3.1948912284710982</v>
      </c>
      <c r="BG255" s="9">
        <v>3</v>
      </c>
      <c r="BH255" s="9" t="s">
        <v>47</v>
      </c>
      <c r="BI255" s="9" t="s">
        <v>47</v>
      </c>
      <c r="BJ255" s="9" t="s">
        <v>47</v>
      </c>
      <c r="BK255" s="9" t="s">
        <v>47</v>
      </c>
      <c r="BL255" s="9" t="s">
        <v>47</v>
      </c>
      <c r="BM255" s="9" t="s">
        <v>47</v>
      </c>
      <c r="BN255" s="9" t="s">
        <v>47</v>
      </c>
    </row>
    <row r="256" spans="1:66" ht="12" x14ac:dyDescent="0.25">
      <c r="A256" s="5">
        <v>226</v>
      </c>
      <c r="B256" s="56">
        <v>57</v>
      </c>
      <c r="C256" s="9">
        <f t="shared" si="3"/>
        <v>2250</v>
      </c>
      <c r="D256" s="9">
        <v>226</v>
      </c>
      <c r="E256" s="9">
        <v>169.5</v>
      </c>
      <c r="F256" s="9">
        <v>135.6</v>
      </c>
      <c r="G256" s="9">
        <v>113</v>
      </c>
      <c r="H256" s="9">
        <v>96.857142857142847</v>
      </c>
      <c r="I256" s="9">
        <v>84.75</v>
      </c>
      <c r="J256" s="9">
        <v>75.333333333333314</v>
      </c>
      <c r="K256" s="9">
        <v>67.8</v>
      </c>
      <c r="L256" s="9">
        <v>61.636363636363619</v>
      </c>
      <c r="M256" s="9">
        <v>56.5</v>
      </c>
      <c r="N256" s="9">
        <v>52.153846153846139</v>
      </c>
      <c r="O256" s="9">
        <v>48.428571428571416</v>
      </c>
      <c r="P256" s="9">
        <v>45.2</v>
      </c>
      <c r="Q256" s="9">
        <v>42.375</v>
      </c>
      <c r="R256" s="9">
        <v>39.785885979713221</v>
      </c>
      <c r="S256" s="9">
        <v>37.354966918955554</v>
      </c>
      <c r="T256" s="9">
        <v>35.072577100024198</v>
      </c>
      <c r="U256" s="9">
        <v>32.929641380914788</v>
      </c>
      <c r="V256" s="9">
        <v>30.917639111125009</v>
      </c>
      <c r="W256" s="9">
        <v>29.028570252203941</v>
      </c>
      <c r="X256" s="9">
        <v>27.254923568337023</v>
      </c>
      <c r="Y256" s="9">
        <v>25.589646760487451</v>
      </c>
      <c r="Z256" s="9">
        <v>24.026118425342581</v>
      </c>
      <c r="AA256" s="9">
        <v>22.558121727569727</v>
      </c>
      <c r="AB256" s="9">
        <v>21.179819680698074</v>
      </c>
      <c r="AC256" s="9">
        <v>19.885731938339585</v>
      </c>
      <c r="AD256" s="9">
        <v>18.670713003467153</v>
      </c>
      <c r="AE256" s="9">
        <v>17.529931769106629</v>
      </c>
      <c r="AF256" s="9">
        <v>16.458852309093309</v>
      </c>
      <c r="AG256" s="9">
        <v>15.453215842513893</v>
      </c>
      <c r="AH256" s="9">
        <v>14.509023800121673</v>
      </c>
      <c r="AI256" s="9">
        <v>13.622521925394372</v>
      </c>
      <c r="AJ256" s="9">
        <v>12.790185347017912</v>
      </c>
      <c r="AK256" s="9">
        <v>12.008704563441972</v>
      </c>
      <c r="AL256" s="9">
        <v>11.274972283779688</v>
      </c>
      <c r="AM256" s="9">
        <v>10.586071072728863</v>
      </c>
      <c r="AN256" s="9">
        <v>9.9392617503889351</v>
      </c>
      <c r="AO256" s="9">
        <v>9.3319725008495364</v>
      </c>
      <c r="AP256" s="9">
        <v>8.7617886462446961</v>
      </c>
      <c r="AQ256" s="9">
        <v>8.2264430456126831</v>
      </c>
      <c r="AR256" s="9">
        <v>7.7238070803858649</v>
      </c>
      <c r="AS256" s="9">
        <v>7.2518821906674624</v>
      </c>
      <c r="AT256" s="9">
        <v>6.8087919286420924</v>
      </c>
      <c r="AU256" s="9">
        <v>6.3927744975232095</v>
      </c>
      <c r="AV256" s="9">
        <v>6.0021757463711376</v>
      </c>
      <c r="AW256" s="9">
        <v>5.6354425929279586</v>
      </c>
      <c r="AX256" s="9">
        <v>5.2911168483174329</v>
      </c>
      <c r="AY256" s="9">
        <v>4.9678294190559766</v>
      </c>
      <c r="AZ256" s="9">
        <v>4.6642948633209702</v>
      </c>
      <c r="BA256" s="9">
        <v>4.3793062798312743</v>
      </c>
      <c r="BB256" s="9">
        <v>4.1117305090173257</v>
      </c>
      <c r="BC256" s="9">
        <v>3.8605036273999187</v>
      </c>
      <c r="BD256" s="9">
        <v>3.6246267172625957</v>
      </c>
      <c r="BE256" s="9">
        <v>3.4031618947972131</v>
      </c>
      <c r="BF256" s="9">
        <v>3.1952285809299528</v>
      </c>
      <c r="BG256" s="9">
        <v>3</v>
      </c>
      <c r="BH256" s="9" t="s">
        <v>47</v>
      </c>
      <c r="BI256" s="9" t="s">
        <v>47</v>
      </c>
      <c r="BJ256" s="9" t="s">
        <v>47</v>
      </c>
      <c r="BK256" s="9" t="s">
        <v>47</v>
      </c>
      <c r="BL256" s="9" t="s">
        <v>47</v>
      </c>
      <c r="BM256" s="9" t="s">
        <v>47</v>
      </c>
      <c r="BN256" s="9" t="s">
        <v>47</v>
      </c>
    </row>
    <row r="257" spans="1:66" ht="12" x14ac:dyDescent="0.25">
      <c r="A257" s="5">
        <v>227</v>
      </c>
      <c r="B257" s="56">
        <v>57</v>
      </c>
      <c r="C257" s="9">
        <f t="shared" si="3"/>
        <v>2260</v>
      </c>
      <c r="D257" s="9">
        <v>227</v>
      </c>
      <c r="E257" s="9">
        <v>170.25</v>
      </c>
      <c r="F257" s="9">
        <v>136.19999999999999</v>
      </c>
      <c r="G257" s="9">
        <v>113.5</v>
      </c>
      <c r="H257" s="9">
        <v>97.285714285714292</v>
      </c>
      <c r="I257" s="9">
        <v>85.125</v>
      </c>
      <c r="J257" s="9">
        <v>75.666666666666657</v>
      </c>
      <c r="K257" s="9">
        <v>68.099999999999994</v>
      </c>
      <c r="L257" s="9">
        <v>61.909090909090899</v>
      </c>
      <c r="M257" s="9">
        <v>56.75</v>
      </c>
      <c r="N257" s="9">
        <v>52.384615384615373</v>
      </c>
      <c r="O257" s="9">
        <v>48.642857142857132</v>
      </c>
      <c r="P257" s="9">
        <v>45.4</v>
      </c>
      <c r="Q257" s="9">
        <v>42.5625</v>
      </c>
      <c r="R257" s="9">
        <v>39.957729166451308</v>
      </c>
      <c r="S257" s="9">
        <v>37.512366992997919</v>
      </c>
      <c r="T257" s="9">
        <v>35.216657872510744</v>
      </c>
      <c r="U257" s="9">
        <v>33.061443228601703</v>
      </c>
      <c r="V257" s="9">
        <v>31.03812497810215</v>
      </c>
      <c r="W257" s="9">
        <v>29.138631229591152</v>
      </c>
      <c r="X257" s="9">
        <v>27.355384081130186</v>
      </c>
      <c r="Y257" s="9">
        <v>25.681269388735476</v>
      </c>
      <c r="Z257" s="9">
        <v>24.109608384981357</v>
      </c>
      <c r="AA257" s="9">
        <v>22.634131034508989</v>
      </c>
      <c r="AB257" s="9">
        <v>21.248951020144041</v>
      </c>
      <c r="AC257" s="9">
        <v>19.948542259832131</v>
      </c>
      <c r="AD257" s="9">
        <v>18.727716860707925</v>
      </c>
      <c r="AE257" s="9">
        <v>17.581604422347166</v>
      </c>
      <c r="AF257" s="9">
        <v>16.505632606633323</v>
      </c>
      <c r="AG257" s="9">
        <v>15.495508896723694</v>
      </c>
      <c r="AH257" s="9">
        <v>14.547203472343547</v>
      </c>
      <c r="AI257" s="9">
        <v>13.656933133090481</v>
      </c>
      <c r="AJ257" s="9">
        <v>12.821146205612097</v>
      </c>
      <c r="AK257" s="9">
        <v>12.036508374445184</v>
      </c>
      <c r="AL257" s="9">
        <v>11.299889379989517</v>
      </c>
      <c r="AM257" s="9">
        <v>10.608350530548737</v>
      </c>
      <c r="AN257" s="9">
        <v>9.9591329786184222</v>
      </c>
      <c r="AO257" s="9">
        <v>9.3496467146504205</v>
      </c>
      <c r="AP257" s="9">
        <v>8.7774602343847956</v>
      </c>
      <c r="AQ257" s="9">
        <v>8.2402908385279048</v>
      </c>
      <c r="AR257" s="9">
        <v>7.7359955260778399</v>
      </c>
      <c r="AS257" s="9">
        <v>7.2625624449667523</v>
      </c>
      <c r="AT257" s="9">
        <v>6.8181028659129979</v>
      </c>
      <c r="AU257" s="9">
        <v>6.4008436474633106</v>
      </c>
      <c r="AV257" s="9">
        <v>6.0091201621648018</v>
      </c>
      <c r="AW257" s="9">
        <v>5.6413696556462423</v>
      </c>
      <c r="AX257" s="9">
        <v>5.2961250121151089</v>
      </c>
      <c r="AY257" s="9">
        <v>4.9720089013982793</v>
      </c>
      <c r="AZ257" s="9">
        <v>4.6677282841763903</v>
      </c>
      <c r="BA257" s="9">
        <v>4.3820692534908599</v>
      </c>
      <c r="BB257" s="9">
        <v>4.113892191944112</v>
      </c>
      <c r="BC257" s="9">
        <v>3.8621272252729888</v>
      </c>
      <c r="BD257" s="9">
        <v>3.6257699541576787</v>
      </c>
      <c r="BE257" s="9">
        <v>3.4038774472385116</v>
      </c>
      <c r="BF257" s="9">
        <v>3.195564479355022</v>
      </c>
      <c r="BG257" s="9">
        <v>3</v>
      </c>
      <c r="BH257" s="9" t="s">
        <v>47</v>
      </c>
      <c r="BI257" s="9" t="s">
        <v>47</v>
      </c>
      <c r="BJ257" s="9" t="s">
        <v>47</v>
      </c>
      <c r="BK257" s="9" t="s">
        <v>47</v>
      </c>
      <c r="BL257" s="9" t="s">
        <v>47</v>
      </c>
      <c r="BM257" s="9" t="s">
        <v>47</v>
      </c>
      <c r="BN257" s="9" t="s">
        <v>47</v>
      </c>
    </row>
    <row r="258" spans="1:66" ht="12" x14ac:dyDescent="0.25">
      <c r="A258" s="5">
        <v>228</v>
      </c>
      <c r="B258" s="56">
        <v>57</v>
      </c>
      <c r="C258" s="9">
        <f t="shared" si="3"/>
        <v>2270</v>
      </c>
      <c r="D258" s="9">
        <v>228</v>
      </c>
      <c r="E258" s="9">
        <v>171</v>
      </c>
      <c r="F258" s="9">
        <v>136.80000000000001</v>
      </c>
      <c r="G258" s="9">
        <v>114</v>
      </c>
      <c r="H258" s="9">
        <v>97.714285714285722</v>
      </c>
      <c r="I258" s="9">
        <v>85.5</v>
      </c>
      <c r="J258" s="9">
        <v>76</v>
      </c>
      <c r="K258" s="9">
        <v>68.400000000000006</v>
      </c>
      <c r="L258" s="9">
        <v>62.181818181818187</v>
      </c>
      <c r="M258" s="9">
        <v>57</v>
      </c>
      <c r="N258" s="9">
        <v>52.61538461538462</v>
      </c>
      <c r="O258" s="9">
        <v>48.857142857142861</v>
      </c>
      <c r="P258" s="9">
        <v>45.6</v>
      </c>
      <c r="Q258" s="9">
        <v>42.75</v>
      </c>
      <c r="R258" s="9">
        <v>40.129554329826988</v>
      </c>
      <c r="S258" s="9">
        <v>37.669734051708438</v>
      </c>
      <c r="T258" s="9">
        <v>35.360693315044848</v>
      </c>
      <c r="U258" s="9">
        <v>33.193189790092212</v>
      </c>
      <c r="V258" s="9">
        <v>31.158547673959387</v>
      </c>
      <c r="W258" s="9">
        <v>29.248622964225905</v>
      </c>
      <c r="X258" s="9">
        <v>27.455770861181957</v>
      </c>
      <c r="Y258" s="9">
        <v>25.772815168212443</v>
      </c>
      <c r="Z258" s="9">
        <v>24.193019567844917</v>
      </c>
      <c r="AA258" s="9">
        <v>22.710060658488889</v>
      </c>
      <c r="AB258" s="9">
        <v>21.318002643941433</v>
      </c>
      <c r="AC258" s="9">
        <v>20.011273574349545</v>
      </c>
      <c r="AD258" s="9">
        <v>18.784643043529616</v>
      </c>
      <c r="AE258" s="9">
        <v>17.633201253373759</v>
      </c>
      <c r="AF258" s="9">
        <v>16.552339361544693</v>
      </c>
      <c r="AG258" s="9">
        <v>15.537731033797462</v>
      </c>
      <c r="AH258" s="9">
        <v>14.585315127088048</v>
      </c>
      <c r="AI258" s="9">
        <v>13.691279434155023</v>
      </c>
      <c r="AJ258" s="9">
        <v>12.852045424509166</v>
      </c>
      <c r="AK258" s="9">
        <v>12.064253920754267</v>
      </c>
      <c r="AL258" s="9">
        <v>11.324751652906118</v>
      </c>
      <c r="AM258" s="9">
        <v>10.630578636891089</v>
      </c>
      <c r="AN258" s="9">
        <v>9.9789563267045391</v>
      </c>
      <c r="AO258" s="9">
        <v>9.367276492806095</v>
      </c>
      <c r="AP258" s="9">
        <v>8.7930907822356339</v>
      </c>
      <c r="AQ258" s="9">
        <v>8.2541009186625907</v>
      </c>
      <c r="AR258" s="9">
        <v>7.7481495031425798</v>
      </c>
      <c r="AS258" s="9">
        <v>7.2732113787598163</v>
      </c>
      <c r="AT258" s="9">
        <v>6.8273855245908273</v>
      </c>
      <c r="AU258" s="9">
        <v>6.4088874465436714</v>
      </c>
      <c r="AV258" s="9">
        <v>6.0160420346156815</v>
      </c>
      <c r="AW258" s="9">
        <v>5.6472768579797172</v>
      </c>
      <c r="AX258" s="9">
        <v>5.3011158710613264</v>
      </c>
      <c r="AY258" s="9">
        <v>4.9761735054143541</v>
      </c>
      <c r="AZ258" s="9">
        <v>4.6711491237466882</v>
      </c>
      <c r="BA258" s="9">
        <v>4.3848218138974602</v>
      </c>
      <c r="BB258" s="9">
        <v>4.1160455019276876</v>
      </c>
      <c r="BC258" s="9">
        <v>3.8637443647636758</v>
      </c>
      <c r="BD258" s="9">
        <v>3.6269085240315042</v>
      </c>
      <c r="BE258" s="9">
        <v>3.4045900038464292</v>
      </c>
      <c r="BF258" s="9">
        <v>3.1958989363775707</v>
      </c>
      <c r="BG258" s="9">
        <v>3</v>
      </c>
      <c r="BH258" s="9" t="s">
        <v>47</v>
      </c>
      <c r="BI258" s="9" t="s">
        <v>47</v>
      </c>
      <c r="BJ258" s="9" t="s">
        <v>47</v>
      </c>
      <c r="BK258" s="9" t="s">
        <v>47</v>
      </c>
      <c r="BL258" s="9" t="s">
        <v>47</v>
      </c>
      <c r="BM258" s="9" t="s">
        <v>47</v>
      </c>
      <c r="BN258" s="9" t="s">
        <v>47</v>
      </c>
    </row>
    <row r="259" spans="1:66" ht="12" x14ac:dyDescent="0.25">
      <c r="A259" s="5">
        <v>229</v>
      </c>
      <c r="B259" s="56">
        <v>58</v>
      </c>
      <c r="C259" s="9">
        <f t="shared" si="3"/>
        <v>2280</v>
      </c>
      <c r="D259" s="9">
        <v>229</v>
      </c>
      <c r="E259" s="9">
        <v>171.75</v>
      </c>
      <c r="F259" s="9">
        <v>137.4</v>
      </c>
      <c r="G259" s="9">
        <v>114.5</v>
      </c>
      <c r="H259" s="9">
        <v>98.142857142857153</v>
      </c>
      <c r="I259" s="9">
        <v>85.875</v>
      </c>
      <c r="J259" s="9">
        <v>76.333333333333343</v>
      </c>
      <c r="K259" s="9">
        <v>68.7</v>
      </c>
      <c r="L259" s="9">
        <v>62.454545454545467</v>
      </c>
      <c r="M259" s="9">
        <v>57.25</v>
      </c>
      <c r="N259" s="9">
        <v>52.846153846153854</v>
      </c>
      <c r="O259" s="9">
        <v>49.071428571428584</v>
      </c>
      <c r="P259" s="9">
        <v>45.8</v>
      </c>
      <c r="Q259" s="9">
        <v>42.9375</v>
      </c>
      <c r="R259" s="9">
        <v>40.360789207215589</v>
      </c>
      <c r="S259" s="9">
        <v>37.938708714510391</v>
      </c>
      <c r="T259" s="9">
        <v>35.661979044432179</v>
      </c>
      <c r="U259" s="9">
        <v>33.5218775877605</v>
      </c>
      <c r="V259" s="9">
        <v>31.510205185436639</v>
      </c>
      <c r="W259" s="9">
        <v>29.619254715936407</v>
      </c>
      <c r="X259" s="9">
        <v>27.841781567737648</v>
      </c>
      <c r="Y259" s="9">
        <v>26.170975883756608</v>
      </c>
      <c r="Z259" s="9">
        <v>24.600436471415961</v>
      </c>
      <c r="AA259" s="9">
        <v>23.124146278388771</v>
      </c>
      <c r="AB259" s="9">
        <v>21.736449340060968</v>
      </c>
      <c r="AC259" s="9">
        <v>20.432029110393501</v>
      </c>
      <c r="AD259" s="9">
        <v>19.205888093165289</v>
      </c>
      <c r="AE259" s="9">
        <v>18.053328695560193</v>
      </c>
      <c r="AF259" s="9">
        <v>16.969935230744248</v>
      </c>
      <c r="AG259" s="9">
        <v>15.951557000481394</v>
      </c>
      <c r="AH259" s="9">
        <v>14.994292392973824</v>
      </c>
      <c r="AI259" s="9">
        <v>14.094473935002563</v>
      </c>
      <c r="AJ259" s="9">
        <v>13.248654241100034</v>
      </c>
      <c r="AK259" s="9">
        <v>12.453592805923055</v>
      </c>
      <c r="AL259" s="9">
        <v>11.706243589225195</v>
      </c>
      <c r="AM259" s="9">
        <v>11.003743345864031</v>
      </c>
      <c r="AN259" s="9">
        <v>10.343400656133198</v>
      </c>
      <c r="AO259" s="9">
        <v>9.7226856143922529</v>
      </c>
      <c r="AP259" s="9">
        <v>9.139220136489385</v>
      </c>
      <c r="AQ259" s="9">
        <v>8.5907688488428064</v>
      </c>
      <c r="AR259" s="9">
        <v>8.0752305242750175</v>
      </c>
      <c r="AS259" s="9">
        <v>7.5906300317889244</v>
      </c>
      <c r="AT259" s="9">
        <v>7.1351107694437923</v>
      </c>
      <c r="AU259" s="9">
        <v>6.7069275513398452</v>
      </c>
      <c r="AV259" s="9">
        <v>6.3044399214601228</v>
      </c>
      <c r="AW259" s="9">
        <v>5.9261058687535773</v>
      </c>
      <c r="AX259" s="9">
        <v>5.570475919380641</v>
      </c>
      <c r="AY259" s="9">
        <v>5.2361875834874514</v>
      </c>
      <c r="AZ259" s="9">
        <v>4.9219601352332232</v>
      </c>
      <c r="BA259" s="9">
        <v>4.6265897060719974</v>
      </c>
      <c r="BB259" s="9">
        <v>4.3489446724901395</v>
      </c>
      <c r="BC259" s="9">
        <v>4.0879613205290877</v>
      </c>
      <c r="BD259" s="9">
        <v>3.842639770483264</v>
      </c>
      <c r="BE259" s="9">
        <v>3.6120401461598428</v>
      </c>
      <c r="BF259" s="9">
        <v>3.3952789740240479</v>
      </c>
      <c r="BG259" s="9">
        <v>3.1915257984343701</v>
      </c>
      <c r="BH259" s="9">
        <v>3</v>
      </c>
      <c r="BI259" s="9" t="s">
        <v>47</v>
      </c>
      <c r="BJ259" s="9" t="s">
        <v>47</v>
      </c>
      <c r="BK259" s="9" t="s">
        <v>47</v>
      </c>
      <c r="BL259" s="9" t="s">
        <v>47</v>
      </c>
      <c r="BM259" s="9" t="s">
        <v>47</v>
      </c>
      <c r="BN259" s="9" t="s">
        <v>47</v>
      </c>
    </row>
    <row r="260" spans="1:66" ht="12" x14ac:dyDescent="0.25">
      <c r="A260" s="5">
        <v>230</v>
      </c>
      <c r="B260" s="56">
        <v>58</v>
      </c>
      <c r="C260" s="9">
        <f t="shared" si="3"/>
        <v>2290</v>
      </c>
      <c r="D260" s="9">
        <v>230</v>
      </c>
      <c r="E260" s="9">
        <v>172.5</v>
      </c>
      <c r="F260" s="9">
        <v>138</v>
      </c>
      <c r="G260" s="9">
        <v>115</v>
      </c>
      <c r="H260" s="9">
        <v>98.571428571428569</v>
      </c>
      <c r="I260" s="9">
        <v>86.25</v>
      </c>
      <c r="J260" s="9">
        <v>76.666666666666657</v>
      </c>
      <c r="K260" s="9">
        <v>69</v>
      </c>
      <c r="L260" s="9">
        <v>62.727272727272727</v>
      </c>
      <c r="M260" s="9">
        <v>57.5</v>
      </c>
      <c r="N260" s="9">
        <v>53.07692307692308</v>
      </c>
      <c r="O260" s="9">
        <v>49.285714285714292</v>
      </c>
      <c r="P260" s="9">
        <v>46</v>
      </c>
      <c r="Q260" s="9">
        <v>43.125</v>
      </c>
      <c r="R260" s="9">
        <v>40.532929676396677</v>
      </c>
      <c r="S260" s="9">
        <v>38.096658275981866</v>
      </c>
      <c r="T260" s="9">
        <v>35.806821352025231</v>
      </c>
      <c r="U260" s="9">
        <v>33.654617317030436</v>
      </c>
      <c r="V260" s="9">
        <v>31.631773611530114</v>
      </c>
      <c r="W260" s="9">
        <v>29.730514906338552</v>
      </c>
      <c r="X260" s="9">
        <v>27.943533216039036</v>
      </c>
      <c r="Y260" s="9">
        <v>26.263959808829327</v>
      </c>
      <c r="Z260" s="9">
        <v>24.685338804753336</v>
      </c>
      <c r="AA260" s="9">
        <v>23.201602360836933</v>
      </c>
      <c r="AB260" s="9">
        <v>21.807047347745446</v>
      </c>
      <c r="AC260" s="9">
        <v>20.496313428313478</v>
      </c>
      <c r="AD260" s="9">
        <v>19.264362453686143</v>
      </c>
      <c r="AE260" s="9">
        <v>18.106459097875405</v>
      </c>
      <c r="AF260" s="9">
        <v>17.018152656295339</v>
      </c>
      <c r="AG260" s="9">
        <v>15.995259938314252</v>
      </c>
      <c r="AH260" s="9">
        <v>15.033849188066702</v>
      </c>
      <c r="AI260" s="9">
        <v>14.13022497172083</v>
      </c>
      <c r="AJ260" s="9">
        <v>13.280913973111293</v>
      </c>
      <c r="AK260" s="9">
        <v>12.482651643139569</v>
      </c>
      <c r="AL260" s="9">
        <v>11.732369651625124</v>
      </c>
      <c r="AM260" s="9">
        <v>11.027184093375343</v>
      </c>
      <c r="AN260" s="9">
        <v>10.364384403141164</v>
      </c>
      <c r="AO260" s="9">
        <v>9.7414229368501637</v>
      </c>
      <c r="AP260" s="9">
        <v>9.1559051790698014</v>
      </c>
      <c r="AQ260" s="9">
        <v>8.605580539060691</v>
      </c>
      <c r="AR260" s="9">
        <v>8.0883337000420799</v>
      </c>
      <c r="AS260" s="9">
        <v>7.6021764884181993</v>
      </c>
      <c r="AT260" s="9">
        <v>7.1452402317127195</v>
      </c>
      <c r="AU260" s="9">
        <v>6.7157685758370285</v>
      </c>
      <c r="AV260" s="9">
        <v>6.312110734083638</v>
      </c>
      <c r="AW260" s="9">
        <v>5.9327151418954349</v>
      </c>
      <c r="AX260" s="9">
        <v>5.5761234930212487</v>
      </c>
      <c r="AY260" s="9">
        <v>5.2409651341341128</v>
      </c>
      <c r="AZ260" s="9">
        <v>4.9259517963664887</v>
      </c>
      <c r="BA260" s="9">
        <v>4.6298726435117148</v>
      </c>
      <c r="BB260" s="9">
        <v>4.3515896178581581</v>
      </c>
      <c r="BC260" s="9">
        <v>4.0900330657665522</v>
      </c>
      <c r="BD260" s="9">
        <v>3.8441976261762951</v>
      </c>
      <c r="BE260" s="9">
        <v>3.6131383662370964</v>
      </c>
      <c r="BF260" s="9">
        <v>3.3959671492122663</v>
      </c>
      <c r="BG260" s="9">
        <v>3.1918492206927316</v>
      </c>
      <c r="BH260" s="9">
        <v>3</v>
      </c>
      <c r="BI260" s="9" t="s">
        <v>47</v>
      </c>
      <c r="BJ260" s="9" t="s">
        <v>47</v>
      </c>
      <c r="BK260" s="9" t="s">
        <v>47</v>
      </c>
      <c r="BL260" s="9" t="s">
        <v>47</v>
      </c>
      <c r="BM260" s="9" t="s">
        <v>47</v>
      </c>
      <c r="BN260" s="9" t="s">
        <v>47</v>
      </c>
    </row>
    <row r="261" spans="1:66" ht="12" x14ac:dyDescent="0.25">
      <c r="A261" s="5">
        <v>231</v>
      </c>
      <c r="B261" s="56">
        <v>58</v>
      </c>
      <c r="C261" s="9">
        <f t="shared" si="3"/>
        <v>2300</v>
      </c>
      <c r="D261" s="9">
        <v>231</v>
      </c>
      <c r="E261" s="9">
        <v>173.25</v>
      </c>
      <c r="F261" s="9">
        <v>138.6</v>
      </c>
      <c r="G261" s="9">
        <v>115.5</v>
      </c>
      <c r="H261" s="9">
        <v>99</v>
      </c>
      <c r="I261" s="9">
        <v>86.625</v>
      </c>
      <c r="J261" s="9">
        <v>77</v>
      </c>
      <c r="K261" s="9">
        <v>69.3</v>
      </c>
      <c r="L261" s="9">
        <v>63</v>
      </c>
      <c r="M261" s="9">
        <v>57.75</v>
      </c>
      <c r="N261" s="9">
        <v>53.307692307692307</v>
      </c>
      <c r="O261" s="9">
        <v>49.5</v>
      </c>
      <c r="P261" s="9">
        <v>46.2</v>
      </c>
      <c r="Q261" s="9">
        <v>43.3125</v>
      </c>
      <c r="R261" s="9">
        <v>40.705052740894715</v>
      </c>
      <c r="S261" s="9">
        <v>38.2545758993136</v>
      </c>
      <c r="T261" s="9">
        <v>35.951619730149957</v>
      </c>
      <c r="U261" s="9">
        <v>33.787303370536101</v>
      </c>
      <c r="V261" s="9">
        <v>31.753280592676056</v>
      </c>
      <c r="W261" s="9">
        <v>29.841707618385165</v>
      </c>
      <c r="X261" s="9">
        <v>28.045212871220265</v>
      </c>
      <c r="Y261" s="9">
        <v>26.356868549555905</v>
      </c>
      <c r="Z261" s="9">
        <v>24.770163910984181</v>
      </c>
      <c r="AA261" s="9">
        <v>23.278980165015131</v>
      </c>
      <c r="AB261" s="9">
        <v>21.877566877256747</v>
      </c>
      <c r="AC261" s="9">
        <v>20.560519794082243</v>
      </c>
      <c r="AD261" s="9">
        <v>19.322760002270186</v>
      </c>
      <c r="AE261" s="9">
        <v>18.159514343250997</v>
      </c>
      <c r="AF261" s="9">
        <v>17.066297006431537</v>
      </c>
      <c r="AG261" s="9">
        <v>16.03889223061632</v>
      </c>
      <c r="AH261" s="9">
        <v>15.073338046817057</v>
      </c>
      <c r="AI261" s="9">
        <v>14.165910999758111</v>
      </c>
      <c r="AJ261" s="9">
        <v>13.313111789159583</v>
      </c>
      <c r="AK261" s="9">
        <v>12.511651775426678</v>
      </c>
      <c r="AL261" s="9">
        <v>11.758440297707404</v>
      </c>
      <c r="AM261" s="9">
        <v>11.05057275541337</v>
      </c>
      <c r="AN261" s="9">
        <v>10.385319407242607</v>
      </c>
      <c r="AO261" s="9">
        <v>9.7601148445101931</v>
      </c>
      <c r="AP261" s="9">
        <v>9.1725480981928271</v>
      </c>
      <c r="AQ261" s="9">
        <v>8.6203533415372586</v>
      </c>
      <c r="AR261" s="9">
        <v>8.1014011523791538</v>
      </c>
      <c r="AS261" s="9">
        <v>7.613690301477372</v>
      </c>
      <c r="AT261" s="9">
        <v>7.1553400351971144</v>
      </c>
      <c r="AU261" s="9">
        <v>6.7245828227817368</v>
      </c>
      <c r="AV261" s="9">
        <v>6.3197575402446233</v>
      </c>
      <c r="AW261" s="9">
        <v>5.9393030645962348</v>
      </c>
      <c r="AX261" s="9">
        <v>5.5817522537038347</v>
      </c>
      <c r="AY261" s="9">
        <v>5.245726288568485</v>
      </c>
      <c r="AZ261" s="9">
        <v>4.9299293562015141</v>
      </c>
      <c r="BA261" s="9">
        <v>4.6331436525960799</v>
      </c>
      <c r="BB261" s="9">
        <v>4.3542246865238674</v>
      </c>
      <c r="BC261" s="9">
        <v>4.0920968660469788</v>
      </c>
      <c r="BD261" s="9">
        <v>3.8457493507253622</v>
      </c>
      <c r="BE261" s="9">
        <v>3.6142321535246742</v>
      </c>
      <c r="BF261" s="9">
        <v>3.3966524773924229</v>
      </c>
      <c r="BG261" s="9">
        <v>3.1921712723751634</v>
      </c>
      <c r="BH261" s="9">
        <v>3</v>
      </c>
      <c r="BI261" s="9" t="s">
        <v>47</v>
      </c>
      <c r="BJ261" s="9" t="s">
        <v>47</v>
      </c>
      <c r="BK261" s="9" t="s">
        <v>47</v>
      </c>
      <c r="BL261" s="9" t="s">
        <v>47</v>
      </c>
      <c r="BM261" s="9" t="s">
        <v>47</v>
      </c>
      <c r="BN261" s="9" t="s">
        <v>47</v>
      </c>
    </row>
    <row r="262" spans="1:66" s="6" customFormat="1" ht="12" x14ac:dyDescent="0.25">
      <c r="A262" s="5" t="s">
        <v>23</v>
      </c>
      <c r="B262" s="55" t="s">
        <v>22</v>
      </c>
      <c r="C262" s="9" t="e">
        <f t="shared" si="3"/>
        <v>#VALUE!</v>
      </c>
      <c r="D262" s="8">
        <v>2</v>
      </c>
      <c r="E262" s="8">
        <v>3</v>
      </c>
      <c r="F262" s="8">
        <v>4</v>
      </c>
      <c r="G262" s="8">
        <v>5</v>
      </c>
      <c r="H262" s="8">
        <v>6</v>
      </c>
      <c r="I262" s="8">
        <v>7</v>
      </c>
      <c r="J262" s="8">
        <v>8</v>
      </c>
      <c r="K262" s="8">
        <v>9</v>
      </c>
      <c r="L262" s="8">
        <v>10</v>
      </c>
      <c r="M262" s="8">
        <v>11</v>
      </c>
      <c r="N262" s="8">
        <v>12</v>
      </c>
      <c r="O262" s="8">
        <v>13</v>
      </c>
      <c r="P262" s="8">
        <v>14</v>
      </c>
      <c r="Q262" s="8">
        <v>15</v>
      </c>
      <c r="R262" s="8">
        <v>16</v>
      </c>
      <c r="S262" s="8">
        <v>17</v>
      </c>
      <c r="T262" s="8">
        <v>18</v>
      </c>
      <c r="U262" s="8">
        <v>19</v>
      </c>
      <c r="V262" s="8">
        <v>20</v>
      </c>
      <c r="W262" s="8">
        <v>21</v>
      </c>
      <c r="X262" s="8">
        <v>22</v>
      </c>
      <c r="Y262" s="8">
        <v>23</v>
      </c>
      <c r="Z262" s="8">
        <v>24</v>
      </c>
      <c r="AA262" s="8">
        <v>25</v>
      </c>
      <c r="AB262" s="8">
        <v>26</v>
      </c>
      <c r="AC262" s="8">
        <v>27</v>
      </c>
      <c r="AD262" s="8">
        <v>28</v>
      </c>
      <c r="AE262" s="8">
        <v>29</v>
      </c>
      <c r="AF262" s="8">
        <v>30</v>
      </c>
      <c r="AG262" s="8">
        <v>31</v>
      </c>
      <c r="AH262" s="8">
        <v>32</v>
      </c>
      <c r="AI262" s="8">
        <v>33</v>
      </c>
      <c r="AJ262" s="8">
        <v>34</v>
      </c>
      <c r="AK262" s="8">
        <v>35</v>
      </c>
      <c r="AL262" s="8">
        <v>36</v>
      </c>
      <c r="AM262" s="8">
        <v>37</v>
      </c>
      <c r="AN262" s="8">
        <v>38</v>
      </c>
      <c r="AO262" s="8">
        <v>39</v>
      </c>
      <c r="AP262" s="8">
        <v>40</v>
      </c>
      <c r="AQ262" s="8">
        <v>41</v>
      </c>
      <c r="AR262" s="8">
        <v>42</v>
      </c>
      <c r="AS262" s="8">
        <v>43</v>
      </c>
      <c r="AT262" s="8">
        <v>44</v>
      </c>
      <c r="AU262" s="8">
        <v>45</v>
      </c>
      <c r="AV262" s="8">
        <v>46</v>
      </c>
      <c r="AW262" s="8">
        <v>47</v>
      </c>
      <c r="AX262" s="8">
        <v>48</v>
      </c>
      <c r="AY262" s="8">
        <v>49</v>
      </c>
      <c r="AZ262" s="8">
        <v>50</v>
      </c>
      <c r="BA262" s="8">
        <v>51</v>
      </c>
      <c r="BB262" s="8">
        <v>52</v>
      </c>
      <c r="BC262" s="8">
        <v>53</v>
      </c>
      <c r="BD262" s="8">
        <v>54</v>
      </c>
      <c r="BE262" s="8">
        <v>55</v>
      </c>
      <c r="BF262" s="8">
        <v>56</v>
      </c>
      <c r="BG262" s="8">
        <v>57</v>
      </c>
      <c r="BH262" s="8">
        <v>58</v>
      </c>
      <c r="BI262" s="8">
        <v>59</v>
      </c>
      <c r="BJ262" s="8">
        <v>60</v>
      </c>
      <c r="BK262" s="8">
        <v>61</v>
      </c>
      <c r="BL262" s="8">
        <v>62</v>
      </c>
      <c r="BM262" s="8">
        <v>63</v>
      </c>
      <c r="BN262" s="8">
        <v>64</v>
      </c>
    </row>
    <row r="263" spans="1:66" ht="12" x14ac:dyDescent="0.25">
      <c r="A263" s="5">
        <v>232</v>
      </c>
      <c r="B263" s="56">
        <v>58</v>
      </c>
      <c r="C263" s="9">
        <f t="shared" si="3"/>
        <v>2310</v>
      </c>
      <c r="D263" s="9">
        <v>232</v>
      </c>
      <c r="E263" s="9">
        <v>174</v>
      </c>
      <c r="F263" s="9">
        <v>139.19999999999999</v>
      </c>
      <c r="G263" s="9">
        <v>116</v>
      </c>
      <c r="H263" s="9">
        <v>99.428571428571431</v>
      </c>
      <c r="I263" s="9">
        <v>87</v>
      </c>
      <c r="J263" s="9">
        <v>77.333333333333329</v>
      </c>
      <c r="K263" s="9">
        <v>69.599999999999994</v>
      </c>
      <c r="L263" s="9">
        <v>63.272727272727266</v>
      </c>
      <c r="M263" s="9">
        <v>58</v>
      </c>
      <c r="N263" s="9">
        <v>53.538461538461533</v>
      </c>
      <c r="O263" s="9">
        <v>49.714285714285708</v>
      </c>
      <c r="P263" s="9">
        <v>46.4</v>
      </c>
      <c r="Q263" s="9">
        <v>43.5</v>
      </c>
      <c r="R263" s="9">
        <v>40.877158477803469</v>
      </c>
      <c r="S263" s="9">
        <v>38.412461729182986</v>
      </c>
      <c r="T263" s="9">
        <v>36.096374382215487</v>
      </c>
      <c r="U263" s="9">
        <v>33.919936002205702</v>
      </c>
      <c r="V263" s="9">
        <v>31.87472642572676</v>
      </c>
      <c r="W263" s="9">
        <v>29.952833184852022</v>
      </c>
      <c r="X263" s="9">
        <v>28.146820895549585</v>
      </c>
      <c r="Y263" s="9">
        <v>26.449702491809898</v>
      </c>
      <c r="Z263" s="9">
        <v>24.854912194217622</v>
      </c>
      <c r="AA263" s="9">
        <v>23.356280108389051</v>
      </c>
      <c r="AB263" s="9">
        <v>21.948008355002024</v>
      </c>
      <c r="AC263" s="9">
        <v>20.624648639070628</v>
      </c>
      <c r="AD263" s="9">
        <v>19.381081171685143</v>
      </c>
      <c r="AE263" s="9">
        <v>18.212494862670034</v>
      </c>
      <c r="AF263" s="9">
        <v>17.11436870752976</v>
      </c>
      <c r="AG263" s="9">
        <v>16.08245429667252</v>
      </c>
      <c r="AH263" s="9">
        <v>15.112759379244</v>
      </c>
      <c r="AI263" s="9">
        <v>14.201532417983167</v>
      </c>
      <c r="AJ263" s="9">
        <v>13.345248075346239</v>
      </c>
      <c r="AK263" s="9">
        <v>12.540593574747817</v>
      </c>
      <c r="AL263" s="9">
        <v>11.784455884153804</v>
      </c>
      <c r="AM263" s="9">
        <v>11.073909672442268</v>
      </c>
      <c r="AN263" s="9">
        <v>10.406205991938005</v>
      </c>
      <c r="AO263" s="9">
        <v>9.7787616433360451</v>
      </c>
      <c r="AP263" s="9">
        <v>9.1891491818692739</v>
      </c>
      <c r="AQ263" s="9">
        <v>8.6350875260562852</v>
      </c>
      <c r="AR263" s="9">
        <v>8.1144331326967052</v>
      </c>
      <c r="AS263" s="9">
        <v>7.6251717039720122</v>
      </c>
      <c r="AT263" s="9">
        <v>7.1654103945684291</v>
      </c>
      <c r="AU263" s="9">
        <v>6.7333704886729642</v>
      </c>
      <c r="AV263" s="9">
        <v>6.3273805185114886</v>
      </c>
      <c r="AW263" s="9">
        <v>5.9458697978059867</v>
      </c>
      <c r="AX263" s="9">
        <v>5.5873623451333465</v>
      </c>
      <c r="AY263" s="9">
        <v>5.2504711736764937</v>
      </c>
      <c r="AZ263" s="9">
        <v>4.9338929252761563</v>
      </c>
      <c r="BA263" s="9">
        <v>4.6364028280236047</v>
      </c>
      <c r="BB263" s="9">
        <v>4.3568499578863698</v>
      </c>
      <c r="BC263" s="9">
        <v>4.09415278603523</v>
      </c>
      <c r="BD263" s="9">
        <v>3.8472949946460395</v>
      </c>
      <c r="BE263" s="9">
        <v>3.6153215449886487</v>
      </c>
      <c r="BF263" s="9">
        <v>3.3973349825912251</v>
      </c>
      <c r="BG263" s="9">
        <v>3.1924919651854529</v>
      </c>
      <c r="BH263" s="9">
        <v>3</v>
      </c>
      <c r="BI263" s="9" t="s">
        <v>47</v>
      </c>
      <c r="BJ263" s="9" t="s">
        <v>47</v>
      </c>
      <c r="BK263" s="9" t="s">
        <v>47</v>
      </c>
      <c r="BL263" s="9" t="s">
        <v>47</v>
      </c>
      <c r="BM263" s="9" t="s">
        <v>47</v>
      </c>
      <c r="BN263" s="9" t="s">
        <v>47</v>
      </c>
    </row>
    <row r="264" spans="1:66" ht="12" x14ac:dyDescent="0.25">
      <c r="A264" s="5">
        <v>233</v>
      </c>
      <c r="B264" s="56">
        <v>59</v>
      </c>
      <c r="C264" s="9">
        <f t="shared" si="3"/>
        <v>2320</v>
      </c>
      <c r="D264" s="9">
        <v>233</v>
      </c>
      <c r="E264" s="9">
        <v>174.75</v>
      </c>
      <c r="F264" s="9">
        <v>139.80000000000001</v>
      </c>
      <c r="G264" s="9">
        <v>116.5</v>
      </c>
      <c r="H264" s="9">
        <v>99.857142857142861</v>
      </c>
      <c r="I264" s="9">
        <v>87.375</v>
      </c>
      <c r="J264" s="9">
        <v>77.666666666666657</v>
      </c>
      <c r="K264" s="9">
        <v>69.900000000000006</v>
      </c>
      <c r="L264" s="9">
        <v>63.545454545454533</v>
      </c>
      <c r="M264" s="9">
        <v>58.25</v>
      </c>
      <c r="N264" s="9">
        <v>53.769230769230759</v>
      </c>
      <c r="O264" s="9">
        <v>49.928571428571423</v>
      </c>
      <c r="P264" s="9">
        <v>46.6</v>
      </c>
      <c r="Q264" s="9">
        <v>43.6875</v>
      </c>
      <c r="R264" s="9">
        <v>41.107400349689144</v>
      </c>
      <c r="S264" s="9">
        <v>38.679676417959904</v>
      </c>
      <c r="T264" s="9">
        <v>36.395329188200471</v>
      </c>
      <c r="U264" s="9">
        <v>34.245891108396769</v>
      </c>
      <c r="V264" s="9">
        <v>32.223394703856385</v>
      </c>
      <c r="W264" s="9">
        <v>30.32034304360463</v>
      </c>
      <c r="X264" s="9">
        <v>28.529681950978379</v>
      </c>
      <c r="Y264" s="9">
        <v>26.844773855408729</v>
      </c>
      <c r="Z264" s="9">
        <v>25.259373188467062</v>
      </c>
      <c r="AA264" s="9">
        <v>23.767603232973265</v>
      </c>
      <c r="AB264" s="9">
        <v>22.363934339351026</v>
      </c>
      <c r="AC264" s="9">
        <v>21.043163428483286</v>
      </c>
      <c r="AD264" s="9">
        <v>19.800394705089548</v>
      </c>
      <c r="AE264" s="9">
        <v>18.631021510134048</v>
      </c>
      <c r="AF264" s="9">
        <v>17.530709244995716</v>
      </c>
      <c r="AG264" s="9">
        <v>16.495379304103817</v>
      </c>
      <c r="AH264" s="9">
        <v>15.5211939564812</v>
      </c>
      <c r="AI264" s="9">
        <v>14.604542120154468</v>
      </c>
      <c r="AJ264" s="9">
        <v>13.742025976700146</v>
      </c>
      <c r="AK264" s="9">
        <v>12.930448376309949</v>
      </c>
      <c r="AL264" s="9">
        <v>12.166800986688665</v>
      </c>
      <c r="AM264" s="9">
        <v>11.448253141855311</v>
      </c>
      <c r="AN264" s="9">
        <v>10.772141349512626</v>
      </c>
      <c r="AO264" s="9">
        <v>10.135959418091131</v>
      </c>
      <c r="AP264" s="9">
        <v>9.5373491668709427</v>
      </c>
      <c r="AQ264" s="9">
        <v>8.974091684745936</v>
      </c>
      <c r="AR264" s="9">
        <v>8.4440991052284424</v>
      </c>
      <c r="AS264" s="9">
        <v>7.9454068672063523</v>
      </c>
      <c r="AT264" s="9">
        <v>7.4761664327649999</v>
      </c>
      <c r="AU264" s="9">
        <v>7.034638435080474</v>
      </c>
      <c r="AV264" s="9">
        <v>6.619186230985151</v>
      </c>
      <c r="AW264" s="9">
        <v>6.2282698343063023</v>
      </c>
      <c r="AX264" s="9">
        <v>5.8604402074900426</v>
      </c>
      <c r="AY264" s="9">
        <v>5.514333890350982</v>
      </c>
      <c r="AZ264" s="9">
        <v>5.1886679460375769</v>
      </c>
      <c r="BA264" s="9">
        <v>4.8822352054790494</v>
      </c>
      <c r="BB264" s="9">
        <v>4.5938997926861029</v>
      </c>
      <c r="BC264" s="9">
        <v>4.3225929143187782</v>
      </c>
      <c r="BD264" s="9">
        <v>4.0673088979143133</v>
      </c>
      <c r="BE264" s="9">
        <v>3.8271014640896506</v>
      </c>
      <c r="BF264" s="9">
        <v>3.6010802189004805</v>
      </c>
      <c r="BG264" s="9">
        <v>3.3884073533548107</v>
      </c>
      <c r="BH264" s="9">
        <v>3.1882945378469083</v>
      </c>
      <c r="BI264" s="9">
        <v>3</v>
      </c>
      <c r="BJ264" s="9" t="s">
        <v>47</v>
      </c>
      <c r="BK264" s="9" t="s">
        <v>47</v>
      </c>
      <c r="BL264" s="9" t="s">
        <v>47</v>
      </c>
      <c r="BM264" s="9" t="s">
        <v>47</v>
      </c>
      <c r="BN264" s="9" t="s">
        <v>47</v>
      </c>
    </row>
    <row r="265" spans="1:66" ht="12" x14ac:dyDescent="0.25">
      <c r="A265" s="5">
        <v>234</v>
      </c>
      <c r="B265" s="56">
        <v>59</v>
      </c>
      <c r="C265" s="9">
        <f t="shared" si="3"/>
        <v>2330</v>
      </c>
      <c r="D265" s="9">
        <v>234</v>
      </c>
      <c r="E265" s="9">
        <v>175.5</v>
      </c>
      <c r="F265" s="9">
        <v>140.4</v>
      </c>
      <c r="G265" s="9">
        <v>117</v>
      </c>
      <c r="H265" s="9">
        <v>100.28571428571429</v>
      </c>
      <c r="I265" s="9">
        <v>87.75</v>
      </c>
      <c r="J265" s="9">
        <v>78</v>
      </c>
      <c r="K265" s="9">
        <v>70.2</v>
      </c>
      <c r="L265" s="9">
        <v>63.81818181818182</v>
      </c>
      <c r="M265" s="9">
        <v>58.5</v>
      </c>
      <c r="N265" s="9">
        <v>54</v>
      </c>
      <c r="O265" s="9">
        <v>50.142857142857146</v>
      </c>
      <c r="P265" s="9">
        <v>46.8</v>
      </c>
      <c r="Q265" s="9">
        <v>43.875</v>
      </c>
      <c r="R265" s="9">
        <v>41.27980886826505</v>
      </c>
      <c r="S265" s="9">
        <v>38.838122397732043</v>
      </c>
      <c r="T265" s="9">
        <v>36.540860840584898</v>
      </c>
      <c r="U265" s="9">
        <v>34.379481512962172</v>
      </c>
      <c r="V265" s="9">
        <v>32.345947027809231</v>
      </c>
      <c r="W265" s="9">
        <v>30.432695406746227</v>
      </c>
      <c r="X265" s="9">
        <v>28.632611959808813</v>
      </c>
      <c r="Y265" s="9">
        <v>26.939002828492477</v>
      </c>
      <c r="Z265" s="9">
        <v>25.345570093716713</v>
      </c>
      <c r="AA265" s="9">
        <v>23.846388356144509</v>
      </c>
      <c r="AB265" s="9">
        <v>22.435882701767891</v>
      </c>
      <c r="AC265" s="9">
        <v>21.108807970821481</v>
      </c>
      <c r="AD265" s="9">
        <v>19.860229252932658</v>
      </c>
      <c r="AE265" s="9">
        <v>18.685503535976896</v>
      </c>
      <c r="AF265" s="9">
        <v>17.580262440396965</v>
      </c>
      <c r="AG265" s="9">
        <v>16.540395974781205</v>
      </c>
      <c r="AH265" s="9">
        <v>15.562037252293758</v>
      </c>
      <c r="AI265" s="9">
        <v>14.641548111122662</v>
      </c>
      <c r="AJ265" s="9">
        <v>13.775505585473516</v>
      </c>
      <c r="AK265" s="9">
        <v>12.960689176799185</v>
      </c>
      <c r="AL265" s="9">
        <v>12.194068877931892</v>
      </c>
      <c r="AM265" s="9">
        <v>11.472793905583764</v>
      </c>
      <c r="AN265" s="9">
        <v>10.794182099316098</v>
      </c>
      <c r="AO265" s="9">
        <v>10.155709947555929</v>
      </c>
      <c r="AP265" s="9">
        <v>9.5550032035702959</v>
      </c>
      <c r="AQ265" s="9">
        <v>8.9898280565023807</v>
      </c>
      <c r="AR265" s="9">
        <v>8.458082824637831</v>
      </c>
      <c r="AS265" s="9">
        <v>7.9577901400115092</v>
      </c>
      <c r="AT265" s="9">
        <v>7.4870895952920611</v>
      </c>
      <c r="AU265" s="9">
        <v>7.0442308256007324</v>
      </c>
      <c r="AV265" s="9">
        <v>6.6275669995382129</v>
      </c>
      <c r="AW265" s="9">
        <v>6.2355486952150025</v>
      </c>
      <c r="AX265" s="9">
        <v>5.866718138512474</v>
      </c>
      <c r="AY265" s="9">
        <v>5.5197037821488006</v>
      </c>
      <c r="AZ265" s="9">
        <v>5.1932152053912741</v>
      </c>
      <c r="BA265" s="9">
        <v>4.8860383154488796</v>
      </c>
      <c r="BB265" s="9">
        <v>4.5970308327008418</v>
      </c>
      <c r="BC265" s="9">
        <v>4.3251180429723544</v>
      </c>
      <c r="BD265" s="9">
        <v>4.0692888010617292</v>
      </c>
      <c r="BE265" s="9">
        <v>3.8285917706575403</v>
      </c>
      <c r="BF265" s="9">
        <v>3.6021318866633774</v>
      </c>
      <c r="BG265" s="9">
        <v>3.3890670267748644</v>
      </c>
      <c r="BH265" s="9">
        <v>3.1886048799317535</v>
      </c>
      <c r="BI265" s="9">
        <v>3</v>
      </c>
      <c r="BJ265" s="9" t="s">
        <v>47</v>
      </c>
      <c r="BK265" s="9" t="s">
        <v>47</v>
      </c>
      <c r="BL265" s="9" t="s">
        <v>47</v>
      </c>
      <c r="BM265" s="9" t="s">
        <v>47</v>
      </c>
      <c r="BN265" s="9" t="s">
        <v>47</v>
      </c>
    </row>
    <row r="266" spans="1:66" ht="12" x14ac:dyDescent="0.25">
      <c r="A266" s="5">
        <v>235</v>
      </c>
      <c r="B266" s="56">
        <v>59</v>
      </c>
      <c r="C266" s="9">
        <f t="shared" si="3"/>
        <v>2340</v>
      </c>
      <c r="D266" s="9">
        <v>235</v>
      </c>
      <c r="E266" s="9">
        <v>176.25</v>
      </c>
      <c r="F266" s="9">
        <v>141</v>
      </c>
      <c r="G266" s="9">
        <v>117.5</v>
      </c>
      <c r="H266" s="9">
        <v>100.71428571428571</v>
      </c>
      <c r="I266" s="9">
        <v>88.125</v>
      </c>
      <c r="J266" s="9">
        <v>78.333333333333329</v>
      </c>
      <c r="K266" s="9">
        <v>70.5</v>
      </c>
      <c r="L266" s="9">
        <v>64.090909090909093</v>
      </c>
      <c r="M266" s="9">
        <v>58.75</v>
      </c>
      <c r="N266" s="9">
        <v>54.230769230769234</v>
      </c>
      <c r="O266" s="9">
        <v>50.357142857142861</v>
      </c>
      <c r="P266" s="9">
        <v>47</v>
      </c>
      <c r="Q266" s="9">
        <v>44.0625</v>
      </c>
      <c r="R266" s="9">
        <v>41.452200642408449</v>
      </c>
      <c r="S266" s="9">
        <v>38.996537602235172</v>
      </c>
      <c r="T266" s="9">
        <v>36.686350094685451</v>
      </c>
      <c r="U266" s="9">
        <v>34.513020027518664</v>
      </c>
      <c r="V266" s="9">
        <v>32.468439851487425</v>
      </c>
      <c r="W266" s="9">
        <v>30.544982315343592</v>
      </c>
      <c r="X266" s="9">
        <v>28.735472012583038</v>
      </c>
      <c r="Y266" s="9">
        <v>27.033158613785066</v>
      </c>
      <c r="Z266" s="9">
        <v>25.431691684690399</v>
      </c>
      <c r="AA266" s="9">
        <v>23.925096996077318</v>
      </c>
      <c r="AB266" s="9">
        <v>22.507754237060553</v>
      </c>
      <c r="AC266" s="9">
        <v>21.174376048672972</v>
      </c>
      <c r="AD266" s="9">
        <v>19.919988299515456</v>
      </c>
      <c r="AE266" s="9">
        <v>18.739911529893746</v>
      </c>
      <c r="AF266" s="9">
        <v>17.629743495220175</v>
      </c>
      <c r="AG266" s="9">
        <v>16.585342743558851</v>
      </c>
      <c r="AH266" s="9">
        <v>15.602813166050824</v>
      </c>
      <c r="AI266" s="9">
        <v>14.678489462584986</v>
      </c>
      <c r="AJ266" s="9">
        <v>13.808923468494772</v>
      </c>
      <c r="AK266" s="9">
        <v>12.990871291272805</v>
      </c>
      <c r="AL266" s="9">
        <v>12.221281209317311</v>
      </c>
      <c r="AM266" s="9">
        <v>11.497282287566916</v>
      </c>
      <c r="AN266" s="9">
        <v>10.816173667554782</v>
      </c>
      <c r="AO266" s="9">
        <v>10.175414491928866</v>
      </c>
      <c r="AP266" s="9">
        <v>9.5726144258520485</v>
      </c>
      <c r="AQ266" s="9">
        <v>9.0055247399224427</v>
      </c>
      <c r="AR266" s="9">
        <v>8.4720299213489536</v>
      </c>
      <c r="AS266" s="9">
        <v>7.9701397820878226</v>
      </c>
      <c r="AT266" s="9">
        <v>7.4979820344997652</v>
      </c>
      <c r="AU266" s="9">
        <v>7.0537953068313897</v>
      </c>
      <c r="AV266" s="9">
        <v>6.6359225724653346</v>
      </c>
      <c r="AW266" s="9">
        <v>6.2428049684271265</v>
      </c>
      <c r="AX266" s="9">
        <v>5.8729759800888646</v>
      </c>
      <c r="AY266" s="9">
        <v>5.5250559703759201</v>
      </c>
      <c r="AZ266" s="9">
        <v>5.1977470330680138</v>
      </c>
      <c r="BA266" s="9">
        <v>4.8898281509950294</v>
      </c>
      <c r="BB266" s="9">
        <v>4.6001506410653743</v>
      </c>
      <c r="BC266" s="9">
        <v>4.3276338691346554</v>
      </c>
      <c r="BD266" s="9">
        <v>4.0712612187291253</v>
      </c>
      <c r="BE266" s="9">
        <v>3.8300762985853281</v>
      </c>
      <c r="BF266" s="9">
        <v>3.6031793748582603</v>
      </c>
      <c r="BG266" s="9">
        <v>3.3897240146885088</v>
      </c>
      <c r="BH266" s="9">
        <v>3.1889139286072816</v>
      </c>
      <c r="BI266" s="9">
        <v>3</v>
      </c>
      <c r="BJ266" s="9" t="s">
        <v>47</v>
      </c>
      <c r="BK266" s="9" t="s">
        <v>47</v>
      </c>
      <c r="BL266" s="9" t="s">
        <v>47</v>
      </c>
      <c r="BM266" s="9" t="s">
        <v>47</v>
      </c>
      <c r="BN266" s="9" t="s">
        <v>47</v>
      </c>
    </row>
    <row r="267" spans="1:66" ht="12" x14ac:dyDescent="0.25">
      <c r="A267" s="5">
        <v>236</v>
      </c>
      <c r="B267" s="56">
        <v>59</v>
      </c>
      <c r="C267" s="9">
        <f t="shared" si="3"/>
        <v>2350</v>
      </c>
      <c r="D267" s="9">
        <v>236</v>
      </c>
      <c r="E267" s="9">
        <v>177</v>
      </c>
      <c r="F267" s="9">
        <v>141.6</v>
      </c>
      <c r="G267" s="9">
        <v>118</v>
      </c>
      <c r="H267" s="9">
        <v>101.14285714285714</v>
      </c>
      <c r="I267" s="9">
        <v>88.5</v>
      </c>
      <c r="J267" s="9">
        <v>78.666666666666657</v>
      </c>
      <c r="K267" s="9">
        <v>70.8</v>
      </c>
      <c r="L267" s="9">
        <v>64.36363636363636</v>
      </c>
      <c r="M267" s="9">
        <v>59</v>
      </c>
      <c r="N267" s="9">
        <v>54.46153846153846</v>
      </c>
      <c r="O267" s="9">
        <v>50.571428571428569</v>
      </c>
      <c r="P267" s="9">
        <v>47.2</v>
      </c>
      <c r="Q267" s="9">
        <v>44.25</v>
      </c>
      <c r="R267" s="9">
        <v>41.624575744988555</v>
      </c>
      <c r="S267" s="9">
        <v>39.154922168368131</v>
      </c>
      <c r="T267" s="9">
        <v>36.831797143194827</v>
      </c>
      <c r="U267" s="9">
        <v>34.646506892903197</v>
      </c>
      <c r="V267" s="9">
        <v>32.590873456789097</v>
      </c>
      <c r="W267" s="9">
        <v>30.65720408581819</v>
      </c>
      <c r="X267" s="9">
        <v>28.838262454230779</v>
      </c>
      <c r="Y267" s="9">
        <v>27.127241579208786</v>
      </c>
      <c r="Z267" s="9">
        <v>25.517738347262807</v>
      </c>
      <c r="AA267" s="9">
        <v>24.00372955200994</v>
      </c>
      <c r="AB267" s="9">
        <v>22.579549353669108</v>
      </c>
      <c r="AC267" s="9">
        <v>21.23986807592107</v>
      </c>
      <c r="AD267" s="9">
        <v>19.979672260785108</v>
      </c>
      <c r="AE267" s="9">
        <v>18.794245906872238</v>
      </c>
      <c r="AF267" s="9">
        <v>17.679152820803271</v>
      </c>
      <c r="AG267" s="9">
        <v>16.630220015745852</v>
      </c>
      <c r="AH267" s="9">
        <v>15.643522094943233</v>
      </c>
      <c r="AI267" s="9">
        <v>14.715366561793598</v>
      </c>
      <c r="AJ267" s="9">
        <v>13.842280001506204</v>
      </c>
      <c r="AK267" s="9">
        <v>13.020995082622267</v>
      </c>
      <c r="AL267" s="9">
        <v>12.248438329756704</v>
      </c>
      <c r="AM267" s="9">
        <v>11.521718621802917</v>
      </c>
      <c r="AN267" s="9">
        <v>10.838116372557757</v>
      </c>
      <c r="AO267" s="9">
        <v>10.195073353277536</v>
      </c>
      <c r="AP267" s="9">
        <v>9.5901831190783113</v>
      </c>
      <c r="AQ267" s="9">
        <v>9.0211820033533527</v>
      </c>
      <c r="AR267" s="9">
        <v>8.4859406465064247</v>
      </c>
      <c r="AS267" s="9">
        <v>7.9824560272990706</v>
      </c>
      <c r="AT267" s="9">
        <v>7.508843966990975</v>
      </c>
      <c r="AU267" s="9">
        <v>7.0633320782218352</v>
      </c>
      <c r="AV267" s="9">
        <v>6.644253132247508</v>
      </c>
      <c r="AW267" s="9">
        <v>6.2500388197087879</v>
      </c>
      <c r="AX267" s="9">
        <v>5.8792138815838939</v>
      </c>
      <c r="AY267" s="9">
        <v>5.5303905883610618</v>
      </c>
      <c r="AZ267" s="9">
        <v>5.2022635467707765</v>
      </c>
      <c r="BA267" s="9">
        <v>4.8936048146430062</v>
      </c>
      <c r="BB267" s="9">
        <v>4.6032593056078763</v>
      </c>
      <c r="BC267" s="9">
        <v>4.3301404664429031</v>
      </c>
      <c r="BD267" s="9">
        <v>4.0732262108902306</v>
      </c>
      <c r="BE267" s="9">
        <v>3.8315550947270771</v>
      </c>
      <c r="BF267" s="9">
        <v>3.6042227177754582</v>
      </c>
      <c r="BG267" s="9">
        <v>3.3903783393865101</v>
      </c>
      <c r="BH267" s="9">
        <v>3.1892216947336118</v>
      </c>
      <c r="BI267" s="9">
        <v>3</v>
      </c>
      <c r="BJ267" s="9" t="s">
        <v>47</v>
      </c>
      <c r="BK267" s="9" t="s">
        <v>47</v>
      </c>
      <c r="BL267" s="9" t="s">
        <v>47</v>
      </c>
      <c r="BM267" s="9" t="s">
        <v>47</v>
      </c>
      <c r="BN267" s="9" t="s">
        <v>47</v>
      </c>
    </row>
    <row r="268" spans="1:66" ht="12" x14ac:dyDescent="0.25">
      <c r="A268" s="5">
        <v>237</v>
      </c>
      <c r="B268" s="56">
        <v>60</v>
      </c>
      <c r="C268" s="9">
        <f t="shared" si="3"/>
        <v>2360</v>
      </c>
      <c r="D268" s="9">
        <v>237</v>
      </c>
      <c r="E268" s="9">
        <v>177.75</v>
      </c>
      <c r="F268" s="9">
        <v>142.19999999999999</v>
      </c>
      <c r="G268" s="9">
        <v>118.5</v>
      </c>
      <c r="H268" s="9">
        <v>101.57142857142858</v>
      </c>
      <c r="I268" s="9">
        <v>88.875</v>
      </c>
      <c r="J268" s="9">
        <v>79</v>
      </c>
      <c r="K268" s="9">
        <v>71.099999999999994</v>
      </c>
      <c r="L268" s="9">
        <v>64.63636363636364</v>
      </c>
      <c r="M268" s="9">
        <v>59.25</v>
      </c>
      <c r="N268" s="9">
        <v>54.692307692307693</v>
      </c>
      <c r="O268" s="9">
        <v>50.785714285714292</v>
      </c>
      <c r="P268" s="9">
        <v>47.4</v>
      </c>
      <c r="Q268" s="9">
        <v>44.4375</v>
      </c>
      <c r="R268" s="9">
        <v>41.82352941176471</v>
      </c>
      <c r="S268" s="9">
        <v>39.392529983264865</v>
      </c>
      <c r="T268" s="9">
        <v>37.102832790718935</v>
      </c>
      <c r="U268" s="9">
        <v>34.946224618750755</v>
      </c>
      <c r="V268" s="9">
        <v>32.914969646459653</v>
      </c>
      <c r="W268" s="9">
        <v>31.001781698789095</v>
      </c>
      <c r="X268" s="9">
        <v>29.199798110789143</v>
      </c>
      <c r="Y268" s="9">
        <v>27.502555111022804</v>
      </c>
      <c r="Z268" s="9">
        <v>25.903964635815921</v>
      </c>
      <c r="AA268" s="9">
        <v>24.398292491182545</v>
      </c>
      <c r="AB268" s="9">
        <v>22.98013778409193</v>
      </c>
      <c r="AC268" s="9">
        <v>21.644413549296463</v>
      </c>
      <c r="AD268" s="9">
        <v>20.386328502228366</v>
      </c>
      <c r="AE268" s="9">
        <v>19.20136985251224</v>
      </c>
      <c r="AF268" s="9">
        <v>18.085287116444988</v>
      </c>
      <c r="AG268" s="9">
        <v>17.034076870377945</v>
      </c>
      <c r="AH268" s="9">
        <v>16.04396839031115</v>
      </c>
      <c r="AI268" s="9">
        <v>15.111410126188547</v>
      </c>
      <c r="AJ268" s="9">
        <v>14.233056962376946</v>
      </c>
      <c r="AK268" s="9">
        <v>13.405758218631727</v>
      </c>
      <c r="AL268" s="9">
        <v>12.626546348508358</v>
      </c>
      <c r="AM268" s="9">
        <v>11.892626294680566</v>
      </c>
      <c r="AN268" s="9">
        <v>11.201365462982364</v>
      </c>
      <c r="AO268" s="9">
        <v>10.550284279210526</v>
      </c>
      <c r="AP268" s="9">
        <v>9.9370472948144375</v>
      </c>
      <c r="AQ268" s="9">
        <v>9.3594548095691668</v>
      </c>
      <c r="AR268" s="9">
        <v>8.8154349811820261</v>
      </c>
      <c r="AS268" s="9">
        <v>8.3030363935295259</v>
      </c>
      <c r="AT268" s="9">
        <v>7.8204210568667651</v>
      </c>
      <c r="AU268" s="9">
        <v>7.3658578149007861</v>
      </c>
      <c r="AV268" s="9">
        <v>6.937716135078853</v>
      </c>
      <c r="AW268" s="9">
        <v>6.5344602598172434</v>
      </c>
      <c r="AX268" s="9">
        <v>6.1546436976907994</v>
      </c>
      <c r="AY268" s="9">
        <v>5.796904034822993</v>
      </c>
      <c r="AZ268" s="9">
        <v>5.4599580478647747</v>
      </c>
      <c r="BA268" s="9">
        <v>5.1425971010323259</v>
      </c>
      <c r="BB268" s="9">
        <v>4.8436828106927381</v>
      </c>
      <c r="BC268" s="9">
        <v>4.5621429619463445</v>
      </c>
      <c r="BD268" s="9">
        <v>4.2969676625583766</v>
      </c>
      <c r="BE268" s="9">
        <v>4.0472057204439613</v>
      </c>
      <c r="BF268" s="9">
        <v>3.8119612317123859</v>
      </c>
      <c r="BG268" s="9">
        <v>3.590390367031854</v>
      </c>
      <c r="BH268" s="9">
        <v>3.3816983447872992</v>
      </c>
      <c r="BI268" s="9">
        <v>3.1851365801739018</v>
      </c>
      <c r="BJ268" s="9">
        <v>3</v>
      </c>
      <c r="BK268" s="9" t="s">
        <v>47</v>
      </c>
      <c r="BL268" s="9" t="s">
        <v>47</v>
      </c>
      <c r="BM268" s="9" t="s">
        <v>47</v>
      </c>
      <c r="BN268" s="9" t="s">
        <v>47</v>
      </c>
    </row>
    <row r="269" spans="1:66" ht="12" x14ac:dyDescent="0.25">
      <c r="A269" s="5">
        <v>238</v>
      </c>
      <c r="B269" s="56">
        <v>60</v>
      </c>
      <c r="C269" s="9">
        <f t="shared" si="3"/>
        <v>2370</v>
      </c>
      <c r="D269" s="9">
        <v>238</v>
      </c>
      <c r="E269" s="9">
        <v>178.5</v>
      </c>
      <c r="F269" s="9">
        <v>142.80000000000001</v>
      </c>
      <c r="G269" s="9">
        <v>119</v>
      </c>
      <c r="H269" s="9">
        <v>102</v>
      </c>
      <c r="I269" s="9">
        <v>89.25</v>
      </c>
      <c r="J269" s="9">
        <v>79.333333333333329</v>
      </c>
      <c r="K269" s="9">
        <v>71.400000000000006</v>
      </c>
      <c r="L269" s="9">
        <v>64.909090909090892</v>
      </c>
      <c r="M269" s="9">
        <v>59.5</v>
      </c>
      <c r="N269" s="9">
        <v>54.923076923076906</v>
      </c>
      <c r="O269" s="9">
        <v>51</v>
      </c>
      <c r="P269" s="9">
        <v>47.6</v>
      </c>
      <c r="Q269" s="9">
        <v>44.625</v>
      </c>
      <c r="R269" s="9">
        <v>42</v>
      </c>
      <c r="S269" s="9">
        <v>39.5549578398089</v>
      </c>
      <c r="T269" s="9">
        <v>37.252254516882381</v>
      </c>
      <c r="U269" s="9">
        <v>35.083603734597943</v>
      </c>
      <c r="V269" s="9">
        <v>33.0412015854901</v>
      </c>
      <c r="W269" s="9">
        <v>31.117698468825914</v>
      </c>
      <c r="X269" s="9">
        <v>29.306172643007034</v>
      </c>
      <c r="Y269" s="9">
        <v>27.600105317626301</v>
      </c>
      <c r="Z269" s="9">
        <v>25.993357195547482</v>
      </c>
      <c r="AA269" s="9">
        <v>24.480146380594626</v>
      </c>
      <c r="AB269" s="9">
        <v>23.055027571351694</v>
      </c>
      <c r="AC269" s="9">
        <v>21.712872466201151</v>
      </c>
      <c r="AD269" s="9">
        <v>20.448851309088912</v>
      </c>
      <c r="AE269" s="9">
        <v>19.258415509607936</v>
      </c>
      <c r="AF269" s="9">
        <v>18.137281274858665</v>
      </c>
      <c r="AG269" s="9">
        <v>17.081414194185481</v>
      </c>
      <c r="AH269" s="9">
        <v>16.08701472131715</v>
      </c>
      <c r="AI269" s="9">
        <v>15.150504501668696</v>
      </c>
      <c r="AJ269" s="9">
        <v>14.268513495603344</v>
      </c>
      <c r="AK269" s="9">
        <v>13.437867851317495</v>
      </c>
      <c r="AL269" s="9">
        <v>12.655578483709217</v>
      </c>
      <c r="AM269" s="9">
        <v>11.918830318131212</v>
      </c>
      <c r="AN269" s="9">
        <v>11.224972160321817</v>
      </c>
      <c r="AO269" s="9">
        <v>10.57150715606091</v>
      </c>
      <c r="AP269" s="9">
        <v>9.9560838062197039</v>
      </c>
      <c r="AQ269" s="9">
        <v>9.3764875048720153</v>
      </c>
      <c r="AR269" s="9">
        <v>8.8306325700168493</v>
      </c>
      <c r="AS269" s="9">
        <v>8.3165547382347604</v>
      </c>
      <c r="AT269" s="9">
        <v>7.8324040962699764</v>
      </c>
      <c r="AU269" s="9">
        <v>7.3764384241025134</v>
      </c>
      <c r="AV269" s="9">
        <v>6.9470169255552729</v>
      </c>
      <c r="AW269" s="9">
        <v>6.5425943238756608</v>
      </c>
      <c r="AX269" s="9">
        <v>6.1617153010446399</v>
      </c>
      <c r="AY269" s="9">
        <v>5.8030092608030053</v>
      </c>
      <c r="AZ269" s="9">
        <v>5.4651853965496091</v>
      </c>
      <c r="BA269" s="9">
        <v>5.1470280463633129</v>
      </c>
      <c r="BB269" s="9">
        <v>4.8473923184336885</v>
      </c>
      <c r="BC269" s="9">
        <v>4.5651999711585267</v>
      </c>
      <c r="BD269" s="9">
        <v>4.2994355330826757</v>
      </c>
      <c r="BE269" s="9">
        <v>4.0491426487157529</v>
      </c>
      <c r="BF269" s="9">
        <v>3.8134206370791386</v>
      </c>
      <c r="BG269" s="9">
        <v>3.5914212505981569</v>
      </c>
      <c r="BH269" s="9">
        <v>3.3823456226762834</v>
      </c>
      <c r="BI269" s="9">
        <v>3.1854413929672054</v>
      </c>
      <c r="BJ269" s="9">
        <v>3</v>
      </c>
      <c r="BK269" s="9" t="s">
        <v>47</v>
      </c>
      <c r="BL269" s="9" t="s">
        <v>47</v>
      </c>
      <c r="BM269" s="9" t="s">
        <v>47</v>
      </c>
      <c r="BN269" s="9" t="s">
        <v>47</v>
      </c>
    </row>
    <row r="270" spans="1:66" ht="12" x14ac:dyDescent="0.25">
      <c r="A270" s="5">
        <v>239</v>
      </c>
      <c r="B270" s="56">
        <v>60</v>
      </c>
      <c r="C270" s="9">
        <f t="shared" si="3"/>
        <v>2380</v>
      </c>
      <c r="D270" s="9">
        <v>239</v>
      </c>
      <c r="E270" s="9">
        <v>179.25</v>
      </c>
      <c r="F270" s="9">
        <v>143.4</v>
      </c>
      <c r="G270" s="9">
        <v>119.5</v>
      </c>
      <c r="H270" s="9">
        <v>102.42857142857143</v>
      </c>
      <c r="I270" s="9">
        <v>89.625</v>
      </c>
      <c r="J270" s="9">
        <v>79.666666666666657</v>
      </c>
      <c r="K270" s="9">
        <v>71.7</v>
      </c>
      <c r="L270" s="9">
        <v>65.181818181818173</v>
      </c>
      <c r="M270" s="9">
        <v>59.75</v>
      </c>
      <c r="N270" s="9">
        <v>55.153846153846146</v>
      </c>
      <c r="O270" s="9">
        <v>51.214285714285708</v>
      </c>
      <c r="P270" s="9">
        <v>47.8</v>
      </c>
      <c r="Q270" s="9">
        <v>44.8125</v>
      </c>
      <c r="R270" s="9">
        <v>42.176470588235297</v>
      </c>
      <c r="S270" s="9">
        <v>39.717370186365891</v>
      </c>
      <c r="T270" s="9">
        <v>37.401647708304104</v>
      </c>
      <c r="U270" s="9">
        <v>35.220943499836643</v>
      </c>
      <c r="V270" s="9">
        <v>33.167385316643674</v>
      </c>
      <c r="W270" s="9">
        <v>31.233559905850129</v>
      </c>
      <c r="X270" s="9">
        <v>29.412486244515538</v>
      </c>
      <c r="Y270" s="9">
        <v>27.697590338454543</v>
      </c>
      <c r="Z270" s="9">
        <v>26.082681490412934</v>
      </c>
      <c r="AA270" s="9">
        <v>24.561929951928406</v>
      </c>
      <c r="AB270" s="9">
        <v>23.129845878200257</v>
      </c>
      <c r="AC270" s="9">
        <v>21.781259509996051</v>
      </c>
      <c r="AD270" s="9">
        <v>20.511302511052811</v>
      </c>
      <c r="AE270" s="9">
        <v>19.315390393601604</v>
      </c>
      <c r="AF270" s="9">
        <v>18.189205968572463</v>
      </c>
      <c r="AG270" s="9">
        <v>17.128683760735594</v>
      </c>
      <c r="AH270" s="9">
        <v>16.129995332518266</v>
      </c>
      <c r="AI270" s="9">
        <v>15.189535463517004</v>
      </c>
      <c r="AJ270" s="9">
        <v>14.303909135813722</v>
      </c>
      <c r="AK270" s="9">
        <v>13.469919278113426</v>
      </c>
      <c r="AL270" s="9">
        <v>12.684555224460325</v>
      </c>
      <c r="AM270" s="9">
        <v>11.944981845868853</v>
      </c>
      <c r="AN270" s="9">
        <v>11.248529315635265</v>
      </c>
      <c r="AO270" s="9">
        <v>10.592683471383081</v>
      </c>
      <c r="AP270" s="9">
        <v>9.975076739049733</v>
      </c>
      <c r="AQ270" s="9">
        <v>9.3934795860504554</v>
      </c>
      <c r="AR270" s="9">
        <v>8.8457924727657282</v>
      </c>
      <c r="AS270" s="9">
        <v>8.3300382732974754</v>
      </c>
      <c r="AT270" s="9">
        <v>7.8443551381333076</v>
      </c>
      <c r="AU270" s="9">
        <v>7.38698977295335</v>
      </c>
      <c r="AV270" s="9">
        <v>6.9562911093164299</v>
      </c>
      <c r="AW270" s="9">
        <v>6.5507043443771122</v>
      </c>
      <c r="AX270" s="9">
        <v>6.1687653281172059</v>
      </c>
      <c r="AY270" s="9">
        <v>5.809095277829913</v>
      </c>
      <c r="AZ270" s="9">
        <v>5.4703958007761377</v>
      </c>
      <c r="BA270" s="9">
        <v>5.1514442070449702</v>
      </c>
      <c r="BB270" s="9">
        <v>4.8510890956979882</v>
      </c>
      <c r="BC270" s="9">
        <v>4.5682461982635409</v>
      </c>
      <c r="BD270" s="9">
        <v>4.3018944645762316</v>
      </c>
      <c r="BE270" s="9">
        <v>4.0510723768316472</v>
      </c>
      <c r="BF270" s="9">
        <v>3.81487447855024</v>
      </c>
      <c r="BG270" s="9">
        <v>3.5924481059200692</v>
      </c>
      <c r="BH270" s="9">
        <v>3.3829903097187142</v>
      </c>
      <c r="BI270" s="9">
        <v>3.1857449567026142</v>
      </c>
      <c r="BJ270" s="9">
        <v>3</v>
      </c>
      <c r="BK270" s="9" t="s">
        <v>47</v>
      </c>
      <c r="BL270" s="9" t="s">
        <v>47</v>
      </c>
      <c r="BM270" s="9" t="s">
        <v>47</v>
      </c>
      <c r="BN270" s="9" t="s">
        <v>47</v>
      </c>
    </row>
    <row r="271" spans="1:66" ht="12" x14ac:dyDescent="0.25">
      <c r="A271" s="5">
        <v>240</v>
      </c>
      <c r="B271" s="56">
        <v>60</v>
      </c>
      <c r="C271" s="9">
        <f t="shared" si="3"/>
        <v>2390</v>
      </c>
      <c r="D271" s="9">
        <v>240</v>
      </c>
      <c r="E271" s="9">
        <v>180</v>
      </c>
      <c r="F271" s="9">
        <v>144</v>
      </c>
      <c r="G271" s="9">
        <v>120</v>
      </c>
      <c r="H271" s="9">
        <v>102.85714285714285</v>
      </c>
      <c r="I271" s="9">
        <v>90</v>
      </c>
      <c r="J271" s="9">
        <v>80</v>
      </c>
      <c r="K271" s="9">
        <v>72</v>
      </c>
      <c r="L271" s="9">
        <v>65.454545454545439</v>
      </c>
      <c r="M271" s="9">
        <v>60</v>
      </c>
      <c r="N271" s="9">
        <v>55.384615384615373</v>
      </c>
      <c r="O271" s="9">
        <v>51.428571428571416</v>
      </c>
      <c r="P271" s="9">
        <v>48</v>
      </c>
      <c r="Q271" s="9">
        <v>45</v>
      </c>
      <c r="R271" s="9">
        <v>42.35294117647058</v>
      </c>
      <c r="S271" s="9">
        <v>39.879767089303229</v>
      </c>
      <c r="T271" s="9">
        <v>37.551012489792008</v>
      </c>
      <c r="U271" s="9">
        <v>35.358244090315523</v>
      </c>
      <c r="V271" s="9">
        <v>33.293521059923286</v>
      </c>
      <c r="W271" s="9">
        <v>31.349366267629719</v>
      </c>
      <c r="X271" s="9">
        <v>29.518739204938409</v>
      </c>
      <c r="Y271" s="9">
        <v>27.795010489538992</v>
      </c>
      <c r="Z271" s="9">
        <v>26.171937857845055</v>
      </c>
      <c r="AA271" s="9">
        <v>24.643643559433109</v>
      </c>
      <c r="AB271" s="9">
        <v>23.204593071519447</v>
      </c>
      <c r="AC271" s="9">
        <v>21.849575056392137</v>
      </c>
      <c r="AD271" s="9">
        <v>20.573682489216466</v>
      </c>
      <c r="AE271" s="9">
        <v>19.372294887870687</v>
      </c>
      <c r="AF271" s="9">
        <v>18.241061580459593</v>
      </c>
      <c r="AG271" s="9">
        <v>17.175885949911425</v>
      </c>
      <c r="AH271" s="9">
        <v>16.172910598601888</v>
      </c>
      <c r="AI271" s="9">
        <v>15.228503379280889</v>
      </c>
      <c r="AJ271" s="9">
        <v>14.339244241714745</v>
      </c>
      <c r="AK271" s="9">
        <v>13.501912847410672</v>
      </c>
      <c r="AL271" s="9">
        <v>12.713476907571872</v>
      </c>
      <c r="AM271" s="9">
        <v>11.971081202050589</v>
      </c>
      <c r="AN271" s="9">
        <v>11.272037239532684</v>
      </c>
      <c r="AO271" s="9">
        <v>10.613813521509408</v>
      </c>
      <c r="AP271" s="9">
        <v>9.994026374778576</v>
      </c>
      <c r="AQ271" s="9">
        <v>9.4104313192762419</v>
      </c>
      <c r="AR271" s="9">
        <v>8.860914939978553</v>
      </c>
      <c r="AS271" s="9">
        <v>8.3434872334389247</v>
      </c>
      <c r="AT271" s="9">
        <v>7.8562744012444856</v>
      </c>
      <c r="AU271" s="9">
        <v>7.3975120642942365</v>
      </c>
      <c r="AV271" s="9">
        <v>6.9655388733252837</v>
      </c>
      <c r="AW271" s="9">
        <v>6.5587904925484724</v>
      </c>
      <c r="AX271" s="9">
        <v>6.1757939346059478</v>
      </c>
      <c r="AY271" s="9">
        <v>5.8151622263353975</v>
      </c>
      <c r="AZ271" s="9">
        <v>5.4755893860237297</v>
      </c>
      <c r="BA271" s="9">
        <v>5.1558456939609485</v>
      </c>
      <c r="BB271" s="9">
        <v>4.8547732391671445</v>
      </c>
      <c r="BC271" s="9">
        <v>4.5712817261656333</v>
      </c>
      <c r="BD271" s="9">
        <v>4.3043445266170135</v>
      </c>
      <c r="BE271" s="9">
        <v>4.0529949615156431</v>
      </c>
      <c r="BF271" s="9">
        <v>3.8163228004849685</v>
      </c>
      <c r="BG271" s="9">
        <v>3.5934709654943702</v>
      </c>
      <c r="BH271" s="9">
        <v>3.3836324270604377</v>
      </c>
      <c r="BI271" s="9">
        <v>3.1860472816926797</v>
      </c>
      <c r="BJ271" s="9">
        <v>3</v>
      </c>
      <c r="BK271" s="9" t="s">
        <v>47</v>
      </c>
      <c r="BL271" s="9" t="s">
        <v>47</v>
      </c>
      <c r="BM271" s="9" t="s">
        <v>47</v>
      </c>
      <c r="BN271" s="9" t="s">
        <v>47</v>
      </c>
    </row>
    <row r="272" spans="1:66" ht="12" x14ac:dyDescent="0.25">
      <c r="A272" s="5">
        <v>241</v>
      </c>
      <c r="B272" s="56">
        <v>61</v>
      </c>
      <c r="C272" s="9">
        <f t="shared" si="3"/>
        <v>2400</v>
      </c>
      <c r="D272" s="9">
        <v>241</v>
      </c>
      <c r="E272" s="9">
        <v>180.75</v>
      </c>
      <c r="F272" s="9">
        <v>144.6</v>
      </c>
      <c r="G272" s="9">
        <v>120.5</v>
      </c>
      <c r="H272" s="9">
        <v>103.28571428571428</v>
      </c>
      <c r="I272" s="9">
        <v>90.375</v>
      </c>
      <c r="J272" s="9">
        <v>80.333333333333329</v>
      </c>
      <c r="K272" s="9">
        <v>72.3</v>
      </c>
      <c r="L272" s="9">
        <v>65.72727272727272</v>
      </c>
      <c r="M272" s="9">
        <v>60.25</v>
      </c>
      <c r="N272" s="9">
        <v>55.615384615384613</v>
      </c>
      <c r="O272" s="9">
        <v>51.642857142857146</v>
      </c>
      <c r="P272" s="9">
        <v>48.2</v>
      </c>
      <c r="Q272" s="9">
        <v>45.1875</v>
      </c>
      <c r="R272" s="9">
        <v>42.529411764705884</v>
      </c>
      <c r="S272" s="9">
        <v>40.095808326489248</v>
      </c>
      <c r="T272" s="9">
        <v>37.801459710964863</v>
      </c>
      <c r="U272" s="9">
        <v>35.638397526348548</v>
      </c>
      <c r="V272" s="9">
        <v>33.599109345442464</v>
      </c>
      <c r="W272" s="9">
        <v>31.676512614585686</v>
      </c>
      <c r="X272" s="9">
        <v>29.863930055577857</v>
      </c>
      <c r="Y272" s="9">
        <v>28.155066475145546</v>
      </c>
      <c r="Z272" s="9">
        <v>26.543986901409383</v>
      </c>
      <c r="AA272" s="9">
        <v>25.025095971418789</v>
      </c>
      <c r="AB272" s="9">
        <v>23.593118498166117</v>
      </c>
      <c r="AC272" s="9">
        <v>22.243081149588495</v>
      </c>
      <c r="AD272" s="9">
        <v>20.970295175927511</v>
      </c>
      <c r="AE272" s="9">
        <v>19.770340125458034</v>
      </c>
      <c r="AF272" s="9">
        <v>18.639048492030017</v>
      </c>
      <c r="AG272" s="9">
        <v>17.572491241103403</v>
      </c>
      <c r="AH272" s="9">
        <v>16.566964164007313</v>
      </c>
      <c r="AI272" s="9">
        <v>15.618975013031132</v>
      </c>
      <c r="AJ272" s="9">
        <v>14.725231372667027</v>
      </c>
      <c r="AK272" s="9">
        <v>13.88262922488005</v>
      </c>
      <c r="AL272" s="9">
        <v>13.088242168692457</v>
      </c>
      <c r="AM272" s="9">
        <v>12.339311256641265</v>
      </c>
      <c r="AN272" s="9">
        <v>11.633235412810579</v>
      </c>
      <c r="AO272" s="9">
        <v>10.967562399159975</v>
      </c>
      <c r="AP272" s="9">
        <v>10.339980298774542</v>
      </c>
      <c r="AQ272" s="9">
        <v>9.7483094864574884</v>
      </c>
      <c r="AR272" s="9">
        <v>9.1904950587787511</v>
      </c>
      <c r="AS272" s="9">
        <v>8.6645996972887538</v>
      </c>
      <c r="AT272" s="9">
        <v>8.1687969401109175</v>
      </c>
      <c r="AU272" s="9">
        <v>7.7013648385447953</v>
      </c>
      <c r="AV272" s="9">
        <v>7.2606799766488956</v>
      </c>
      <c r="AW272" s="9">
        <v>6.8452118330328817</v>
      </c>
      <c r="AX272" s="9">
        <v>6.4535174652773772</v>
      </c>
      <c r="AY272" s="9">
        <v>6.0842364985200721</v>
      </c>
      <c r="AZ272" s="9">
        <v>5.7360864008032451</v>
      </c>
      <c r="BA272" s="9">
        <v>5.4078580287737266</v>
      </c>
      <c r="BB272" s="9">
        <v>5.0984114282653046</v>
      </c>
      <c r="BC272" s="9">
        <v>4.8066718751787487</v>
      </c>
      <c r="BD272" s="9">
        <v>4.5316261429092597</v>
      </c>
      <c r="BE272" s="9">
        <v>4.2723189833578932</v>
      </c>
      <c r="BF272" s="9">
        <v>4.027849809305355</v>
      </c>
      <c r="BG272" s="9">
        <v>3.7973695666258567</v>
      </c>
      <c r="BH272" s="9">
        <v>3.5800777854780863</v>
      </c>
      <c r="BI272" s="9">
        <v>3.3752198002319149</v>
      </c>
      <c r="BJ272" s="9">
        <v>3.1820841284755099</v>
      </c>
      <c r="BK272" s="9">
        <v>3</v>
      </c>
      <c r="BL272" s="9" t="s">
        <v>47</v>
      </c>
      <c r="BM272" s="9" t="s">
        <v>47</v>
      </c>
      <c r="BN272" s="9" t="s">
        <v>47</v>
      </c>
    </row>
    <row r="273" spans="1:66" ht="12" x14ac:dyDescent="0.25">
      <c r="A273" s="5">
        <v>242</v>
      </c>
      <c r="B273" s="56">
        <v>61</v>
      </c>
      <c r="C273" s="9">
        <f t="shared" si="3"/>
        <v>2410</v>
      </c>
      <c r="D273" s="9">
        <v>242</v>
      </c>
      <c r="E273" s="9">
        <v>181.5</v>
      </c>
      <c r="F273" s="9">
        <v>145.19999999999999</v>
      </c>
      <c r="G273" s="9">
        <v>121</v>
      </c>
      <c r="H273" s="9">
        <v>103.71428571428572</v>
      </c>
      <c r="I273" s="9">
        <v>90.75</v>
      </c>
      <c r="J273" s="9">
        <v>80.666666666666657</v>
      </c>
      <c r="K273" s="9">
        <v>72.599999999999994</v>
      </c>
      <c r="L273" s="9">
        <v>66</v>
      </c>
      <c r="M273" s="9">
        <v>60.5</v>
      </c>
      <c r="N273" s="9">
        <v>55.84615384615384</v>
      </c>
      <c r="O273" s="9">
        <v>51.857142857142854</v>
      </c>
      <c r="P273" s="9">
        <v>48.4</v>
      </c>
      <c r="Q273" s="9">
        <v>45.375</v>
      </c>
      <c r="R273" s="9">
        <v>42.705882352941174</v>
      </c>
      <c r="S273" s="9">
        <v>40.258476315736445</v>
      </c>
      <c r="T273" s="9">
        <v>37.951327216942303</v>
      </c>
      <c r="U273" s="9">
        <v>35.776397155011857</v>
      </c>
      <c r="V273" s="9">
        <v>33.72610886772209</v>
      </c>
      <c r="W273" s="9">
        <v>31.793319333668538</v>
      </c>
      <c r="X273" s="9">
        <v>29.971294886616246</v>
      </c>
      <c r="Y273" s="9">
        <v>28.253687756007551</v>
      </c>
      <c r="Z273" s="9">
        <v>26.634513951896047</v>
      </c>
      <c r="AA273" s="9">
        <v>25.108132417259647</v>
      </c>
      <c r="AB273" s="9">
        <v>23.669225375061401</v>
      </c>
      <c r="AC273" s="9">
        <v>22.312779801588899</v>
      </c>
      <c r="AD273" s="9">
        <v>21.034069961527077</v>
      </c>
      <c r="AE273" s="9">
        <v>19.82864094391816</v>
      </c>
      <c r="AF273" s="9">
        <v>18.692293141649468</v>
      </c>
      <c r="AG273" s="9">
        <v>17.62106762039706</v>
      </c>
      <c r="AH273" s="9">
        <v>16.611232326051891</v>
      </c>
      <c r="AI273" s="9">
        <v>15.659269082576376</v>
      </c>
      <c r="AJ273" s="9">
        <v>14.761861334993066</v>
      </c>
      <c r="AK273" s="9">
        <v>13.915882594803126</v>
      </c>
      <c r="AL273" s="9">
        <v>13.118385547579425</v>
      </c>
      <c r="AM273" s="9">
        <v>12.36659178478614</v>
      </c>
      <c r="AN273" s="9">
        <v>11.657882124051371</v>
      </c>
      <c r="AO273" s="9">
        <v>10.989787484169533</v>
      </c>
      <c r="AP273" s="9">
        <v>10.359980283042798</v>
      </c>
      <c r="AQ273" s="9">
        <v>9.7662663285928062</v>
      </c>
      <c r="AR273" s="9">
        <v>9.2065771743912865</v>
      </c>
      <c r="AS273" s="9">
        <v>8.678962913377319</v>
      </c>
      <c r="AT273" s="9">
        <v>8.1815853845551647</v>
      </c>
      <c r="AU273" s="9">
        <v>7.7127117690054048</v>
      </c>
      <c r="AV273" s="9">
        <v>7.2707085528984852</v>
      </c>
      <c r="AW273" s="9">
        <v>6.8540358364783245</v>
      </c>
      <c r="AX273" s="9">
        <v>6.4612419691890031</v>
      </c>
      <c r="AY273" s="9">
        <v>6.0909584922537778</v>
      </c>
      <c r="AZ273" s="9">
        <v>5.7418953710868506</v>
      </c>
      <c r="BA273" s="9">
        <v>5.4128365009279946</v>
      </c>
      <c r="BB273" s="9">
        <v>5.1026354700421193</v>
      </c>
      <c r="BC273" s="9">
        <v>4.8102115657230939</v>
      </c>
      <c r="BD273" s="9">
        <v>4.5345460091871352</v>
      </c>
      <c r="BE273" s="9">
        <v>4.2746784062384542</v>
      </c>
      <c r="BF273" s="9">
        <v>4.0297034013415907</v>
      </c>
      <c r="BG273" s="9">
        <v>3.7987675234435287</v>
      </c>
      <c r="BH273" s="9">
        <v>3.581066212556725</v>
      </c>
      <c r="BI273" s="9">
        <v>3.3758410167439146</v>
      </c>
      <c r="BJ273" s="9">
        <v>3.1823769497392584</v>
      </c>
      <c r="BK273" s="9">
        <v>3</v>
      </c>
      <c r="BL273" s="9" t="s">
        <v>47</v>
      </c>
      <c r="BM273" s="9" t="s">
        <v>47</v>
      </c>
      <c r="BN273" s="9" t="s">
        <v>47</v>
      </c>
    </row>
    <row r="274" spans="1:66" ht="12" x14ac:dyDescent="0.25">
      <c r="A274" s="5">
        <v>243</v>
      </c>
      <c r="B274" s="56">
        <v>61</v>
      </c>
      <c r="C274" s="9">
        <f t="shared" si="3"/>
        <v>2420</v>
      </c>
      <c r="D274" s="9">
        <v>243</v>
      </c>
      <c r="E274" s="9">
        <v>182.25</v>
      </c>
      <c r="F274" s="9">
        <v>145.80000000000001</v>
      </c>
      <c r="G274" s="9">
        <v>121.5</v>
      </c>
      <c r="H274" s="9">
        <v>104.14285714285715</v>
      </c>
      <c r="I274" s="9">
        <v>91.125</v>
      </c>
      <c r="J274" s="9">
        <v>81</v>
      </c>
      <c r="K274" s="9">
        <v>72.900000000000006</v>
      </c>
      <c r="L274" s="9">
        <v>66.272727272727295</v>
      </c>
      <c r="M274" s="9">
        <v>60.75</v>
      </c>
      <c r="N274" s="9">
        <v>56.076923076923094</v>
      </c>
      <c r="O274" s="9">
        <v>52.071428571428591</v>
      </c>
      <c r="P274" s="9">
        <v>48.6</v>
      </c>
      <c r="Q274" s="9">
        <v>45.5625</v>
      </c>
      <c r="R274" s="9">
        <v>42.882352941176485</v>
      </c>
      <c r="S274" s="9">
        <v>40.421129368253744</v>
      </c>
      <c r="T274" s="9">
        <v>38.101167201490789</v>
      </c>
      <c r="U274" s="9">
        <v>35.914358772372744</v>
      </c>
      <c r="V274" s="9">
        <v>33.853061750303524</v>
      </c>
      <c r="W274" s="9">
        <v>31.910072434634451</v>
      </c>
      <c r="X274" s="9">
        <v>30.078600579591235</v>
      </c>
      <c r="Y274" s="9">
        <v>28.35224566411895</v>
      </c>
      <c r="Z274" s="9">
        <v>26.724974523714227</v>
      </c>
      <c r="AA274" s="9">
        <v>25.191100266073725</v>
      </c>
      <c r="AB274" s="9">
        <v>23.745262396874473</v>
      </c>
      <c r="AC274" s="9">
        <v>22.382408086230857</v>
      </c>
      <c r="AD274" s="9">
        <v>21.097774510359343</v>
      </c>
      <c r="AE274" s="9">
        <v>19.886872206739614</v>
      </c>
      <c r="AF274" s="9">
        <v>18.745469384602711</v>
      </c>
      <c r="AG274" s="9">
        <v>17.669577135915389</v>
      </c>
      <c r="AH274" s="9">
        <v>16.655435495176899</v>
      </c>
      <c r="AI274" s="9">
        <v>15.699500299310783</v>
      </c>
      <c r="AJ274" s="9">
        <v>14.798430801730383</v>
      </c>
      <c r="AK274" s="9">
        <v>13.949077997292466</v>
      </c>
      <c r="AL274" s="9">
        <v>13.14847361733765</v>
      </c>
      <c r="AM274" s="9">
        <v>12.393819756358157</v>
      </c>
      <c r="AN274" s="9">
        <v>11.682479094040772</v>
      </c>
      <c r="AO274" s="9">
        <v>11.011965678513594</v>
      </c>
      <c r="AP274" s="9">
        <v>10.379936238586357</v>
      </c>
      <c r="AQ274" s="9">
        <v>9.7841819946229229</v>
      </c>
      <c r="AR274" s="9">
        <v>9.2226209394269745</v>
      </c>
      <c r="AS274" s="9">
        <v>8.6932905621646626</v>
      </c>
      <c r="AT274" s="9">
        <v>8.1943409898961725</v>
      </c>
      <c r="AU274" s="9">
        <v>7.7240285227476244</v>
      </c>
      <c r="AV274" s="9">
        <v>7.2807095401304247</v>
      </c>
      <c r="AW274" s="9">
        <v>6.8628347567118615</v>
      </c>
      <c r="AX274" s="9">
        <v>6.4689438080630604</v>
      </c>
      <c r="AY274" s="9">
        <v>6.0976601470625171</v>
      </c>
      <c r="AZ274" s="9">
        <v>5.7476862332194845</v>
      </c>
      <c r="BA274" s="9">
        <v>5.4177989981051136</v>
      </c>
      <c r="BB274" s="9">
        <v>5.1068455710442224</v>
      </c>
      <c r="BC274" s="9">
        <v>4.8137392501300766</v>
      </c>
      <c r="BD274" s="9">
        <v>4.5374557044819275</v>
      </c>
      <c r="BE274" s="9">
        <v>4.2770293944731721</v>
      </c>
      <c r="BF274" s="9">
        <v>4.0315501974197643</v>
      </c>
      <c r="BG274" s="9">
        <v>3.8001602269365211</v>
      </c>
      <c r="BH274" s="9">
        <v>3.5820508348458033</v>
      </c>
      <c r="BI274" s="9">
        <v>3.3764597851610145</v>
      </c>
      <c r="BJ274" s="9">
        <v>3.182668590268714</v>
      </c>
      <c r="BK274" s="9">
        <v>3</v>
      </c>
      <c r="BL274" s="9" t="s">
        <v>47</v>
      </c>
      <c r="BM274" s="9" t="s">
        <v>47</v>
      </c>
      <c r="BN274" s="9" t="s">
        <v>47</v>
      </c>
    </row>
    <row r="275" spans="1:66" ht="12" x14ac:dyDescent="0.25">
      <c r="A275" s="5">
        <v>244</v>
      </c>
      <c r="B275" s="56">
        <v>61</v>
      </c>
      <c r="C275" s="9">
        <f t="shared" si="3"/>
        <v>2430</v>
      </c>
      <c r="D275" s="9">
        <v>244</v>
      </c>
      <c r="E275" s="9">
        <v>183</v>
      </c>
      <c r="F275" s="9">
        <v>146.4</v>
      </c>
      <c r="G275" s="9">
        <v>122</v>
      </c>
      <c r="H275" s="9">
        <v>104.57142857142858</v>
      </c>
      <c r="I275" s="9">
        <v>91.5</v>
      </c>
      <c r="J275" s="9">
        <v>81.333333333333343</v>
      </c>
      <c r="K275" s="9">
        <v>73.2</v>
      </c>
      <c r="L275" s="9">
        <v>66.545454545454561</v>
      </c>
      <c r="M275" s="9">
        <v>61</v>
      </c>
      <c r="N275" s="9">
        <v>56.307692307692321</v>
      </c>
      <c r="O275" s="9">
        <v>52.285714285714299</v>
      </c>
      <c r="P275" s="9">
        <v>48.8</v>
      </c>
      <c r="Q275" s="9">
        <v>45.75</v>
      </c>
      <c r="R275" s="9">
        <v>43.058823529411775</v>
      </c>
      <c r="S275" s="9">
        <v>40.583767546872565</v>
      </c>
      <c r="T275" s="9">
        <v>38.250979782890667</v>
      </c>
      <c r="U275" s="9">
        <v>36.052282545262649</v>
      </c>
      <c r="V275" s="9">
        <v>33.979968202143269</v>
      </c>
      <c r="W275" s="9">
        <v>32.026772162596117</v>
      </c>
      <c r="X275" s="9">
        <v>30.185847410244051</v>
      </c>
      <c r="Y275" s="9">
        <v>28.450740500745987</v>
      </c>
      <c r="Z275" s="9">
        <v>26.815368938958127</v>
      </c>
      <c r="AA275" s="9">
        <v>25.273999856474255</v>
      </c>
      <c r="AB275" s="9">
        <v>23.821229914798231</v>
      </c>
      <c r="AC275" s="9">
        <v>22.4519663636984</v>
      </c>
      <c r="AD275" s="9">
        <v>21.161409188343079</v>
      </c>
      <c r="AE275" s="9">
        <v>19.945034282633149</v>
      </c>
      <c r="AF275" s="9">
        <v>18.798577589745069</v>
      </c>
      <c r="AG275" s="9">
        <v>17.718020154288315</v>
      </c>
      <c r="AH275" s="9">
        <v>16.699574033676885</v>
      </c>
      <c r="AI275" s="9">
        <v>15.739669019326554</v>
      </c>
      <c r="AJ275" s="9">
        <v>14.834940121128451</v>
      </c>
      <c r="AK275" s="9">
        <v>13.982215771325215</v>
      </c>
      <c r="AL275" s="9">
        <v>13.178506706437874</v>
      </c>
      <c r="AM275" s="9">
        <v>12.420995488268561</v>
      </c>
      <c r="AN275" s="9">
        <v>11.707026627244465</v>
      </c>
      <c r="AO275" s="9">
        <v>11.034097273479953</v>
      </c>
      <c r="AP275" s="9">
        <v>10.399848442923963</v>
      </c>
      <c r="AQ275" s="9">
        <v>9.8020567478355467</v>
      </c>
      <c r="AR275" s="9">
        <v>9.2386266025983517</v>
      </c>
      <c r="AS275" s="9">
        <v>8.7075828775511965</v>
      </c>
      <c r="AT275" s="9">
        <v>8.2070639750823933</v>
      </c>
      <c r="AU275" s="9">
        <v>7.7353153037157742</v>
      </c>
      <c r="AV275" s="9">
        <v>7.2906831273115253</v>
      </c>
      <c r="AW275" s="9">
        <v>6.8716087678199251</v>
      </c>
      <c r="AX275" s="9">
        <v>6.4766231412654891</v>
      </c>
      <c r="AY275" s="9">
        <v>6.1043416078071591</v>
      </c>
      <c r="AZ275" s="9">
        <v>5.7534591178211976</v>
      </c>
      <c r="BA275" s="9">
        <v>5.4227456369911593</v>
      </c>
      <c r="BB275" s="9">
        <v>5.1110418343673922</v>
      </c>
      <c r="BC275" s="9">
        <v>4.8172550182803615</v>
      </c>
      <c r="BD275" s="9">
        <v>4.5403553058609614</v>
      </c>
      <c r="BE275" s="9">
        <v>4.2793720127398931</v>
      </c>
      <c r="BF275" s="9">
        <v>4.033390250270048</v>
      </c>
      <c r="BG275" s="9">
        <v>3.8015477183432922</v>
      </c>
      <c r="BH275" s="9">
        <v>3.5830316825587354</v>
      </c>
      <c r="BI275" s="9">
        <v>3.3770761251458157</v>
      </c>
      <c r="BJ275" s="9">
        <v>3.1829590596546238</v>
      </c>
      <c r="BK275" s="9">
        <v>3</v>
      </c>
      <c r="BL275" s="9" t="s">
        <v>47</v>
      </c>
      <c r="BM275" s="9" t="s">
        <v>47</v>
      </c>
      <c r="BN275" s="9" t="s">
        <v>47</v>
      </c>
    </row>
    <row r="276" spans="1:66" ht="12" x14ac:dyDescent="0.25">
      <c r="A276" s="5">
        <v>245</v>
      </c>
      <c r="B276" s="56">
        <v>62</v>
      </c>
      <c r="C276" s="9">
        <f t="shared" si="3"/>
        <v>2440</v>
      </c>
      <c r="D276" s="9">
        <v>245</v>
      </c>
      <c r="E276" s="9">
        <v>183.75</v>
      </c>
      <c r="F276" s="9">
        <v>147</v>
      </c>
      <c r="G276" s="9">
        <v>122.5</v>
      </c>
      <c r="H276" s="9">
        <v>105</v>
      </c>
      <c r="I276" s="9">
        <v>91.875</v>
      </c>
      <c r="J276" s="9">
        <v>81.666666666666657</v>
      </c>
      <c r="K276" s="9">
        <v>73.5</v>
      </c>
      <c r="L276" s="9">
        <v>66.818181818181813</v>
      </c>
      <c r="M276" s="9">
        <v>61.25</v>
      </c>
      <c r="N276" s="9">
        <v>56.538461538461533</v>
      </c>
      <c r="O276" s="9">
        <v>52.5</v>
      </c>
      <c r="P276" s="9">
        <v>49</v>
      </c>
      <c r="Q276" s="9">
        <v>45.9375</v>
      </c>
      <c r="R276" s="9">
        <v>43.235294117647058</v>
      </c>
      <c r="S276" s="9">
        <v>40.798943227918905</v>
      </c>
      <c r="T276" s="9">
        <v>38.499883081298158</v>
      </c>
      <c r="U276" s="9">
        <v>36.33037721083236</v>
      </c>
      <c r="V276" s="9">
        <v>34.283125107009084</v>
      </c>
      <c r="W276" s="9">
        <v>32.351237651130042</v>
      </c>
      <c r="X276" s="9">
        <v>30.528213933038423</v>
      </c>
      <c r="Y276" s="9">
        <v>28.807919375189872</v>
      </c>
      <c r="Z276" s="9">
        <v>27.184565089453365</v>
      </c>
      <c r="AA276" s="9">
        <v>25.652688397176405</v>
      </c>
      <c r="AB276" s="9">
        <v>24.207134446963536</v>
      </c>
      <c r="AC276" s="9">
        <v>22.843038868310899</v>
      </c>
      <c r="AD276" s="9">
        <v>21.555811402725361</v>
      </c>
      <c r="AE276" s="9">
        <v>20.341120457246017</v>
      </c>
      <c r="AF276" s="9">
        <v>19.194878528389772</v>
      </c>
      <c r="AG276" s="9">
        <v>18.113228447471776</v>
      </c>
      <c r="AH276" s="9">
        <v>17.092530401015448</v>
      </c>
      <c r="AI276" s="9">
        <v>16.129349682574997</v>
      </c>
      <c r="AJ276" s="9">
        <v>15.220445134754687</v>
      </c>
      <c r="AK276" s="9">
        <v>14.362758242531546</v>
      </c>
      <c r="AL276" s="9">
        <v>13.55340284117996</v>
      </c>
      <c r="AM276" s="9">
        <v>12.789655404164723</v>
      </c>
      <c r="AN276" s="9">
        <v>12.06894587832077</v>
      </c>
      <c r="AO276" s="9">
        <v>11.388849035479447</v>
      </c>
      <c r="AP276" s="9">
        <v>10.747076311439052</v>
      </c>
      <c r="AQ276" s="9">
        <v>10.14146810481733</v>
      </c>
      <c r="AR276" s="9">
        <v>9.5699865098711197</v>
      </c>
      <c r="AS276" s="9">
        <v>9.0307084588286894</v>
      </c>
      <c r="AT276" s="9">
        <v>8.5218192506583108</v>
      </c>
      <c r="AU276" s="9">
        <v>8.0416064444970239</v>
      </c>
      <c r="AV276" s="9">
        <v>7.588454097190632</v>
      </c>
      <c r="AW276" s="9">
        <v>7.1608373255539268</v>
      </c>
      <c r="AX276" s="9">
        <v>6.7573171750528358</v>
      </c>
      <c r="AY276" s="9">
        <v>6.3765357776413252</v>
      </c>
      <c r="AZ276" s="9">
        <v>6.0172117824589071</v>
      </c>
      <c r="BA276" s="9">
        <v>5.6781360440127839</v>
      </c>
      <c r="BB276" s="9">
        <v>5.3581675533351287</v>
      </c>
      <c r="BC276" s="9">
        <v>5.056229598423605</v>
      </c>
      <c r="BD276" s="9">
        <v>4.7713061410448079</v>
      </c>
      <c r="BE276" s="9">
        <v>4.5024383977083469</v>
      </c>
      <c r="BF276" s="9">
        <v>4.2487216133063743</v>
      </c>
      <c r="BG276" s="9">
        <v>4.0093020165616586</v>
      </c>
      <c r="BH276" s="9">
        <v>3.7833739470391268</v>
      </c>
      <c r="BI276" s="9">
        <v>3.5701771440530958</v>
      </c>
      <c r="BJ276" s="9">
        <v>3.3689941883472256</v>
      </c>
      <c r="BK276" s="9">
        <v>3.1791480879382887</v>
      </c>
      <c r="BL276" s="9">
        <v>3</v>
      </c>
      <c r="BM276" s="9" t="s">
        <v>47</v>
      </c>
      <c r="BN276" s="9" t="s">
        <v>47</v>
      </c>
    </row>
    <row r="277" spans="1:66" ht="12" x14ac:dyDescent="0.25">
      <c r="A277" s="5">
        <v>246</v>
      </c>
      <c r="B277" s="56">
        <v>62</v>
      </c>
      <c r="C277" s="9">
        <f t="shared" si="3"/>
        <v>2450</v>
      </c>
      <c r="D277" s="9">
        <v>246</v>
      </c>
      <c r="E277" s="9">
        <v>184.5</v>
      </c>
      <c r="F277" s="9">
        <v>147.6</v>
      </c>
      <c r="G277" s="9">
        <v>123</v>
      </c>
      <c r="H277" s="9">
        <v>105.42857142857142</v>
      </c>
      <c r="I277" s="9">
        <v>92.25</v>
      </c>
      <c r="J277" s="9">
        <v>82</v>
      </c>
      <c r="K277" s="9">
        <v>73.8</v>
      </c>
      <c r="L277" s="9">
        <v>67.090909090909079</v>
      </c>
      <c r="M277" s="9">
        <v>61.5</v>
      </c>
      <c r="N277" s="9">
        <v>56.769230769230759</v>
      </c>
      <c r="O277" s="9">
        <v>52.714285714285708</v>
      </c>
      <c r="P277" s="9">
        <v>49.2</v>
      </c>
      <c r="Q277" s="9">
        <v>46.125</v>
      </c>
      <c r="R277" s="9">
        <v>43.411764705882348</v>
      </c>
      <c r="S277" s="9">
        <v>40.961842172477198</v>
      </c>
      <c r="T277" s="9">
        <v>38.650179865541787</v>
      </c>
      <c r="U277" s="9">
        <v>36.468975134191112</v>
      </c>
      <c r="V277" s="9">
        <v>34.410865666474855</v>
      </c>
      <c r="W277" s="9">
        <v>32.468904639056611</v>
      </c>
      <c r="X277" s="9">
        <v>30.636537269309276</v>
      </c>
      <c r="Y277" s="9">
        <v>28.90757869068192</v>
      </c>
      <c r="Z277" s="9">
        <v>27.276193076659926</v>
      </c>
      <c r="AA277" s="9">
        <v>25.736873942854615</v>
      </c>
      <c r="AB277" s="9">
        <v>24.284425560735201</v>
      </c>
      <c r="AC277" s="9">
        <v>22.913945420268035</v>
      </c>
      <c r="AD277" s="9">
        <v>21.620807682268552</v>
      </c>
      <c r="AE277" s="9">
        <v>20.400647564611976</v>
      </c>
      <c r="AF277" s="9">
        <v>19.24934660960087</v>
      </c>
      <c r="AG277" s="9">
        <v>18.163018782761871</v>
      </c>
      <c r="AH277" s="9">
        <v>17.137997356150301</v>
      </c>
      <c r="AI277" s="9">
        <v>16.170822531889325</v>
      </c>
      <c r="AJ277" s="9">
        <v>15.258229764168846</v>
      </c>
      <c r="AK277" s="9">
        <v>14.397138740286898</v>
      </c>
      <c r="AL277" s="9">
        <v>13.584642983540807</v>
      </c>
      <c r="AM277" s="9">
        <v>12.818000042874283</v>
      </c>
      <c r="AN277" s="9">
        <v>12.094622236167183</v>
      </c>
      <c r="AO277" s="9">
        <v>11.412067915923345</v>
      </c>
      <c r="AP277" s="9">
        <v>10.768033227875241</v>
      </c>
      <c r="AQ277" s="9">
        <v>10.160344334687899</v>
      </c>
      <c r="AR277" s="9">
        <v>9.586950078514425</v>
      </c>
      <c r="AS277" s="9">
        <v>9.0459150576367726</v>
      </c>
      <c r="AT277" s="9">
        <v>8.5354130938230242</v>
      </c>
      <c r="AU277" s="9">
        <v>8.0537210683512992</v>
      </c>
      <c r="AV277" s="9">
        <v>7.5992131058947514</v>
      </c>
      <c r="AW277" s="9">
        <v>7.1703550866362846</v>
      </c>
      <c r="AX277" s="9">
        <v>6.7656994680894966</v>
      </c>
      <c r="AY277" s="9">
        <v>6.3838803991477144</v>
      </c>
      <c r="AZ277" s="9">
        <v>6.0236091098693905</v>
      </c>
      <c r="BA277" s="9">
        <v>5.6836695614387809</v>
      </c>
      <c r="BB277" s="9">
        <v>5.3629143416190477</v>
      </c>
      <c r="BC277" s="9">
        <v>5.0602607918435458</v>
      </c>
      <c r="BD277" s="9">
        <v>4.774687352872883</v>
      </c>
      <c r="BE277" s="9">
        <v>4.5052301166831086</v>
      </c>
      <c r="BF277" s="9">
        <v>4.2509795729464734</v>
      </c>
      <c r="BG277" s="9">
        <v>4.0110775391230158</v>
      </c>
      <c r="BH277" s="9">
        <v>3.7847142638009874</v>
      </c>
      <c r="BI277" s="9">
        <v>3.5711256935088995</v>
      </c>
      <c r="BJ277" s="9">
        <v>3.3695908937737471</v>
      </c>
      <c r="BK277" s="9">
        <v>3.1794296157206001</v>
      </c>
      <c r="BL277" s="9">
        <v>3</v>
      </c>
      <c r="BM277" s="9" t="s">
        <v>47</v>
      </c>
      <c r="BN277" s="9" t="s">
        <v>47</v>
      </c>
    </row>
    <row r="278" spans="1:66" ht="12" x14ac:dyDescent="0.25">
      <c r="A278" s="5">
        <v>247</v>
      </c>
      <c r="B278" s="56">
        <v>62</v>
      </c>
      <c r="C278" s="9">
        <f t="shared" si="3"/>
        <v>2460</v>
      </c>
      <c r="D278" s="9">
        <v>247</v>
      </c>
      <c r="E278" s="9">
        <v>185.25</v>
      </c>
      <c r="F278" s="9">
        <v>148.19999999999999</v>
      </c>
      <c r="G278" s="9">
        <v>123.5</v>
      </c>
      <c r="H278" s="9">
        <v>105.85714285714286</v>
      </c>
      <c r="I278" s="9">
        <v>92.625</v>
      </c>
      <c r="J278" s="9">
        <v>82.333333333333329</v>
      </c>
      <c r="K278" s="9">
        <v>74.099999999999994</v>
      </c>
      <c r="L278" s="9">
        <v>67.36363636363636</v>
      </c>
      <c r="M278" s="9">
        <v>61.75</v>
      </c>
      <c r="N278" s="9">
        <v>57</v>
      </c>
      <c r="O278" s="9">
        <v>52.928571428571431</v>
      </c>
      <c r="P278" s="9">
        <v>49.4</v>
      </c>
      <c r="Q278" s="9">
        <v>46.3125</v>
      </c>
      <c r="R278" s="9">
        <v>43.588235294117652</v>
      </c>
      <c r="S278" s="9">
        <v>41.124726722178622</v>
      </c>
      <c r="T278" s="9">
        <v>38.800450088469404</v>
      </c>
      <c r="U278" s="9">
        <v>36.607536318433468</v>
      </c>
      <c r="V278" s="9">
        <v>34.538561079828185</v>
      </c>
      <c r="W278" s="9">
        <v>32.586519646894118</v>
      </c>
      <c r="X278" s="9">
        <v>30.744803185144704</v>
      </c>
      <c r="Y278" s="9">
        <v>29.007176376485997</v>
      </c>
      <c r="Z278" s="9">
        <v>27.367756308914135</v>
      </c>
      <c r="AA278" s="9">
        <v>25.820992559319365</v>
      </c>
      <c r="AB278" s="9">
        <v>24.361648401965013</v>
      </c>
      <c r="AC278" s="9">
        <v>22.984783079020751</v>
      </c>
      <c r="AD278" s="9">
        <v>21.685735073125265</v>
      </c>
      <c r="AE278" s="9">
        <v>20.460106325345873</v>
      </c>
      <c r="AF278" s="9">
        <v>19.303747345103428</v>
      </c>
      <c r="AG278" s="9">
        <v>18.212743161650618</v>
      </c>
      <c r="AH278" s="9">
        <v>17.183400069540959</v>
      </c>
      <c r="AI278" s="9">
        <v>16.212233123213938</v>
      </c>
      <c r="AJ278" s="9">
        <v>15.295954338357939</v>
      </c>
      <c r="AK278" s="9">
        <v>14.431461560105499</v>
      </c>
      <c r="AL278" s="9">
        <v>13.615827960372995</v>
      </c>
      <c r="AM278" s="9">
        <v>12.846292128786972</v>
      </c>
      <c r="AN278" s="9">
        <v>12.120248723648922</v>
      </c>
      <c r="AO278" s="9">
        <v>11.435239651286414</v>
      </c>
      <c r="AP278" s="9">
        <v>10.788945743927357</v>
      </c>
      <c r="AQ278" s="9">
        <v>10.179178907922022</v>
      </c>
      <c r="AR278" s="9">
        <v>9.6038747157298001</v>
      </c>
      <c r="AS278" s="9">
        <v>9.0610854165901351</v>
      </c>
      <c r="AT278" s="9">
        <v>8.5489733422145537</v>
      </c>
      <c r="AU278" s="9">
        <v>8.0658046851740597</v>
      </c>
      <c r="AV278" s="9">
        <v>7.6099436289180407</v>
      </c>
      <c r="AW278" s="9">
        <v>7.1798468095512238</v>
      </c>
      <c r="AX278" s="9">
        <v>6.7740580906184897</v>
      </c>
      <c r="AY278" s="9">
        <v>6.3912036332070485</v>
      </c>
      <c r="AZ278" s="9">
        <v>6.0299872446752962</v>
      </c>
      <c r="BA278" s="9">
        <v>5.689185990261004</v>
      </c>
      <c r="BB278" s="9">
        <v>5.3676460527115051</v>
      </c>
      <c r="BC278" s="9">
        <v>5.0642788259182234</v>
      </c>
      <c r="BD278" s="9">
        <v>4.7780572293301518</v>
      </c>
      <c r="BE278" s="9">
        <v>4.5080122306683545</v>
      </c>
      <c r="BF278" s="9">
        <v>4.2532295651687893</v>
      </c>
      <c r="BG278" s="9">
        <v>4.0128466402461127</v>
      </c>
      <c r="BH278" s="9">
        <v>3.7860496150988898</v>
      </c>
      <c r="BI278" s="9">
        <v>3.572070645368925</v>
      </c>
      <c r="BJ278" s="9">
        <v>3.3701852835262143</v>
      </c>
      <c r="BK278" s="9">
        <v>3.1797100261782747</v>
      </c>
      <c r="BL278" s="9">
        <v>3</v>
      </c>
      <c r="BM278" s="9" t="s">
        <v>47</v>
      </c>
      <c r="BN278" s="9" t="s">
        <v>47</v>
      </c>
    </row>
    <row r="279" spans="1:66" ht="12" x14ac:dyDescent="0.25">
      <c r="A279" s="5">
        <v>248</v>
      </c>
      <c r="B279" s="56">
        <v>62</v>
      </c>
      <c r="C279" s="9">
        <f t="shared" si="3"/>
        <v>2470</v>
      </c>
      <c r="D279" s="9">
        <v>248</v>
      </c>
      <c r="E279" s="9">
        <v>186</v>
      </c>
      <c r="F279" s="9">
        <v>148.80000000000001</v>
      </c>
      <c r="G279" s="9">
        <v>124</v>
      </c>
      <c r="H279" s="9">
        <v>106.28571428571429</v>
      </c>
      <c r="I279" s="9">
        <v>93</v>
      </c>
      <c r="J279" s="9">
        <v>82.666666666666657</v>
      </c>
      <c r="K279" s="9">
        <v>74.400000000000006</v>
      </c>
      <c r="L279" s="9">
        <v>67.636363636363626</v>
      </c>
      <c r="M279" s="9">
        <v>62</v>
      </c>
      <c r="N279" s="9">
        <v>57.230769230769219</v>
      </c>
      <c r="O279" s="9">
        <v>53.142857142857132</v>
      </c>
      <c r="P279" s="9">
        <v>49.6</v>
      </c>
      <c r="Q279" s="9">
        <v>46.5</v>
      </c>
      <c r="R279" s="9">
        <v>43.764705882352928</v>
      </c>
      <c r="S279" s="9">
        <v>41.287596936566537</v>
      </c>
      <c r="T279" s="9">
        <v>38.950693862282854</v>
      </c>
      <c r="U279" s="9">
        <v>36.746060921981218</v>
      </c>
      <c r="V279" s="9">
        <v>34.666211545706652</v>
      </c>
      <c r="W279" s="9">
        <v>32.704082907912714</v>
      </c>
      <c r="X279" s="9">
        <v>30.853011943270484</v>
      </c>
      <c r="Y279" s="9">
        <v>29.106712719997358</v>
      </c>
      <c r="Z279" s="9">
        <v>27.459255093869157</v>
      </c>
      <c r="AA279" s="9">
        <v>25.905044570428142</v>
      </c>
      <c r="AB279" s="9">
        <v>24.438803307002271</v>
      </c>
      <c r="AC279" s="9">
        <v>23.055552190021732</v>
      </c>
      <c r="AD279" s="9">
        <v>21.750593926770236</v>
      </c>
      <c r="AE279" s="9">
        <v>20.519497094153454</v>
      </c>
      <c r="AF279" s="9">
        <v>19.35808109031688</v>
      </c>
      <c r="AG279" s="9">
        <v>18.262401938011234</v>
      </c>
      <c r="AH279" s="9">
        <v>17.22873889149604</v>
      </c>
      <c r="AI279" s="9">
        <v>16.253581801500573</v>
      </c>
      <c r="AJ279" s="9">
        <v>15.333619195335713</v>
      </c>
      <c r="AK279" s="9">
        <v>14.4657270316787</v>
      </c>
      <c r="AL279" s="9">
        <v>13.646958091843914</v>
      </c>
      <c r="AM279" s="9">
        <v>12.874531971514161</v>
      </c>
      <c r="AN279" s="9">
        <v>12.145825638946068</v>
      </c>
      <c r="AO279" s="9">
        <v>11.458364527586772</v>
      </c>
      <c r="AP279" s="9">
        <v>10.809814132853932</v>
      </c>
      <c r="AQ279" s="9">
        <v>10.197972084543084</v>
      </c>
      <c r="AR279" s="9">
        <v>9.6207606679415694</v>
      </c>
      <c r="AS279" s="9">
        <v>9.0762197682519528</v>
      </c>
      <c r="AT279" s="9">
        <v>8.562500214365361</v>
      </c>
      <c r="AU279" s="9">
        <v>8.0778574993813024</v>
      </c>
      <c r="AV279" s="9">
        <v>7.620645856549868</v>
      </c>
      <c r="AW279" s="9">
        <v>7.1893126705192163</v>
      </c>
      <c r="AX279" s="9">
        <v>6.7823932049098392</v>
      </c>
      <c r="AY279" s="9">
        <v>6.3985056283113293</v>
      </c>
      <c r="AZ279" s="9">
        <v>6.036346321810754</v>
      </c>
      <c r="BA279" s="9">
        <v>5.6946854521177732</v>
      </c>
      <c r="BB279" s="9">
        <v>5.3723627952535669</v>
      </c>
      <c r="BC279" s="9">
        <v>5.0682837966215049</v>
      </c>
      <c r="BD279" s="9">
        <v>4.7814158540802127</v>
      </c>
      <c r="BE279" s="9">
        <v>4.5107848113969613</v>
      </c>
      <c r="BF279" s="9">
        <v>4.2554716501737229</v>
      </c>
      <c r="BG279" s="9">
        <v>4.0146093690122209</v>
      </c>
      <c r="BH279" s="9">
        <v>3.7873800393201416</v>
      </c>
      <c r="BI279" s="9">
        <v>3.5730120277604951</v>
      </c>
      <c r="BJ279" s="9">
        <v>3.3707773759120347</v>
      </c>
      <c r="BK279" s="9">
        <v>3.1799893282424869</v>
      </c>
      <c r="BL279" s="9">
        <v>3</v>
      </c>
      <c r="BM279" s="9" t="s">
        <v>47</v>
      </c>
      <c r="BN279" s="9" t="s">
        <v>47</v>
      </c>
    </row>
    <row r="280" spans="1:66" ht="12" x14ac:dyDescent="0.25">
      <c r="A280" s="5">
        <v>249</v>
      </c>
      <c r="B280" s="56">
        <v>63</v>
      </c>
      <c r="C280" s="9">
        <f t="shared" si="3"/>
        <v>2480</v>
      </c>
      <c r="D280" s="9">
        <v>249</v>
      </c>
      <c r="E280" s="9">
        <v>186.75</v>
      </c>
      <c r="F280" s="9">
        <v>149.4</v>
      </c>
      <c r="G280" s="9">
        <v>124.5</v>
      </c>
      <c r="H280" s="9">
        <v>106.71428571428572</v>
      </c>
      <c r="I280" s="9">
        <v>93.375</v>
      </c>
      <c r="J280" s="9">
        <v>83</v>
      </c>
      <c r="K280" s="9">
        <v>74.7</v>
      </c>
      <c r="L280" s="9">
        <v>67.909090909090907</v>
      </c>
      <c r="M280" s="9">
        <v>62.25</v>
      </c>
      <c r="N280" s="9">
        <v>57.46153846153846</v>
      </c>
      <c r="O280" s="9">
        <v>53.357142857142854</v>
      </c>
      <c r="P280" s="9">
        <v>49.8</v>
      </c>
      <c r="Q280" s="9">
        <v>46.6875</v>
      </c>
      <c r="R280" s="9">
        <v>43.941176470588232</v>
      </c>
      <c r="S280" s="9">
        <v>41.5</v>
      </c>
      <c r="T280" s="9">
        <v>39.196324031887741</v>
      </c>
      <c r="U280" s="9">
        <v>37.020525725608209</v>
      </c>
      <c r="V280" s="9">
        <v>34.96550655835604</v>
      </c>
      <c r="W280" s="9">
        <v>33.024562048202874</v>
      </c>
      <c r="X280" s="9">
        <v>31.191359880784152</v>
      </c>
      <c r="Y280" s="9">
        <v>29.459919250179254</v>
      </c>
      <c r="Z280" s="9">
        <v>27.824591346584903</v>
      </c>
      <c r="AA280" s="9">
        <v>26.280040927122929</v>
      </c>
      <c r="AB280" s="9">
        <v>24.821228909657396</v>
      </c>
      <c r="AC280" s="9">
        <v>23.443395932833518</v>
      </c>
      <c r="AD280" s="9">
        <v>22.142046828703176</v>
      </c>
      <c r="AE280" s="9">
        <v>20.912935957279089</v>
      </c>
      <c r="AF280" s="9">
        <v>19.752053355171753</v>
      </c>
      <c r="AG280" s="9">
        <v>18.65561165311922</v>
      </c>
      <c r="AH280" s="9">
        <v>17.620033719728241</v>
      </c>
      <c r="AI280" s="9">
        <v>16.641940991114613</v>
      </c>
      <c r="AJ280" s="9">
        <v>15.718142448368276</v>
      </c>
      <c r="AK280" s="9">
        <v>14.845624206882226</v>
      </c>
      <c r="AL280" s="9">
        <v>14.021539683580535</v>
      </c>
      <c r="AM280" s="9">
        <v>13.243200309966154</v>
      </c>
      <c r="AN280" s="9">
        <v>12.50806676068987</v>
      </c>
      <c r="AO280" s="9">
        <v>11.813740669023726</v>
      </c>
      <c r="AP280" s="9">
        <v>11.157956802210704</v>
      </c>
      <c r="AQ280" s="9">
        <v>10.538575671162812</v>
      </c>
      <c r="AR280" s="9">
        <v>9.9535765503967824</v>
      </c>
      <c r="AS280" s="9">
        <v>9.4010508854349819</v>
      </c>
      <c r="AT280" s="9">
        <v>8.8791960661632459</v>
      </c>
      <c r="AU280" s="9">
        <v>8.3863095458312671</v>
      </c>
      <c r="AV280" s="9">
        <v>7.9207832865088106</v>
      </c>
      <c r="AW280" s="9">
        <v>7.4810985128761454</v>
      </c>
      <c r="AX280" s="9">
        <v>7.0658207572329381</v>
      </c>
      <c r="AY280" s="9">
        <v>6.6735951795600155</v>
      </c>
      <c r="AZ280" s="9">
        <v>6.3031421473657456</v>
      </c>
      <c r="BA280" s="9">
        <v>5.9532530608963015</v>
      </c>
      <c r="BB280" s="9">
        <v>5.6227864100896134</v>
      </c>
      <c r="BC280" s="9">
        <v>5.3106640504088514</v>
      </c>
      <c r="BD280" s="9">
        <v>5.0158676854053672</v>
      </c>
      <c r="BE280" s="9">
        <v>4.737435544535507</v>
      </c>
      <c r="BF280" s="9">
        <v>4.4744592453926817</v>
      </c>
      <c r="BG280" s="9">
        <v>4.2260808301177706</v>
      </c>
      <c r="BH280" s="9">
        <v>3.991489966319163</v>
      </c>
      <c r="BI280" s="9">
        <v>3.7699213033704728</v>
      </c>
      <c r="BJ280" s="9">
        <v>3.5606519754608583</v>
      </c>
      <c r="BK280" s="9">
        <v>3.3629992432516866</v>
      </c>
      <c r="BL280" s="9">
        <v>3.1763182664454548</v>
      </c>
      <c r="BM280" s="9">
        <v>3</v>
      </c>
      <c r="BN280" s="9" t="s">
        <v>47</v>
      </c>
    </row>
    <row r="281" spans="1:66" ht="12" x14ac:dyDescent="0.25">
      <c r="A281" s="5">
        <v>250</v>
      </c>
      <c r="B281" s="56">
        <v>63</v>
      </c>
      <c r="C281" s="9">
        <f t="shared" si="3"/>
        <v>2490</v>
      </c>
      <c r="D281" s="9">
        <v>250</v>
      </c>
      <c r="E281" s="9">
        <v>187.5</v>
      </c>
      <c r="F281" s="9">
        <v>150</v>
      </c>
      <c r="G281" s="9">
        <v>125</v>
      </c>
      <c r="H281" s="9">
        <v>107.14285714285714</v>
      </c>
      <c r="I281" s="9">
        <v>93.75</v>
      </c>
      <c r="J281" s="9">
        <v>83.333333333333329</v>
      </c>
      <c r="K281" s="9">
        <v>75</v>
      </c>
      <c r="L281" s="9">
        <v>68.181818181818173</v>
      </c>
      <c r="M281" s="9">
        <v>62.5</v>
      </c>
      <c r="N281" s="9">
        <v>57.692307692307679</v>
      </c>
      <c r="O281" s="9">
        <v>53.571428571428562</v>
      </c>
      <c r="P281" s="9">
        <v>50</v>
      </c>
      <c r="Q281" s="9">
        <v>46.875</v>
      </c>
      <c r="R281" s="9">
        <v>44.117647058823522</v>
      </c>
      <c r="S281" s="9">
        <v>41.665069070230992</v>
      </c>
      <c r="T281" s="9">
        <v>39.348834227548039</v>
      </c>
      <c r="U281" s="9">
        <v>37.161362974274127</v>
      </c>
      <c r="V281" s="9">
        <v>35.095497114853274</v>
      </c>
      <c r="W281" s="9">
        <v>33.144476390474296</v>
      </c>
      <c r="X281" s="9">
        <v>31.301916357063714</v>
      </c>
      <c r="Y281" s="9">
        <v>29.561787493080136</v>
      </c>
      <c r="Z281" s="9">
        <v>27.918395468743295</v>
      </c>
      <c r="AA281" s="9">
        <v>26.366362512131506</v>
      </c>
      <c r="AB281" s="9">
        <v>24.900609811170725</v>
      </c>
      <c r="AC281" s="9">
        <v>23.516340893928131</v>
      </c>
      <c r="AD281" s="9">
        <v>22.20902593282457</v>
      </c>
      <c r="AE281" s="9">
        <v>20.974386921403575</v>
      </c>
      <c r="AF281" s="9">
        <v>19.808383675150004</v>
      </c>
      <c r="AG281" s="9">
        <v>18.707200610547918</v>
      </c>
      <c r="AH281" s="9">
        <v>17.667234259113986</v>
      </c>
      <c r="AI281" s="9">
        <v>16.685081475547875</v>
      </c>
      <c r="AJ281" s="9">
        <v>15.757528301412369</v>
      </c>
      <c r="AK281" s="9">
        <v>14.881539447901233</v>
      </c>
      <c r="AL281" s="9">
        <v>14.054248363278568</v>
      </c>
      <c r="AM281" s="9">
        <v>13.272947852486803</v>
      </c>
      <c r="AN281" s="9">
        <v>12.535081218227235</v>
      </c>
      <c r="AO281" s="9">
        <v>11.838233894523576</v>
      </c>
      <c r="AP281" s="9">
        <v>11.180125545390489</v>
      </c>
      <c r="AQ281" s="9">
        <v>10.558602602751105</v>
      </c>
      <c r="AR281" s="9">
        <v>9.9716312191848999</v>
      </c>
      <c r="AS281" s="9">
        <v>9.4172906124447735</v>
      </c>
      <c r="AT281" s="9">
        <v>8.8937667799641886</v>
      </c>
      <c r="AU281" s="9">
        <v>8.3993465627859667</v>
      </c>
      <c r="AV281" s="9">
        <v>7.9324120394877848</v>
      </c>
      <c r="AW281" s="9">
        <v>7.491435231759251</v>
      </c>
      <c r="AX281" s="9">
        <v>7.0749731043053199</v>
      </c>
      <c r="AY281" s="9">
        <v>6.6816628427139095</v>
      </c>
      <c r="AZ281" s="9">
        <v>6.3102173938352104</v>
      </c>
      <c r="BA281" s="9">
        <v>5.9594212540791869</v>
      </c>
      <c r="BB281" s="9">
        <v>5.6281264918490708</v>
      </c>
      <c r="BC281" s="9">
        <v>5.315248991094804</v>
      </c>
      <c r="BD281" s="9">
        <v>5.0197649036939875</v>
      </c>
      <c r="BE281" s="9">
        <v>4.7407072990512464</v>
      </c>
      <c r="BF281" s="9">
        <v>4.4771629999522835</v>
      </c>
      <c r="BG281" s="9">
        <v>4.2282695943184088</v>
      </c>
      <c r="BH281" s="9">
        <v>3.9932126130829064</v>
      </c>
      <c r="BI281" s="9">
        <v>3.7712228649542494</v>
      </c>
      <c r="BJ281" s="9">
        <v>3.5615739193445397</v>
      </c>
      <c r="BK281" s="9">
        <v>3.3635797292264011</v>
      </c>
      <c r="BL281" s="9">
        <v>3.1765923861394625</v>
      </c>
      <c r="BM281" s="9">
        <v>3</v>
      </c>
      <c r="BN281" s="9" t="s">
        <v>47</v>
      </c>
    </row>
    <row r="282" spans="1:66" ht="12" x14ac:dyDescent="0.25">
      <c r="A282" s="5">
        <v>251</v>
      </c>
      <c r="B282" s="56">
        <v>63</v>
      </c>
      <c r="C282" s="9">
        <f t="shared" si="3"/>
        <v>2500</v>
      </c>
      <c r="D282" s="9">
        <v>251</v>
      </c>
      <c r="E282" s="9">
        <v>188.25</v>
      </c>
      <c r="F282" s="9">
        <v>150.6</v>
      </c>
      <c r="G282" s="9">
        <v>125.5</v>
      </c>
      <c r="H282" s="9">
        <v>107.57142857142857</v>
      </c>
      <c r="I282" s="9">
        <v>94.125</v>
      </c>
      <c r="J282" s="9">
        <v>83.666666666666657</v>
      </c>
      <c r="K282" s="9">
        <v>75.3</v>
      </c>
      <c r="L282" s="9">
        <v>68.454545454545453</v>
      </c>
      <c r="M282" s="9">
        <v>62.75</v>
      </c>
      <c r="N282" s="9">
        <v>57.92307692307692</v>
      </c>
      <c r="O282" s="9">
        <v>53.785714285714285</v>
      </c>
      <c r="P282" s="9">
        <v>50.2</v>
      </c>
      <c r="Q282" s="9">
        <v>47.0625</v>
      </c>
      <c r="R282" s="9">
        <v>44.294117647058826</v>
      </c>
      <c r="S282" s="9">
        <v>41.828176451584767</v>
      </c>
      <c r="T282" s="9">
        <v>39.499519083005943</v>
      </c>
      <c r="U282" s="9">
        <v>37.3005026789696</v>
      </c>
      <c r="V282" s="9">
        <v>35.22390987039676</v>
      </c>
      <c r="W282" s="9">
        <v>33.262925093429558</v>
      </c>
      <c r="X282" s="9">
        <v>31.411112220139323</v>
      </c>
      <c r="Y282" s="9">
        <v>29.662393434577435</v>
      </c>
      <c r="Z282" s="9">
        <v>28.011029284838227</v>
      </c>
      <c r="AA282" s="9">
        <v>26.451599845663036</v>
      </c>
      <c r="AB282" s="9">
        <v>24.978986929759362</v>
      </c>
      <c r="AC282" s="9">
        <v>23.588357289451089</v>
      </c>
      <c r="AD282" s="9">
        <v>22.275146753526109</v>
      </c>
      <c r="AE282" s="9">
        <v>21.035045247217006</v>
      </c>
      <c r="AF282" s="9">
        <v>19.863982646149086</v>
      </c>
      <c r="AG282" s="9">
        <v>18.758115417827103</v>
      </c>
      <c r="AH282" s="9">
        <v>17.713814006816868</v>
      </c>
      <c r="AI282" s="9">
        <v>16.727650922218757</v>
      </c>
      <c r="AJ282" s="9">
        <v>15.796389488335157</v>
      </c>
      <c r="AK282" s="9">
        <v>14.916973221610505</v>
      </c>
      <c r="AL282" s="9">
        <v>14.086515798978105</v>
      </c>
      <c r="AM282" s="9">
        <v>13.302291584688946</v>
      </c>
      <c r="AN282" s="9">
        <v>12.561726684530687</v>
      </c>
      <c r="AO282" s="9">
        <v>11.862390498075985</v>
      </c>
      <c r="AP282" s="9">
        <v>11.201987741233893</v>
      </c>
      <c r="AQ282" s="9">
        <v>10.578350912921584</v>
      </c>
      <c r="AR282" s="9">
        <v>9.989433181131389</v>
      </c>
      <c r="AS282" s="9">
        <v>9.4333016650445565</v>
      </c>
      <c r="AT282" s="9">
        <v>8.9081310911430354</v>
      </c>
      <c r="AU282" s="9">
        <v>8.4121978024980706</v>
      </c>
      <c r="AV282" s="9">
        <v>7.9438741015735577</v>
      </c>
      <c r="AW282" s="9">
        <v>7.5016229079767376</v>
      </c>
      <c r="AX282" s="9">
        <v>7.0839927136224743</v>
      </c>
      <c r="AY282" s="9">
        <v>6.6896128187535293</v>
      </c>
      <c r="AZ282" s="9">
        <v>6.3171888331810102</v>
      </c>
      <c r="BA282" s="9">
        <v>5.965498427979675</v>
      </c>
      <c r="BB282" s="9">
        <v>5.6333873236947563</v>
      </c>
      <c r="BC282" s="9">
        <v>5.3197655018932624</v>
      </c>
      <c r="BD282" s="9">
        <v>5.023603627625711</v>
      </c>
      <c r="BE282" s="9">
        <v>4.743929671056498</v>
      </c>
      <c r="BF282" s="9">
        <v>4.4798257171747862</v>
      </c>
      <c r="BG282" s="9">
        <v>4.230424953115115</v>
      </c>
      <c r="BH282" s="9">
        <v>3.9949088231998222</v>
      </c>
      <c r="BI282" s="9">
        <v>3.7725043423658895</v>
      </c>
      <c r="BJ282" s="9">
        <v>3.5624815591586358</v>
      </c>
      <c r="BK282" s="9">
        <v>3.3641511599655667</v>
      </c>
      <c r="BL282" s="9">
        <v>3.176862206627272</v>
      </c>
      <c r="BM282" s="9">
        <v>3</v>
      </c>
      <c r="BN282" s="9" t="s">
        <v>47</v>
      </c>
    </row>
    <row r="283" spans="1:66" ht="12" x14ac:dyDescent="0.25">
      <c r="A283" s="5">
        <v>252</v>
      </c>
      <c r="B283" s="56">
        <v>63</v>
      </c>
      <c r="C283" s="9">
        <f t="shared" si="3"/>
        <v>2510</v>
      </c>
      <c r="D283" s="9">
        <v>252</v>
      </c>
      <c r="E283" s="9">
        <v>189</v>
      </c>
      <c r="F283" s="9">
        <v>151.19999999999999</v>
      </c>
      <c r="G283" s="9">
        <v>126</v>
      </c>
      <c r="H283" s="9">
        <v>108</v>
      </c>
      <c r="I283" s="9">
        <v>94.5</v>
      </c>
      <c r="J283" s="9">
        <v>84</v>
      </c>
      <c r="K283" s="9">
        <v>75.599999999999994</v>
      </c>
      <c r="L283" s="9">
        <v>68.727272727272734</v>
      </c>
      <c r="M283" s="9">
        <v>63</v>
      </c>
      <c r="N283" s="9">
        <v>58.15384615384616</v>
      </c>
      <c r="O283" s="9">
        <v>54</v>
      </c>
      <c r="P283" s="9">
        <v>50.4</v>
      </c>
      <c r="Q283" s="9">
        <v>47.25</v>
      </c>
      <c r="R283" s="9">
        <v>44.470588235294123</v>
      </c>
      <c r="S283" s="9">
        <v>41.991270007312991</v>
      </c>
      <c r="T283" s="9">
        <v>39.650178394259363</v>
      </c>
      <c r="U283" s="9">
        <v>37.439607004570149</v>
      </c>
      <c r="V283" s="9">
        <v>35.352279092383675</v>
      </c>
      <c r="W283" s="9">
        <v>33.381323603990566</v>
      </c>
      <c r="X283" s="9">
        <v>31.520252559739667</v>
      </c>
      <c r="Y283" s="9">
        <v>29.762939696944912</v>
      </c>
      <c r="Z283" s="9">
        <v>28.103600303489941</v>
      </c>
      <c r="AA283" s="9">
        <v>26.536772175746876</v>
      </c>
      <c r="AB283" s="9">
        <v>25.057297638126641</v>
      </c>
      <c r="AC283" s="9">
        <v>23.660306565072876</v>
      </c>
      <c r="AD283" s="9">
        <v>22.341200349611352</v>
      </c>
      <c r="AE283" s="9">
        <v>21.095636765682666</v>
      </c>
      <c r="AF283" s="9">
        <v>19.919515674428116</v>
      </c>
      <c r="AG283" s="9">
        <v>18.808965527376778</v>
      </c>
      <c r="AH283" s="9">
        <v>17.760330622105087</v>
      </c>
      <c r="AI283" s="9">
        <v>16.770159068417176</v>
      </c>
      <c r="AJ283" s="9">
        <v>15.83519142543307</v>
      </c>
      <c r="AK283" s="9">
        <v>14.952349972180434</v>
      </c>
      <c r="AL283" s="9">
        <v>14.118728576370829</v>
      </c>
      <c r="AM283" s="9">
        <v>13.331583128010589</v>
      </c>
      <c r="AN283" s="9">
        <v>12.588322506355723</v>
      </c>
      <c r="AO283" s="9">
        <v>11.886500050475938</v>
      </c>
      <c r="AP283" s="9">
        <v>11.223805505350619</v>
      </c>
      <c r="AQ283" s="9">
        <v>10.598057416984982</v>
      </c>
      <c r="AR283" s="9">
        <v>10.007195951512676</v>
      </c>
      <c r="AS283" s="9">
        <v>9.4492761146468105</v>
      </c>
      <c r="AT283" s="9">
        <v>8.9224613491592457</v>
      </c>
      <c r="AU283" s="9">
        <v>8.4250174893123297</v>
      </c>
      <c r="AV283" s="9">
        <v>7.9553070523423539</v>
      </c>
      <c r="AW283" s="9">
        <v>7.5117838482034562</v>
      </c>
      <c r="AX283" s="9">
        <v>7.0929878898283434</v>
      </c>
      <c r="AY283" s="9">
        <v>6.6975405871514742</v>
      </c>
      <c r="AZ283" s="9">
        <v>6.3241402090744137</v>
      </c>
      <c r="BA283" s="9">
        <v>5.9715575984350862</v>
      </c>
      <c r="BB283" s="9">
        <v>5.6386321258754721</v>
      </c>
      <c r="BC283" s="9">
        <v>5.3242678692887377</v>
      </c>
      <c r="BD283" s="9">
        <v>5.0274300062693058</v>
      </c>
      <c r="BE283" s="9">
        <v>4.7471414076905658</v>
      </c>
      <c r="BF283" s="9">
        <v>4.482479421196981</v>
      </c>
      <c r="BG283" s="9">
        <v>4.2325728340225002</v>
      </c>
      <c r="BH283" s="9">
        <v>3.9965990051375195</v>
      </c>
      <c r="BI283" s="9">
        <v>3.7737811572839908</v>
      </c>
      <c r="BJ283" s="9">
        <v>3.5633858199846253</v>
      </c>
      <c r="BK283" s="9">
        <v>3.3647204151091028</v>
      </c>
      <c r="BL283" s="9">
        <v>3.177130977049468</v>
      </c>
      <c r="BM283" s="9">
        <v>3</v>
      </c>
      <c r="BN283" s="9" t="s">
        <v>47</v>
      </c>
    </row>
    <row r="284" spans="1:66" ht="12" x14ac:dyDescent="0.25">
      <c r="A284" s="5">
        <v>253</v>
      </c>
      <c r="B284" s="56">
        <v>64</v>
      </c>
      <c r="C284" s="9">
        <f t="shared" si="3"/>
        <v>2520</v>
      </c>
      <c r="D284" s="9">
        <v>253</v>
      </c>
      <c r="E284" s="9">
        <v>189.75</v>
      </c>
      <c r="F284" s="9">
        <v>151.80000000000001</v>
      </c>
      <c r="G284" s="9">
        <v>126.5</v>
      </c>
      <c r="H284" s="9">
        <v>108.42857142857143</v>
      </c>
      <c r="I284" s="9">
        <v>94.875</v>
      </c>
      <c r="J284" s="9">
        <v>84.333333333333329</v>
      </c>
      <c r="K284" s="9">
        <v>75.900000000000006</v>
      </c>
      <c r="L284" s="9">
        <v>69</v>
      </c>
      <c r="M284" s="9">
        <v>63.25</v>
      </c>
      <c r="N284" s="9">
        <v>58.384615384615373</v>
      </c>
      <c r="O284" s="9">
        <v>54.214285714285708</v>
      </c>
      <c r="P284" s="9">
        <v>50.6</v>
      </c>
      <c r="Q284" s="9">
        <v>47.4375</v>
      </c>
      <c r="R284" s="9">
        <v>44.647058823529406</v>
      </c>
      <c r="S284" s="9">
        <v>42.166666666666657</v>
      </c>
      <c r="T284" s="9">
        <v>39.860888286406023</v>
      </c>
      <c r="U284" s="9">
        <v>37.68119561220572</v>
      </c>
      <c r="V284" s="9">
        <v>35.620693963549691</v>
      </c>
      <c r="W284" s="9">
        <v>33.672865678228746</v>
      </c>
      <c r="X284" s="9">
        <v>31.831549496040285</v>
      </c>
      <c r="Y284" s="9">
        <v>30.090921069838725</v>
      </c>
      <c r="Z284" s="9">
        <v>28.445474542290189</v>
      </c>
      <c r="AA284" s="9">
        <v>26.890005130056188</v>
      </c>
      <c r="AB284" s="9">
        <v>25.419592660317509</v>
      </c>
      <c r="AC284" s="9">
        <v>24.029586007561971</v>
      </c>
      <c r="AD284" s="9">
        <v>22.715588381407429</v>
      </c>
      <c r="AE284" s="9">
        <v>21.473443418923264</v>
      </c>
      <c r="AF284" s="9">
        <v>20.299222037458364</v>
      </c>
      <c r="AG284" s="9">
        <v>19.189210006389235</v>
      </c>
      <c r="AH284" s="9">
        <v>18.139896198475878</v>
      </c>
      <c r="AI284" s="9">
        <v>17.147961483662808</v>
      </c>
      <c r="AJ284" s="9">
        <v>16.210268230194703</v>
      </c>
      <c r="AK284" s="9">
        <v>15.323850379837182</v>
      </c>
      <c r="AL284" s="9">
        <v>14.485904065809263</v>
      </c>
      <c r="AM284" s="9">
        <v>13.693778743750626</v>
      </c>
      <c r="AN284" s="9">
        <v>12.94496880766969</v>
      </c>
      <c r="AO284" s="9">
        <v>12.237105664352542</v>
      </c>
      <c r="AP284" s="9">
        <v>11.567950241162922</v>
      </c>
      <c r="AQ284" s="9">
        <v>10.935385903534364</v>
      </c>
      <c r="AR284" s="9">
        <v>10.337411759751525</v>
      </c>
      <c r="AS284" s="9">
        <v>9.7721363318427397</v>
      </c>
      <c r="AT284" s="9">
        <v>9.2377715725639469</v>
      </c>
      <c r="AU284" s="9">
        <v>8.7326272095488271</v>
      </c>
      <c r="AV284" s="9">
        <v>8.2551053987349121</v>
      </c>
      <c r="AW284" s="9">
        <v>7.8036956701536679</v>
      </c>
      <c r="AX284" s="9">
        <v>7.376970150097371</v>
      </c>
      <c r="AY284" s="9">
        <v>6.9735790445498003</v>
      </c>
      <c r="AZ284" s="9">
        <v>6.5922463695941902</v>
      </c>
      <c r="BA284" s="9">
        <v>6.2317659152931171</v>
      </c>
      <c r="BB284" s="9">
        <v>5.8909974302734813</v>
      </c>
      <c r="BC284" s="9">
        <v>5.5688630149478957</v>
      </c>
      <c r="BD284" s="9">
        <v>5.2643437119637086</v>
      </c>
      <c r="BE284" s="9">
        <v>4.9764762830947697</v>
      </c>
      <c r="BF284" s="9">
        <v>4.7043501623807851</v>
      </c>
      <c r="BG284" s="9">
        <v>4.4471045758765984</v>
      </c>
      <c r="BH284" s="9">
        <v>4.2039258189007631</v>
      </c>
      <c r="BI284" s="9">
        <v>3.9740446821709403</v>
      </c>
      <c r="BJ284" s="9">
        <v>3.7567340186846279</v>
      </c>
      <c r="BK284" s="9">
        <v>3.5513064436489126</v>
      </c>
      <c r="BL284" s="9">
        <v>3.3571121601837914</v>
      </c>
      <c r="BM284" s="9">
        <v>3.1735369039214549</v>
      </c>
      <c r="BN284" s="9">
        <v>3</v>
      </c>
    </row>
    <row r="285" spans="1:66" ht="12" x14ac:dyDescent="0.25">
      <c r="A285" s="5">
        <v>254</v>
      </c>
      <c r="B285" s="56">
        <v>64</v>
      </c>
      <c r="C285" s="9">
        <f t="shared" si="3"/>
        <v>2530</v>
      </c>
      <c r="D285" s="9">
        <v>254</v>
      </c>
      <c r="E285" s="9">
        <v>190.5</v>
      </c>
      <c r="F285" s="9">
        <v>152.4</v>
      </c>
      <c r="G285" s="9">
        <v>127</v>
      </c>
      <c r="H285" s="9">
        <v>108.85714285714286</v>
      </c>
      <c r="I285" s="9">
        <v>95.25</v>
      </c>
      <c r="J285" s="9">
        <v>84.666666666666657</v>
      </c>
      <c r="K285" s="9">
        <v>76.2</v>
      </c>
      <c r="L285" s="9">
        <v>69.272727272727266</v>
      </c>
      <c r="M285" s="9">
        <v>63.5</v>
      </c>
      <c r="N285" s="9">
        <v>58.615384615384613</v>
      </c>
      <c r="O285" s="9">
        <v>54.428571428571431</v>
      </c>
      <c r="P285" s="9">
        <v>50.8</v>
      </c>
      <c r="Q285" s="9">
        <v>47.625</v>
      </c>
      <c r="R285" s="9">
        <v>44.82352941176471</v>
      </c>
      <c r="S285" s="9">
        <v>42.333333333333336</v>
      </c>
      <c r="T285" s="9">
        <v>40.015082539567807</v>
      </c>
      <c r="U285" s="9">
        <v>37.823783401143878</v>
      </c>
      <c r="V285" s="9">
        <v>35.752483813122211</v>
      </c>
      <c r="W285" s="9">
        <v>33.794612380550717</v>
      </c>
      <c r="X285" s="9">
        <v>31.943957570089061</v>
      </c>
      <c r="Y285" s="9">
        <v>30.194648003328318</v>
      </c>
      <c r="Z285" s="9">
        <v>28.54113382928454</v>
      </c>
      <c r="AA285" s="9">
        <v>26.978169116968623</v>
      </c>
      <c r="AB285" s="9">
        <v>25.500795212171301</v>
      </c>
      <c r="AC285" s="9">
        <v>24.104325005661025</v>
      </c>
      <c r="AD285" s="9">
        <v>22.784328062884111</v>
      </c>
      <c r="AE285" s="9">
        <v>21.536616567989732</v>
      </c>
      <c r="AF285" s="9">
        <v>20.35723203758581</v>
      </c>
      <c r="AG285" s="9">
        <v>19.242432762073943</v>
      </c>
      <c r="AH285" s="9">
        <v>18.188681934719821</v>
      </c>
      <c r="AI285" s="9">
        <v>17.192636430797467</v>
      </c>
      <c r="AJ285" s="9">
        <v>16.251136201208055</v>
      </c>
      <c r="AK285" s="9">
        <v>15.36119424692359</v>
      </c>
      <c r="AL285" s="9">
        <v>14.519987142448382</v>
      </c>
      <c r="AM285" s="9">
        <v>13.724846078233117</v>
      </c>
      <c r="AN285" s="9">
        <v>12.973248393622717</v>
      </c>
      <c r="AO285" s="9">
        <v>12.262809573475474</v>
      </c>
      <c r="AP285" s="9">
        <v>11.591275683061969</v>
      </c>
      <c r="AQ285" s="9">
        <v>10.956516217242752</v>
      </c>
      <c r="AR285" s="9">
        <v>10.356517341238156</v>
      </c>
      <c r="AS285" s="9">
        <v>9.7893755015459085</v>
      </c>
      <c r="AT285" s="9">
        <v>9.2532913867365938</v>
      </c>
      <c r="AU285" s="9">
        <v>8.7465642189670074</v>
      </c>
      <c r="AV285" s="9">
        <v>8.2675863581006741</v>
      </c>
      <c r="AW285" s="9">
        <v>7.8148382013166122</v>
      </c>
      <c r="AX285" s="9">
        <v>7.3868833620248466</v>
      </c>
      <c r="AY285" s="9">
        <v>6.9823641127933307</v>
      </c>
      <c r="AZ285" s="9">
        <v>6.5999970778285331</v>
      </c>
      <c r="BA285" s="9">
        <v>6.2385691613436629</v>
      </c>
      <c r="BB285" s="9">
        <v>5.8969336988969046</v>
      </c>
      <c r="BC285" s="9">
        <v>5.5740068194894139</v>
      </c>
      <c r="BD285" s="9">
        <v>5.2687640068814812</v>
      </c>
      <c r="BE285" s="9">
        <v>4.9802368492173175</v>
      </c>
      <c r="BF285" s="9">
        <v>4.7075099666463318</v>
      </c>
      <c r="BG285" s="9">
        <v>4.4497181071934895</v>
      </c>
      <c r="BH285" s="9">
        <v>4.2060434016651236</v>
      </c>
      <c r="BI285" s="9">
        <v>3.9757127688811282</v>
      </c>
      <c r="BJ285" s="9">
        <v>3.7579954630013854</v>
      </c>
      <c r="BK285" s="9">
        <v>3.5522007551650807</v>
      </c>
      <c r="BL285" s="9">
        <v>3.3576757420876957</v>
      </c>
      <c r="BM285" s="9">
        <v>3.173803274663237</v>
      </c>
      <c r="BN285" s="9">
        <v>3</v>
      </c>
    </row>
    <row r="286" spans="1:66" ht="12" x14ac:dyDescent="0.25">
      <c r="A286" s="5">
        <v>255</v>
      </c>
      <c r="B286" s="56">
        <v>64</v>
      </c>
      <c r="C286" s="9">
        <f t="shared" si="3"/>
        <v>2540</v>
      </c>
      <c r="D286" s="9">
        <v>255</v>
      </c>
      <c r="E286" s="9">
        <v>191.25</v>
      </c>
      <c r="F286" s="9">
        <v>153</v>
      </c>
      <c r="G286" s="9">
        <v>127.5</v>
      </c>
      <c r="H286" s="9">
        <v>109.28571428571428</v>
      </c>
      <c r="I286" s="9">
        <v>95.625</v>
      </c>
      <c r="J286" s="9">
        <v>85</v>
      </c>
      <c r="K286" s="9">
        <v>76.5</v>
      </c>
      <c r="L286" s="9">
        <v>69.545454545454547</v>
      </c>
      <c r="M286" s="9">
        <v>63.75</v>
      </c>
      <c r="N286" s="9">
        <v>58.846153846153847</v>
      </c>
      <c r="O286" s="9">
        <v>54.642857142857146</v>
      </c>
      <c r="P286" s="9">
        <v>51</v>
      </c>
      <c r="Q286" s="9">
        <v>47.8125</v>
      </c>
      <c r="R286" s="9">
        <v>45</v>
      </c>
      <c r="S286" s="9">
        <v>42.5</v>
      </c>
      <c r="T286" s="9">
        <v>40.169263876981731</v>
      </c>
      <c r="U286" s="9">
        <v>37.966347303966806</v>
      </c>
      <c r="V286" s="9">
        <v>35.884240548192388</v>
      </c>
      <c r="W286" s="9">
        <v>33.916318296598291</v>
      </c>
      <c r="X286" s="9">
        <v>32.056318573923768</v>
      </c>
      <c r="Y286" s="9">
        <v>30.29832281695375</v>
      </c>
      <c r="Z286" s="9">
        <v>28.63673704151039</v>
      </c>
      <c r="AA286" s="9">
        <v>27.066274042262773</v>
      </c>
      <c r="AB286" s="9">
        <v>25.581936568714216</v>
      </c>
      <c r="AC286" s="9">
        <v>24.179001423832702</v>
      </c>
      <c r="AD286" s="9">
        <v>22.853004434725946</v>
      </c>
      <c r="AE286" s="9">
        <v>21.599726247537415</v>
      </c>
      <c r="AF286" s="9">
        <v>20.415178901362324</v>
      </c>
      <c r="AG286" s="9">
        <v>19.295593138461484</v>
      </c>
      <c r="AH286" s="9">
        <v>18.23740641039382</v>
      </c>
      <c r="AI286" s="9">
        <v>17.237251541902765</v>
      </c>
      <c r="AJ286" s="9">
        <v>16.291946016484761</v>
      </c>
      <c r="AK286" s="9">
        <v>15.398481849546299</v>
      </c>
      <c r="AL286" s="9">
        <v>14.554016016925621</v>
      </c>
      <c r="AM286" s="9">
        <v>13.755861408322442</v>
      </c>
      <c r="AN286" s="9">
        <v>13.001478276849262</v>
      </c>
      <c r="AO286" s="9">
        <v>12.288466157496558</v>
      </c>
      <c r="AP286" s="9">
        <v>11.614556228796211</v>
      </c>
      <c r="AQ286" s="9">
        <v>10.977604093377806</v>
      </c>
      <c r="AR286" s="9">
        <v>10.375582954445361</v>
      </c>
      <c r="AS286" s="9">
        <v>9.8065771664618691</v>
      </c>
      <c r="AT286" s="9">
        <v>9.2687761395197779</v>
      </c>
      <c r="AU286" s="9">
        <v>8.760468578000987</v>
      </c>
      <c r="AV286" s="9">
        <v>8.2800370351936117</v>
      </c>
      <c r="AW286" s="9">
        <v>7.8259527665382027</v>
      </c>
      <c r="AX286" s="9">
        <v>7.3967708651263111</v>
      </c>
      <c r="AY286" s="9">
        <v>6.9911256639724515</v>
      </c>
      <c r="AZ286" s="9">
        <v>6.6077263904293764</v>
      </c>
      <c r="BA286" s="9">
        <v>6.2453530589189086</v>
      </c>
      <c r="BB286" s="9">
        <v>5.9028525889089094</v>
      </c>
      <c r="BC286" s="9">
        <v>5.5791351357836874</v>
      </c>
      <c r="BD286" s="9">
        <v>5.273170622932593</v>
      </c>
      <c r="BE286" s="9">
        <v>4.9839854640218224</v>
      </c>
      <c r="BF286" s="9">
        <v>4.710659465019619</v>
      </c>
      <c r="BG286" s="9">
        <v>4.4523228961170505</v>
      </c>
      <c r="BH286" s="9">
        <v>4.2081537242271372</v>
      </c>
      <c r="BI286" s="9">
        <v>3.9773749972560775</v>
      </c>
      <c r="BJ286" s="9">
        <v>3.7592523718232669</v>
      </c>
      <c r="BK286" s="9">
        <v>3.5530917765632526</v>
      </c>
      <c r="BL286" s="9">
        <v>3.3582372035741903</v>
      </c>
      <c r="BM286" s="9">
        <v>3.1740686209851496</v>
      </c>
      <c r="BN286" s="9">
        <v>3</v>
      </c>
    </row>
    <row r="287" spans="1:66" ht="12" x14ac:dyDescent="0.25">
      <c r="A287" s="5">
        <f>A286+1</f>
        <v>256</v>
      </c>
      <c r="B287" s="56">
        <f>ROUNDUP(A287*$K$15,0)</f>
        <v>86</v>
      </c>
      <c r="C287" s="9">
        <f t="shared" si="3"/>
        <v>2550</v>
      </c>
      <c r="D287" s="9">
        <f t="shared" ref="D287:AI287" si="4">IF(D$29&lt;=$B287,C287*MIN(D$29/(D$29+1),MAX(2/3,EXP(LN($I$12/C287)/($B287-D$29+1)))),"")</f>
        <v>1700</v>
      </c>
      <c r="E287" s="9">
        <f t="shared" si="4"/>
        <v>1275</v>
      </c>
      <c r="F287" s="9">
        <f t="shared" si="4"/>
        <v>1020</v>
      </c>
      <c r="G287" s="9">
        <f t="shared" si="4"/>
        <v>850</v>
      </c>
      <c r="H287" s="9">
        <f t="shared" si="4"/>
        <v>728.57142857142856</v>
      </c>
      <c r="I287" s="9">
        <f t="shared" si="4"/>
        <v>637.5</v>
      </c>
      <c r="J287" s="9">
        <f t="shared" si="4"/>
        <v>566.66666666666663</v>
      </c>
      <c r="K287" s="9">
        <f t="shared" si="4"/>
        <v>510</v>
      </c>
      <c r="L287" s="9">
        <f t="shared" si="4"/>
        <v>463.63636363636363</v>
      </c>
      <c r="M287" s="9">
        <f t="shared" si="4"/>
        <v>425</v>
      </c>
      <c r="N287" s="9">
        <f t="shared" si="4"/>
        <v>392.30769230769232</v>
      </c>
      <c r="O287" s="9">
        <f t="shared" si="4"/>
        <v>364.28571428571433</v>
      </c>
      <c r="P287" s="9">
        <f t="shared" si="4"/>
        <v>339.21698556119185</v>
      </c>
      <c r="Q287" s="9">
        <f t="shared" si="4"/>
        <v>315.87338943237359</v>
      </c>
      <c r="R287" s="9">
        <f t="shared" si="4"/>
        <v>294.13620897087185</v>
      </c>
      <c r="S287" s="9">
        <f t="shared" si="4"/>
        <v>273.89489688645938</v>
      </c>
      <c r="T287" s="9">
        <f t="shared" si="4"/>
        <v>255.04651332428526</v>
      </c>
      <c r="U287" s="9">
        <f t="shared" si="4"/>
        <v>237.49520235070378</v>
      </c>
      <c r="V287" s="9">
        <f t="shared" si="4"/>
        <v>221.15170446531647</v>
      </c>
      <c r="W287" s="9">
        <f t="shared" si="4"/>
        <v>205.93290266004294</v>
      </c>
      <c r="X287" s="9">
        <f t="shared" si="4"/>
        <v>191.76139971664421</v>
      </c>
      <c r="Y287" s="9">
        <f t="shared" si="4"/>
        <v>178.56512459298972</v>
      </c>
      <c r="Z287" s="9">
        <f t="shared" si="4"/>
        <v>166.27696589629343</v>
      </c>
      <c r="AA287" s="9">
        <f t="shared" si="4"/>
        <v>154.83443057929892</v>
      </c>
      <c r="AB287" s="9">
        <f t="shared" si="4"/>
        <v>144.17932612366815</v>
      </c>
      <c r="AC287" s="9">
        <f t="shared" si="4"/>
        <v>134.25746459427566</v>
      </c>
      <c r="AD287" s="9">
        <f t="shared" si="4"/>
        <v>125.0183870593374</v>
      </c>
      <c r="AE287" s="9">
        <f t="shared" si="4"/>
        <v>116.41510697487654</v>
      </c>
      <c r="AF287" s="9">
        <f t="shared" si="4"/>
        <v>108.40387122847413</v>
      </c>
      <c r="AG287" s="9">
        <f t="shared" si="4"/>
        <v>100.94393762706126</v>
      </c>
      <c r="AH287" s="9">
        <f t="shared" si="4"/>
        <v>93.997367697137577</v>
      </c>
      <c r="AI287" s="9">
        <f t="shared" si="4"/>
        <v>87.528833743674383</v>
      </c>
      <c r="AJ287" s="9">
        <f t="shared" ref="AJ287:BN287" si="5">IF(AJ$29&lt;=$B287,AI287*MIN(AJ$29/(AJ$29+1),MAX(2/3,EXP(LN($I$12/AI287)/($B287-AJ$29+1)))),"")</f>
        <v>81.505439186475158</v>
      </c>
      <c r="AK287" s="9">
        <f t="shared" si="5"/>
        <v>75.896551260290195</v>
      </c>
      <c r="AL287" s="9">
        <f t="shared" si="5"/>
        <v>70.673645227859907</v>
      </c>
      <c r="AM287" s="9">
        <f t="shared" si="5"/>
        <v>65.810159313611848</v>
      </c>
      <c r="AN287" s="9">
        <f t="shared" si="5"/>
        <v>61.281359620257419</v>
      </c>
      <c r="AO287" s="9">
        <f t="shared" si="5"/>
        <v>57.064214341304094</v>
      </c>
      <c r="AP287" s="9">
        <f t="shared" si="5"/>
        <v>53.137276629774249</v>
      </c>
      <c r="AQ287" s="9">
        <f t="shared" si="5"/>
        <v>49.480575527444039</v>
      </c>
      <c r="AR287" s="9">
        <f t="shared" si="5"/>
        <v>46.07551439990867</v>
      </c>
      <c r="AS287" s="9">
        <f t="shared" si="5"/>
        <v>42.904776360952212</v>
      </c>
      <c r="AT287" s="9">
        <f t="shared" si="5"/>
        <v>39.952236205245107</v>
      </c>
      <c r="AU287" s="9">
        <f t="shared" si="5"/>
        <v>37.202878401491638</v>
      </c>
      <c r="AV287" s="9">
        <f t="shared" si="5"/>
        <v>34.642720728970566</v>
      </c>
      <c r="AW287" s="9">
        <f t="shared" si="5"/>
        <v>32.258743169112648</v>
      </c>
      <c r="AX287" s="9">
        <f t="shared" si="5"/>
        <v>30.038821690483747</v>
      </c>
      <c r="AY287" s="9">
        <f t="shared" si="5"/>
        <v>27.971666590428349</v>
      </c>
      <c r="AZ287" s="9">
        <f t="shared" si="5"/>
        <v>26.046765079801816</v>
      </c>
      <c r="BA287" s="9">
        <f t="shared" si="5"/>
        <v>24.254327818798515</v>
      </c>
      <c r="BB287" s="9">
        <f t="shared" si="5"/>
        <v>22.585239131976675</v>
      </c>
      <c r="BC287" s="9">
        <f t="shared" si="5"/>
        <v>21.031010649291986</v>
      </c>
      <c r="BD287" s="9">
        <f t="shared" si="5"/>
        <v>19.583738137375317</v>
      </c>
      <c r="BE287" s="9">
        <f t="shared" si="5"/>
        <v>18.236061301514283</v>
      </c>
      <c r="BF287" s="9">
        <f t="shared" si="5"/>
        <v>16.981126353906451</v>
      </c>
      <c r="BG287" s="9">
        <f t="shared" si="5"/>
        <v>15.812551157820003</v>
      </c>
      <c r="BH287" s="9">
        <f t="shared" si="5"/>
        <v>14.724392770397978</v>
      </c>
      <c r="BI287" s="9">
        <f t="shared" si="5"/>
        <v>13.711117219040728</v>
      </c>
      <c r="BJ287" s="9">
        <f t="shared" si="5"/>
        <v>12.767571357660405</v>
      </c>
      <c r="BK287" s="9">
        <f t="shared" si="5"/>
        <v>11.888956659678755</v>
      </c>
      <c r="BL287" s="9">
        <f t="shared" si="5"/>
        <v>11.070804814489092</v>
      </c>
      <c r="BM287" s="9">
        <f t="shared" si="5"/>
        <v>10.308955003274992</v>
      </c>
      <c r="BN287" s="9">
        <f t="shared" si="5"/>
        <v>9.5995327386189668</v>
      </c>
    </row>
    <row r="288" spans="1:66" ht="12" x14ac:dyDescent="0.25">
      <c r="A288" s="5">
        <f>A287+1</f>
        <v>257</v>
      </c>
      <c r="B288" s="56"/>
      <c r="C288" s="9"/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  <c r="AA288" s="9"/>
      <c r="AB288" s="9"/>
      <c r="AC288" s="9"/>
      <c r="AD288" s="9"/>
      <c r="AE288" s="9"/>
      <c r="AF288" s="9"/>
      <c r="AG288" s="9"/>
      <c r="AH288" s="9"/>
      <c r="AI288" s="9"/>
      <c r="AJ288" s="9"/>
      <c r="AK288" s="9"/>
      <c r="AL288" s="9"/>
      <c r="AM288" s="9"/>
      <c r="AN288" s="9"/>
      <c r="AO288" s="9"/>
      <c r="AP288" s="9"/>
      <c r="AQ288" s="9"/>
      <c r="AR288" s="9"/>
      <c r="AS288" s="9"/>
      <c r="AT288" s="9"/>
      <c r="AU288" s="9"/>
      <c r="AV288" s="9"/>
      <c r="AW288" s="9"/>
      <c r="AX288" s="9"/>
      <c r="AY288" s="9"/>
      <c r="AZ288" s="9"/>
      <c r="BA288" s="9"/>
      <c r="BB288" s="9"/>
      <c r="BC288" s="9"/>
      <c r="BD288" s="9"/>
      <c r="BE288" s="9"/>
      <c r="BF288" s="9"/>
      <c r="BG288" s="9"/>
      <c r="BH288" s="9"/>
      <c r="BI288" s="9"/>
      <c r="BJ288" s="9"/>
      <c r="BK288" s="9"/>
      <c r="BL288" s="9"/>
      <c r="BM288" s="9"/>
      <c r="BN288" s="9"/>
    </row>
  </sheetData>
  <sheetProtection sheet="1" objects="1" scenarios="1"/>
  <mergeCells count="59">
    <mergeCell ref="AE21:AF21"/>
    <mergeCell ref="M21:N21"/>
    <mergeCell ref="O21:P21"/>
    <mergeCell ref="Q21:R21"/>
    <mergeCell ref="AA22:AB22"/>
    <mergeCell ref="AC22:AD22"/>
    <mergeCell ref="AE22:AF22"/>
    <mergeCell ref="U22:V22"/>
    <mergeCell ref="W22:X22"/>
    <mergeCell ref="Y22:Z22"/>
    <mergeCell ref="AC21:AD21"/>
    <mergeCell ref="K22:L22"/>
    <mergeCell ref="M22:N22"/>
    <mergeCell ref="O22:P22"/>
    <mergeCell ref="Q22:R22"/>
    <mergeCell ref="S22:T22"/>
    <mergeCell ref="A22:B22"/>
    <mergeCell ref="C22:D22"/>
    <mergeCell ref="E22:F22"/>
    <mergeCell ref="G22:H22"/>
    <mergeCell ref="I22:J22"/>
    <mergeCell ref="A21:B21"/>
    <mergeCell ref="C21:D21"/>
    <mergeCell ref="E21:F21"/>
    <mergeCell ref="G21:H21"/>
    <mergeCell ref="I21:J21"/>
    <mergeCell ref="I15:J15"/>
    <mergeCell ref="K15:M15"/>
    <mergeCell ref="N15:P15"/>
    <mergeCell ref="Q15:S15"/>
    <mergeCell ref="T15:V15"/>
    <mergeCell ref="I16:J16"/>
    <mergeCell ref="K21:L21"/>
    <mergeCell ref="W21:X21"/>
    <mergeCell ref="Y21:Z21"/>
    <mergeCell ref="AA21:AB21"/>
    <mergeCell ref="U21:V21"/>
    <mergeCell ref="S21:T21"/>
    <mergeCell ref="K16:M16"/>
    <mergeCell ref="N16:P16"/>
    <mergeCell ref="Q16:S16"/>
    <mergeCell ref="T16:V16"/>
    <mergeCell ref="I5:J5"/>
    <mergeCell ref="I6:J6"/>
    <mergeCell ref="I7:J7"/>
    <mergeCell ref="I10:J10"/>
    <mergeCell ref="I11:J11"/>
    <mergeCell ref="I8:J8"/>
    <mergeCell ref="K14:M14"/>
    <mergeCell ref="N14:P14"/>
    <mergeCell ref="Q14:S14"/>
    <mergeCell ref="T14:V14"/>
    <mergeCell ref="I12:J12"/>
    <mergeCell ref="I14:J14"/>
    <mergeCell ref="I13:J13"/>
    <mergeCell ref="K13:M13"/>
    <mergeCell ref="N13:P13"/>
    <mergeCell ref="Q13:S13"/>
    <mergeCell ref="T13:V13"/>
  </mergeCells>
  <pageMargins left="0.39370078740157483" right="0.39370078740157483" top="0.39370078740157483" bottom="0.25" header="0.39370078740157483" footer="0.24"/>
  <pageSetup paperSize="9" orientation="landscape" r:id="rId1"/>
  <headerFooter alignWithMargins="0"/>
  <rowBreaks count="4" manualBreakCount="4">
    <brk id="73" max="16383" man="1"/>
    <brk id="120" max="16383" man="1"/>
    <brk id="167" max="16383" man="1"/>
    <brk id="214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Z75"/>
  <sheetViews>
    <sheetView topLeftCell="A7" zoomScaleNormal="100" workbookViewId="0">
      <selection activeCell="D33" sqref="D33"/>
    </sheetView>
  </sheetViews>
  <sheetFormatPr baseColWidth="10" defaultColWidth="9.109375" defaultRowHeight="11.4" x14ac:dyDescent="0.2"/>
  <cols>
    <col min="1" max="52" width="3.6640625" style="2" customWidth="1"/>
    <col min="53" max="16384" width="9.109375" style="2"/>
  </cols>
  <sheetData>
    <row r="1" spans="1:24" ht="17.399999999999999" x14ac:dyDescent="0.3">
      <c r="A1" s="54" t="s">
        <v>42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2"/>
      <c r="R1" s="12"/>
      <c r="S1" s="12"/>
      <c r="T1" s="12"/>
      <c r="U1" s="12"/>
      <c r="V1" s="12"/>
      <c r="W1" s="12"/>
      <c r="X1" s="13"/>
    </row>
    <row r="2" spans="1:24" ht="12" x14ac:dyDescent="0.25">
      <c r="A2" s="14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X2" s="15"/>
    </row>
    <row r="3" spans="1:24" ht="15.6" x14ac:dyDescent="0.3">
      <c r="A3" s="16" t="s">
        <v>12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X3" s="15"/>
    </row>
    <row r="4" spans="1:24" ht="12" x14ac:dyDescent="0.25">
      <c r="A4" s="14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X4" s="15"/>
    </row>
    <row r="5" spans="1:24" s="7" customFormat="1" ht="15.6" x14ac:dyDescent="0.3">
      <c r="A5" s="16" t="s">
        <v>11</v>
      </c>
      <c r="B5" s="4"/>
      <c r="C5" s="4"/>
      <c r="D5" s="4"/>
      <c r="E5" s="4"/>
      <c r="F5" s="4"/>
      <c r="I5" s="65">
        <v>79</v>
      </c>
      <c r="J5" s="65"/>
      <c r="L5" s="4"/>
      <c r="M5" s="4"/>
      <c r="N5" s="4"/>
      <c r="O5" s="4"/>
      <c r="P5" s="4"/>
      <c r="Q5" s="4"/>
      <c r="R5" s="4"/>
      <c r="X5" s="23"/>
    </row>
    <row r="6" spans="1:24" s="7" customFormat="1" ht="15.6" x14ac:dyDescent="0.3">
      <c r="A6" s="16" t="s">
        <v>2</v>
      </c>
      <c r="B6" s="4"/>
      <c r="C6" s="4"/>
      <c r="D6" s="4"/>
      <c r="E6" s="4"/>
      <c r="F6" s="4"/>
      <c r="I6" s="65">
        <v>21</v>
      </c>
      <c r="J6" s="65"/>
      <c r="L6" s="4"/>
      <c r="M6" s="4"/>
      <c r="N6" s="4"/>
      <c r="O6" s="4"/>
      <c r="P6" s="4"/>
      <c r="Q6" s="4"/>
      <c r="R6" s="4"/>
      <c r="X6" s="23"/>
    </row>
    <row r="7" spans="1:24" s="7" customFormat="1" ht="15.6" x14ac:dyDescent="0.3">
      <c r="A7" s="16"/>
      <c r="B7" s="4"/>
      <c r="C7" s="4"/>
      <c r="D7" s="4"/>
      <c r="E7" s="4"/>
      <c r="F7" s="4"/>
      <c r="I7" s="25"/>
      <c r="J7" s="25"/>
      <c r="K7" s="4"/>
      <c r="L7" s="4"/>
      <c r="M7" s="4"/>
      <c r="N7" s="4"/>
      <c r="O7" s="4"/>
      <c r="P7" s="4"/>
      <c r="Q7" s="4"/>
      <c r="R7" s="4"/>
      <c r="X7" s="23"/>
    </row>
    <row r="8" spans="1:24" s="7" customFormat="1" ht="15.6" x14ac:dyDescent="0.3">
      <c r="A8" s="33" t="s">
        <v>27</v>
      </c>
      <c r="B8" s="4"/>
      <c r="C8" s="4"/>
      <c r="D8" s="4"/>
      <c r="E8" s="4"/>
      <c r="F8" s="4"/>
      <c r="I8" s="64">
        <v>16</v>
      </c>
      <c r="J8" s="64"/>
      <c r="K8" s="4" t="str">
        <f>IF(I5&gt;=I8,"ok","Turneringen oppfyller ikke krav til antall deltakere")</f>
        <v>ok</v>
      </c>
      <c r="L8" s="4"/>
      <c r="M8" s="4"/>
      <c r="N8" s="4"/>
      <c r="O8" s="4"/>
      <c r="P8" s="4"/>
      <c r="Q8" s="4"/>
      <c r="R8" s="4"/>
      <c r="X8" s="23"/>
    </row>
    <row r="9" spans="1:24" s="7" customFormat="1" ht="15.6" x14ac:dyDescent="0.3">
      <c r="A9" s="33" t="s">
        <v>8</v>
      </c>
      <c r="B9" s="4"/>
      <c r="C9" s="4"/>
      <c r="D9" s="4"/>
      <c r="E9" s="4"/>
      <c r="F9" s="4"/>
      <c r="I9" s="64">
        <v>21</v>
      </c>
      <c r="J9" s="64"/>
      <c r="K9" s="4" t="str">
        <f>IF(I6&gt;=I9,"ok","Turneringen oppfyller ikke krav til antall spill")</f>
        <v>ok</v>
      </c>
      <c r="L9" s="4"/>
      <c r="M9" s="4"/>
      <c r="N9" s="4"/>
      <c r="O9" s="4"/>
      <c r="P9" s="4"/>
      <c r="Q9" s="4"/>
      <c r="R9" s="4"/>
      <c r="X9" s="23"/>
    </row>
    <row r="10" spans="1:24" s="7" customFormat="1" ht="15.6" x14ac:dyDescent="0.3">
      <c r="A10" s="33" t="s">
        <v>9</v>
      </c>
      <c r="B10" s="4"/>
      <c r="C10" s="4"/>
      <c r="D10" s="4"/>
      <c r="E10" s="4"/>
      <c r="F10" s="4"/>
      <c r="I10" s="64">
        <v>1</v>
      </c>
      <c r="J10" s="64"/>
      <c r="K10" s="4"/>
      <c r="L10" s="4"/>
      <c r="M10" s="4"/>
      <c r="N10" s="4"/>
      <c r="O10" s="4"/>
      <c r="P10" s="4"/>
      <c r="Q10" s="4"/>
      <c r="R10" s="4"/>
      <c r="X10" s="23"/>
    </row>
    <row r="11" spans="1:24" s="20" customFormat="1" ht="13.2" x14ac:dyDescent="0.25">
      <c r="A11" s="34"/>
      <c r="B11" s="29"/>
      <c r="C11" s="29"/>
      <c r="D11" s="29"/>
      <c r="E11" s="29"/>
      <c r="F11" s="29"/>
      <c r="I11" s="61"/>
      <c r="J11" s="61"/>
      <c r="K11" s="61" t="s">
        <v>18</v>
      </c>
      <c r="L11" s="60"/>
      <c r="M11" s="60"/>
      <c r="N11" s="61" t="s">
        <v>17</v>
      </c>
      <c r="O11" s="60"/>
      <c r="P11" s="60"/>
      <c r="Q11" s="61" t="s">
        <v>19</v>
      </c>
      <c r="R11" s="60"/>
      <c r="S11" s="60"/>
      <c r="T11" s="30"/>
      <c r="X11" s="21"/>
    </row>
    <row r="12" spans="1:24" s="7" customFormat="1" ht="15.6" x14ac:dyDescent="0.3">
      <c r="A12" s="33" t="s">
        <v>5</v>
      </c>
      <c r="B12" s="4"/>
      <c r="C12" s="4"/>
      <c r="D12" s="4"/>
      <c r="E12" s="4"/>
      <c r="F12" s="4"/>
      <c r="I12" s="64">
        <f>IF(AND(K8="ok",K9="ok"),ROUNDUP(K12*(N12-Q12),0),0)</f>
        <v>8</v>
      </c>
      <c r="J12" s="64"/>
      <c r="K12" s="87">
        <f>1/8</f>
        <v>0.125</v>
      </c>
      <c r="L12" s="88"/>
      <c r="M12" s="88"/>
      <c r="N12" s="61">
        <f>I5</f>
        <v>79</v>
      </c>
      <c r="O12" s="60"/>
      <c r="P12" s="60"/>
      <c r="Q12" s="61">
        <f>ROUND(I8+1/K13-1/K12-1,0)</f>
        <v>15</v>
      </c>
      <c r="R12" s="85"/>
      <c r="S12" s="85"/>
      <c r="T12" s="29"/>
      <c r="X12" s="23"/>
    </row>
    <row r="13" spans="1:24" s="7" customFormat="1" ht="16.2" thickBot="1" x14ac:dyDescent="0.35">
      <c r="A13" s="35" t="s">
        <v>7</v>
      </c>
      <c r="B13" s="26"/>
      <c r="C13" s="26"/>
      <c r="D13" s="26"/>
      <c r="E13" s="26"/>
      <c r="F13" s="26"/>
      <c r="G13" s="27"/>
      <c r="H13" s="27"/>
      <c r="I13" s="91">
        <f>IF(I12,ROUNDUP(K13*(N13-Q13),0),0)</f>
        <v>8</v>
      </c>
      <c r="J13" s="91"/>
      <c r="K13" s="89">
        <f>K12*1</f>
        <v>0.125</v>
      </c>
      <c r="L13" s="90"/>
      <c r="M13" s="90"/>
      <c r="N13" s="70">
        <f>I5</f>
        <v>79</v>
      </c>
      <c r="O13" s="71"/>
      <c r="P13" s="71"/>
      <c r="Q13" s="70">
        <f>I8-1</f>
        <v>15</v>
      </c>
      <c r="R13" s="86"/>
      <c r="S13" s="86"/>
      <c r="T13" s="53"/>
      <c r="U13" s="27"/>
      <c r="V13" s="27"/>
      <c r="W13" s="27"/>
      <c r="X13" s="28"/>
    </row>
    <row r="14" spans="1:24" s="7" customFormat="1" ht="16.2" thickBot="1" x14ac:dyDescent="0.35">
      <c r="A14" s="33"/>
      <c r="B14" s="4"/>
      <c r="C14" s="4"/>
      <c r="D14" s="4"/>
      <c r="E14" s="4"/>
      <c r="F14" s="4"/>
      <c r="I14" s="24"/>
      <c r="J14" s="24"/>
      <c r="K14" s="42"/>
      <c r="L14" s="43"/>
      <c r="M14" s="43"/>
      <c r="N14" s="30"/>
      <c r="O14" s="20"/>
      <c r="P14" s="20"/>
      <c r="Q14" s="20"/>
      <c r="R14" s="32"/>
      <c r="S14" s="20"/>
      <c r="T14" s="30"/>
      <c r="X14" s="23"/>
    </row>
    <row r="15" spans="1:24" s="7" customFormat="1" ht="15" x14ac:dyDescent="0.25">
      <c r="A15" s="39"/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1"/>
    </row>
    <row r="16" spans="1:24" s="7" customFormat="1" ht="21" x14ac:dyDescent="0.4">
      <c r="A16" s="17" t="s">
        <v>6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15"/>
    </row>
    <row r="17" spans="1:52" s="7" customFormat="1" ht="15.6" x14ac:dyDescent="0.3">
      <c r="A17" s="16"/>
      <c r="X17" s="23"/>
    </row>
    <row r="18" spans="1:52" s="47" customFormat="1" ht="15.6" x14ac:dyDescent="0.3">
      <c r="A18" s="76">
        <v>1</v>
      </c>
      <c r="B18" s="67"/>
      <c r="C18" s="67">
        <f>A18+1</f>
        <v>2</v>
      </c>
      <c r="D18" s="67"/>
      <c r="E18" s="67">
        <f>C18+1</f>
        <v>3</v>
      </c>
      <c r="F18" s="67"/>
      <c r="G18" s="67"/>
      <c r="H18" s="67"/>
      <c r="I18" s="67"/>
      <c r="J18" s="67"/>
      <c r="K18" s="67"/>
      <c r="L18" s="67"/>
      <c r="M18" s="67"/>
      <c r="N18" s="67"/>
      <c r="O18" s="67"/>
      <c r="P18" s="67"/>
      <c r="Q18" s="67"/>
      <c r="R18" s="67"/>
      <c r="S18" s="67"/>
      <c r="T18" s="67"/>
      <c r="U18" s="67"/>
      <c r="V18" s="67"/>
      <c r="W18" s="67"/>
      <c r="X18" s="79"/>
    </row>
    <row r="19" spans="1:52" s="7" customFormat="1" ht="15.6" x14ac:dyDescent="0.3">
      <c r="A19" s="81">
        <f>IF(A18&lt;=$I$12,ROUND(VLOOKUP($I$5,$A$26:$AZ$75,A18+4),0),"")</f>
        <v>7</v>
      </c>
      <c r="B19" s="78"/>
      <c r="C19" s="78">
        <f>IF(C18&lt;=$I$12,ROUND(VLOOKUP($I$5,$A$26:$AZ$75,C18+4),0),"")</f>
        <v>5</v>
      </c>
      <c r="D19" s="78"/>
      <c r="E19" s="78">
        <f>IF(E18&lt;=$I$12,ROUND(VLOOKUP($I$5,$A$26:$AZ$75,E18+4),0),"")</f>
        <v>3</v>
      </c>
      <c r="F19" s="78"/>
      <c r="G19" s="78"/>
      <c r="H19" s="78"/>
      <c r="I19" s="78"/>
      <c r="J19" s="78"/>
      <c r="K19" s="78"/>
      <c r="L19" s="78"/>
      <c r="M19" s="78"/>
      <c r="N19" s="78"/>
      <c r="O19" s="78"/>
      <c r="P19" s="78"/>
      <c r="Q19" s="78"/>
      <c r="R19" s="78"/>
      <c r="S19" s="78"/>
      <c r="T19" s="78"/>
      <c r="U19" s="78"/>
      <c r="V19" s="78"/>
      <c r="W19" s="78"/>
      <c r="X19" s="80"/>
    </row>
    <row r="20" spans="1:52" s="7" customFormat="1" ht="15" x14ac:dyDescent="0.25">
      <c r="A20" s="22"/>
      <c r="X20" s="23"/>
    </row>
    <row r="21" spans="1:52" s="47" customFormat="1" ht="15.6" thickBot="1" x14ac:dyDescent="0.3">
      <c r="A21" s="50"/>
      <c r="B21" s="51"/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2"/>
    </row>
    <row r="23" spans="1:52" s="7" customFormat="1" ht="15.6" x14ac:dyDescent="0.3">
      <c r="A23" s="4" t="s">
        <v>42</v>
      </c>
    </row>
    <row r="25" spans="1:52" s="6" customFormat="1" ht="12" x14ac:dyDescent="0.25">
      <c r="A25" s="84" t="s">
        <v>39</v>
      </c>
      <c r="B25" s="84"/>
      <c r="C25" s="84"/>
      <c r="D25" s="5" t="s">
        <v>22</v>
      </c>
      <c r="E25" s="8">
        <v>1</v>
      </c>
      <c r="F25" s="8">
        <v>2</v>
      </c>
      <c r="G25" s="8">
        <v>3</v>
      </c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</row>
    <row r="26" spans="1:52" ht="12" x14ac:dyDescent="0.25">
      <c r="A26" s="5">
        <v>16</v>
      </c>
      <c r="B26" s="5" t="s">
        <v>21</v>
      </c>
      <c r="C26" s="5">
        <v>23</v>
      </c>
      <c r="D26" s="18">
        <v>1</v>
      </c>
      <c r="E26" s="9">
        <v>1</v>
      </c>
      <c r="F26" s="9" t="s">
        <v>47</v>
      </c>
      <c r="G26" s="9" t="s">
        <v>47</v>
      </c>
      <c r="H26" s="9" t="s">
        <v>47</v>
      </c>
      <c r="I26" s="9" t="s">
        <v>47</v>
      </c>
      <c r="J26" s="9" t="s">
        <v>47</v>
      </c>
      <c r="K26" s="9" t="s">
        <v>47</v>
      </c>
      <c r="L26" s="9" t="s">
        <v>47</v>
      </c>
      <c r="M26" s="9" t="s">
        <v>47</v>
      </c>
      <c r="N26" s="9" t="s">
        <v>47</v>
      </c>
      <c r="O26" s="9" t="s">
        <v>47</v>
      </c>
      <c r="P26" s="9" t="s">
        <v>47</v>
      </c>
      <c r="Q26" s="9" t="s">
        <v>47</v>
      </c>
      <c r="R26" s="9" t="s">
        <v>47</v>
      </c>
      <c r="S26" s="9" t="s">
        <v>47</v>
      </c>
      <c r="T26" s="9" t="s">
        <v>47</v>
      </c>
      <c r="U26" s="9" t="s">
        <v>47</v>
      </c>
      <c r="V26" s="9" t="s">
        <v>47</v>
      </c>
      <c r="W26" s="9" t="s">
        <v>47</v>
      </c>
      <c r="X26" s="9" t="s">
        <v>47</v>
      </c>
      <c r="Y26" s="9" t="s">
        <v>47</v>
      </c>
      <c r="Z26" s="9" t="s">
        <v>47</v>
      </c>
      <c r="AA26" s="9" t="s">
        <v>47</v>
      </c>
      <c r="AB26" s="9" t="s">
        <v>47</v>
      </c>
      <c r="AC26" s="9" t="s">
        <v>47</v>
      </c>
      <c r="AD26" s="9" t="s">
        <v>47</v>
      </c>
      <c r="AE26" s="9" t="s">
        <v>47</v>
      </c>
      <c r="AF26" s="9" t="s">
        <v>47</v>
      </c>
      <c r="AG26" s="9" t="s">
        <v>47</v>
      </c>
      <c r="AH26" s="9" t="s">
        <v>47</v>
      </c>
      <c r="AI26" s="9" t="s">
        <v>47</v>
      </c>
      <c r="AJ26" s="9" t="s">
        <v>47</v>
      </c>
      <c r="AK26" s="9" t="s">
        <v>47</v>
      </c>
      <c r="AL26" s="9" t="s">
        <v>47</v>
      </c>
      <c r="AM26" s="9" t="s">
        <v>47</v>
      </c>
      <c r="AN26" s="9" t="s">
        <v>47</v>
      </c>
      <c r="AO26" s="9" t="s">
        <v>47</v>
      </c>
      <c r="AP26" s="9" t="s">
        <v>47</v>
      </c>
      <c r="AQ26" s="9" t="s">
        <v>47</v>
      </c>
      <c r="AR26" s="9" t="s">
        <v>47</v>
      </c>
      <c r="AS26" s="9" t="s">
        <v>47</v>
      </c>
      <c r="AT26" s="9" t="s">
        <v>47</v>
      </c>
      <c r="AU26" s="9" t="s">
        <v>47</v>
      </c>
      <c r="AV26" s="9" t="s">
        <v>47</v>
      </c>
      <c r="AW26" s="9" t="s">
        <v>47</v>
      </c>
      <c r="AX26" s="9" t="s">
        <v>47</v>
      </c>
      <c r="AY26" s="9" t="s">
        <v>47</v>
      </c>
      <c r="AZ26" s="9" t="s">
        <v>47</v>
      </c>
    </row>
    <row r="27" spans="1:52" ht="12" x14ac:dyDescent="0.25">
      <c r="A27" s="5">
        <v>24</v>
      </c>
      <c r="B27" s="5" t="s">
        <v>21</v>
      </c>
      <c r="C27" s="5">
        <v>31</v>
      </c>
      <c r="D27" s="18">
        <v>2</v>
      </c>
      <c r="E27" s="9">
        <v>2</v>
      </c>
      <c r="F27" s="9">
        <v>1.3333333333333333</v>
      </c>
      <c r="G27" s="9" t="s">
        <v>47</v>
      </c>
      <c r="H27" s="9" t="s">
        <v>47</v>
      </c>
      <c r="I27" s="9" t="s">
        <v>47</v>
      </c>
      <c r="J27" s="9" t="s">
        <v>47</v>
      </c>
      <c r="K27" s="9" t="s">
        <v>47</v>
      </c>
      <c r="L27" s="9" t="s">
        <v>47</v>
      </c>
      <c r="M27" s="9" t="s">
        <v>47</v>
      </c>
      <c r="N27" s="9" t="s">
        <v>47</v>
      </c>
      <c r="O27" s="9" t="s">
        <v>47</v>
      </c>
      <c r="P27" s="9" t="s">
        <v>47</v>
      </c>
      <c r="Q27" s="9" t="s">
        <v>47</v>
      </c>
      <c r="R27" s="9" t="s">
        <v>47</v>
      </c>
      <c r="S27" s="9" t="s">
        <v>47</v>
      </c>
      <c r="T27" s="9" t="s">
        <v>47</v>
      </c>
      <c r="U27" s="9" t="s">
        <v>47</v>
      </c>
      <c r="V27" s="9" t="s">
        <v>47</v>
      </c>
      <c r="W27" s="9" t="s">
        <v>47</v>
      </c>
      <c r="X27" s="9" t="s">
        <v>47</v>
      </c>
      <c r="Y27" s="9" t="s">
        <v>47</v>
      </c>
      <c r="Z27" s="9" t="s">
        <v>47</v>
      </c>
      <c r="AA27" s="9" t="s">
        <v>47</v>
      </c>
      <c r="AB27" s="9" t="s">
        <v>47</v>
      </c>
      <c r="AC27" s="9" t="s">
        <v>47</v>
      </c>
      <c r="AD27" s="9" t="s">
        <v>47</v>
      </c>
      <c r="AE27" s="9" t="s">
        <v>47</v>
      </c>
      <c r="AF27" s="9" t="s">
        <v>47</v>
      </c>
      <c r="AG27" s="9" t="s">
        <v>47</v>
      </c>
      <c r="AH27" s="9" t="s">
        <v>47</v>
      </c>
      <c r="AI27" s="9" t="s">
        <v>47</v>
      </c>
      <c r="AJ27" s="9" t="s">
        <v>47</v>
      </c>
      <c r="AK27" s="9" t="s">
        <v>47</v>
      </c>
      <c r="AL27" s="9" t="s">
        <v>47</v>
      </c>
      <c r="AM27" s="9" t="s">
        <v>47</v>
      </c>
      <c r="AN27" s="9" t="s">
        <v>47</v>
      </c>
      <c r="AO27" s="9" t="s">
        <v>47</v>
      </c>
      <c r="AP27" s="9" t="s">
        <v>47</v>
      </c>
      <c r="AQ27" s="9" t="s">
        <v>47</v>
      </c>
      <c r="AR27" s="9" t="s">
        <v>47</v>
      </c>
      <c r="AS27" s="9" t="s">
        <v>47</v>
      </c>
      <c r="AT27" s="9" t="s">
        <v>47</v>
      </c>
      <c r="AU27" s="9" t="s">
        <v>47</v>
      </c>
      <c r="AV27" s="9" t="s">
        <v>47</v>
      </c>
      <c r="AW27" s="9" t="s">
        <v>47</v>
      </c>
      <c r="AX27" s="9" t="s">
        <v>47</v>
      </c>
      <c r="AY27" s="9" t="s">
        <v>47</v>
      </c>
      <c r="AZ27" s="9" t="s">
        <v>47</v>
      </c>
    </row>
    <row r="28" spans="1:52" ht="12" x14ac:dyDescent="0.25">
      <c r="A28" s="5">
        <v>32</v>
      </c>
      <c r="B28" s="5" t="s">
        <v>21</v>
      </c>
      <c r="C28" s="5">
        <v>39</v>
      </c>
      <c r="D28" s="18">
        <v>3</v>
      </c>
      <c r="E28" s="9">
        <v>3</v>
      </c>
      <c r="F28" s="9">
        <v>2</v>
      </c>
      <c r="G28" s="9">
        <v>1.3333333333333333</v>
      </c>
      <c r="H28" s="9" t="s">
        <v>47</v>
      </c>
      <c r="I28" s="9" t="s">
        <v>47</v>
      </c>
      <c r="J28" s="9" t="s">
        <v>47</v>
      </c>
      <c r="K28" s="9" t="s">
        <v>47</v>
      </c>
      <c r="L28" s="9" t="s">
        <v>47</v>
      </c>
      <c r="M28" s="9" t="s">
        <v>47</v>
      </c>
      <c r="N28" s="9" t="s">
        <v>47</v>
      </c>
      <c r="O28" s="9" t="s">
        <v>47</v>
      </c>
      <c r="P28" s="9" t="s">
        <v>47</v>
      </c>
      <c r="Q28" s="9" t="s">
        <v>47</v>
      </c>
      <c r="R28" s="9" t="s">
        <v>47</v>
      </c>
      <c r="S28" s="9" t="s">
        <v>47</v>
      </c>
      <c r="T28" s="9" t="s">
        <v>47</v>
      </c>
      <c r="U28" s="9" t="s">
        <v>47</v>
      </c>
      <c r="V28" s="9" t="s">
        <v>47</v>
      </c>
      <c r="W28" s="9" t="s">
        <v>47</v>
      </c>
      <c r="X28" s="9" t="s">
        <v>47</v>
      </c>
      <c r="Y28" s="9" t="s">
        <v>47</v>
      </c>
      <c r="Z28" s="9" t="s">
        <v>47</v>
      </c>
      <c r="AA28" s="9" t="s">
        <v>47</v>
      </c>
      <c r="AB28" s="9" t="s">
        <v>47</v>
      </c>
      <c r="AC28" s="9" t="s">
        <v>47</v>
      </c>
      <c r="AD28" s="9" t="s">
        <v>47</v>
      </c>
      <c r="AE28" s="9" t="s">
        <v>47</v>
      </c>
      <c r="AF28" s="9" t="s">
        <v>47</v>
      </c>
      <c r="AG28" s="9" t="s">
        <v>47</v>
      </c>
      <c r="AH28" s="9" t="s">
        <v>47</v>
      </c>
      <c r="AI28" s="9" t="s">
        <v>47</v>
      </c>
      <c r="AJ28" s="9" t="s">
        <v>47</v>
      </c>
      <c r="AK28" s="9" t="s">
        <v>47</v>
      </c>
      <c r="AL28" s="9" t="s">
        <v>47</v>
      </c>
      <c r="AM28" s="9" t="s">
        <v>47</v>
      </c>
      <c r="AN28" s="9" t="s">
        <v>47</v>
      </c>
      <c r="AO28" s="9" t="s">
        <v>47</v>
      </c>
      <c r="AP28" s="9" t="s">
        <v>47</v>
      </c>
      <c r="AQ28" s="9" t="s">
        <v>47</v>
      </c>
      <c r="AR28" s="9" t="s">
        <v>47</v>
      </c>
      <c r="AS28" s="9" t="s">
        <v>47</v>
      </c>
      <c r="AT28" s="9" t="s">
        <v>47</v>
      </c>
      <c r="AU28" s="9" t="s">
        <v>47</v>
      </c>
      <c r="AV28" s="9" t="s">
        <v>47</v>
      </c>
      <c r="AW28" s="9" t="s">
        <v>47</v>
      </c>
      <c r="AX28" s="9" t="s">
        <v>47</v>
      </c>
      <c r="AY28" s="9" t="s">
        <v>47</v>
      </c>
      <c r="AZ28" s="9" t="s">
        <v>47</v>
      </c>
    </row>
    <row r="29" spans="1:52" ht="12" x14ac:dyDescent="0.25">
      <c r="A29" s="5">
        <v>40</v>
      </c>
      <c r="B29" s="5" t="s">
        <v>21</v>
      </c>
      <c r="C29" s="5">
        <v>47</v>
      </c>
      <c r="D29" s="18">
        <v>3</v>
      </c>
      <c r="E29" s="9">
        <v>4</v>
      </c>
      <c r="F29" s="9">
        <v>2.6666666666666665</v>
      </c>
      <c r="G29" s="9">
        <v>1</v>
      </c>
      <c r="H29" s="9"/>
      <c r="I29" s="9" t="s">
        <v>47</v>
      </c>
      <c r="J29" s="9" t="s">
        <v>47</v>
      </c>
      <c r="K29" s="9" t="s">
        <v>47</v>
      </c>
      <c r="L29" s="9" t="s">
        <v>47</v>
      </c>
      <c r="M29" s="9" t="s">
        <v>47</v>
      </c>
      <c r="N29" s="9" t="s">
        <v>47</v>
      </c>
      <c r="O29" s="9" t="s">
        <v>47</v>
      </c>
      <c r="P29" s="9" t="s">
        <v>47</v>
      </c>
      <c r="Q29" s="9" t="s">
        <v>47</v>
      </c>
      <c r="R29" s="9" t="s">
        <v>47</v>
      </c>
      <c r="S29" s="9" t="s">
        <v>47</v>
      </c>
      <c r="T29" s="9" t="s">
        <v>47</v>
      </c>
      <c r="U29" s="9" t="s">
        <v>47</v>
      </c>
      <c r="V29" s="9" t="s">
        <v>47</v>
      </c>
      <c r="W29" s="9" t="s">
        <v>47</v>
      </c>
      <c r="X29" s="9" t="s">
        <v>47</v>
      </c>
      <c r="Y29" s="9" t="s">
        <v>47</v>
      </c>
      <c r="Z29" s="9" t="s">
        <v>47</v>
      </c>
      <c r="AA29" s="9" t="s">
        <v>47</v>
      </c>
      <c r="AB29" s="9" t="s">
        <v>47</v>
      </c>
      <c r="AC29" s="9" t="s">
        <v>47</v>
      </c>
      <c r="AD29" s="9" t="s">
        <v>47</v>
      </c>
      <c r="AE29" s="9" t="s">
        <v>47</v>
      </c>
      <c r="AF29" s="9" t="s">
        <v>47</v>
      </c>
      <c r="AG29" s="9" t="s">
        <v>47</v>
      </c>
      <c r="AH29" s="9" t="s">
        <v>47</v>
      </c>
      <c r="AI29" s="9" t="s">
        <v>47</v>
      </c>
      <c r="AJ29" s="9" t="s">
        <v>47</v>
      </c>
      <c r="AK29" s="9" t="s">
        <v>47</v>
      </c>
      <c r="AL29" s="9" t="s">
        <v>47</v>
      </c>
      <c r="AM29" s="9" t="s">
        <v>47</v>
      </c>
      <c r="AN29" s="9" t="s">
        <v>47</v>
      </c>
      <c r="AO29" s="9" t="s">
        <v>47</v>
      </c>
      <c r="AP29" s="9" t="s">
        <v>47</v>
      </c>
      <c r="AQ29" s="9" t="s">
        <v>47</v>
      </c>
      <c r="AR29" s="9" t="s">
        <v>47</v>
      </c>
      <c r="AS29" s="9" t="s">
        <v>47</v>
      </c>
      <c r="AT29" s="9" t="s">
        <v>47</v>
      </c>
      <c r="AU29" s="9" t="s">
        <v>47</v>
      </c>
      <c r="AV29" s="9" t="s">
        <v>47</v>
      </c>
      <c r="AW29" s="9" t="s">
        <v>47</v>
      </c>
      <c r="AX29" s="9" t="s">
        <v>47</v>
      </c>
      <c r="AY29" s="9" t="s">
        <v>47</v>
      </c>
      <c r="AZ29" s="9" t="s">
        <v>47</v>
      </c>
    </row>
    <row r="30" spans="1:52" ht="12.6" thickBot="1" x14ac:dyDescent="0.3">
      <c r="A30" s="5">
        <v>48</v>
      </c>
      <c r="B30" s="5" t="s">
        <v>21</v>
      </c>
      <c r="C30" s="5">
        <v>55</v>
      </c>
      <c r="D30" s="18">
        <v>3</v>
      </c>
      <c r="E30" s="9">
        <v>5</v>
      </c>
      <c r="F30" s="9">
        <v>3.333333333333333</v>
      </c>
      <c r="G30" s="9">
        <v>2.231443166940565</v>
      </c>
      <c r="H30" s="9"/>
      <c r="I30" s="9"/>
      <c r="J30" s="9" t="s">
        <v>47</v>
      </c>
      <c r="K30" s="9" t="s">
        <v>47</v>
      </c>
      <c r="L30" s="9" t="s">
        <v>47</v>
      </c>
      <c r="M30" s="9" t="s">
        <v>47</v>
      </c>
      <c r="N30" s="9" t="s">
        <v>47</v>
      </c>
      <c r="O30" s="9" t="s">
        <v>47</v>
      </c>
      <c r="P30" s="9" t="s">
        <v>47</v>
      </c>
      <c r="Q30" s="9" t="s">
        <v>47</v>
      </c>
      <c r="R30" s="9" t="s">
        <v>47</v>
      </c>
      <c r="S30" s="9" t="s">
        <v>47</v>
      </c>
      <c r="T30" s="9" t="s">
        <v>47</v>
      </c>
      <c r="U30" s="9" t="s">
        <v>47</v>
      </c>
      <c r="V30" s="9" t="s">
        <v>47</v>
      </c>
      <c r="W30" s="9" t="s">
        <v>47</v>
      </c>
      <c r="X30" s="9" t="s">
        <v>47</v>
      </c>
      <c r="Y30" s="9" t="s">
        <v>47</v>
      </c>
      <c r="Z30" s="9" t="s">
        <v>47</v>
      </c>
      <c r="AA30" s="9" t="s">
        <v>47</v>
      </c>
      <c r="AB30" s="9" t="s">
        <v>47</v>
      </c>
      <c r="AC30" s="9" t="s">
        <v>47</v>
      </c>
      <c r="AD30" s="9" t="s">
        <v>47</v>
      </c>
      <c r="AE30" s="9" t="s">
        <v>47</v>
      </c>
      <c r="AF30" s="9" t="s">
        <v>47</v>
      </c>
      <c r="AG30" s="9" t="s">
        <v>47</v>
      </c>
      <c r="AH30" s="9" t="s">
        <v>47</v>
      </c>
      <c r="AI30" s="9" t="s">
        <v>47</v>
      </c>
      <c r="AJ30" s="9" t="s">
        <v>47</v>
      </c>
      <c r="AK30" s="9" t="s">
        <v>47</v>
      </c>
      <c r="AL30" s="9" t="s">
        <v>47</v>
      </c>
      <c r="AM30" s="9" t="s">
        <v>47</v>
      </c>
      <c r="AN30" s="9" t="s">
        <v>47</v>
      </c>
      <c r="AO30" s="9" t="s">
        <v>47</v>
      </c>
      <c r="AP30" s="9" t="s">
        <v>47</v>
      </c>
      <c r="AQ30" s="9" t="s">
        <v>47</v>
      </c>
      <c r="AR30" s="9" t="s">
        <v>47</v>
      </c>
      <c r="AS30" s="9" t="s">
        <v>47</v>
      </c>
      <c r="AT30" s="9" t="s">
        <v>47</v>
      </c>
      <c r="AU30" s="9" t="s">
        <v>47</v>
      </c>
      <c r="AV30" s="9" t="s">
        <v>47</v>
      </c>
      <c r="AW30" s="9" t="s">
        <v>47</v>
      </c>
      <c r="AX30" s="9" t="s">
        <v>47</v>
      </c>
      <c r="AY30" s="9" t="s">
        <v>47</v>
      </c>
      <c r="AZ30" s="9" t="s">
        <v>47</v>
      </c>
    </row>
    <row r="31" spans="1:52" ht="12" x14ac:dyDescent="0.25">
      <c r="A31" s="5">
        <v>56</v>
      </c>
      <c r="B31" s="5" t="s">
        <v>21</v>
      </c>
      <c r="C31" s="5">
        <v>63</v>
      </c>
      <c r="D31" s="18">
        <v>3</v>
      </c>
      <c r="E31" s="9">
        <v>6</v>
      </c>
      <c r="F31" s="9">
        <v>4</v>
      </c>
      <c r="G31" s="9">
        <v>2</v>
      </c>
      <c r="H31" s="9"/>
      <c r="I31" s="9"/>
      <c r="J31" s="9"/>
      <c r="K31" s="9" t="s">
        <v>47</v>
      </c>
      <c r="L31" s="9" t="s">
        <v>47</v>
      </c>
      <c r="M31" s="9" t="s">
        <v>47</v>
      </c>
      <c r="N31" s="9" t="s">
        <v>47</v>
      </c>
      <c r="O31" s="9" t="s">
        <v>47</v>
      </c>
      <c r="P31" s="9" t="s">
        <v>47</v>
      </c>
      <c r="Q31" s="9" t="s">
        <v>47</v>
      </c>
      <c r="R31" s="9" t="s">
        <v>47</v>
      </c>
      <c r="S31" s="9" t="s">
        <v>47</v>
      </c>
      <c r="T31" s="9" t="s">
        <v>47</v>
      </c>
      <c r="U31" s="9" t="s">
        <v>47</v>
      </c>
      <c r="V31" s="9" t="s">
        <v>47</v>
      </c>
      <c r="W31" s="9" t="s">
        <v>47</v>
      </c>
      <c r="X31" s="9" t="s">
        <v>47</v>
      </c>
      <c r="Y31" s="9" t="s">
        <v>47</v>
      </c>
      <c r="Z31" s="9" t="s">
        <v>47</v>
      </c>
      <c r="AA31" s="9" t="s">
        <v>47</v>
      </c>
      <c r="AB31" s="9" t="s">
        <v>47</v>
      </c>
      <c r="AC31" s="9" t="s">
        <v>47</v>
      </c>
      <c r="AD31" s="9" t="s">
        <v>47</v>
      </c>
      <c r="AE31" s="9" t="s">
        <v>47</v>
      </c>
      <c r="AF31" s="9" t="s">
        <v>47</v>
      </c>
      <c r="AG31" s="9" t="s">
        <v>47</v>
      </c>
      <c r="AH31" s="9" t="s">
        <v>47</v>
      </c>
      <c r="AI31" s="9" t="s">
        <v>47</v>
      </c>
      <c r="AJ31" s="9" t="s">
        <v>47</v>
      </c>
      <c r="AK31" s="9" t="s">
        <v>47</v>
      </c>
      <c r="AL31" s="9" t="s">
        <v>47</v>
      </c>
      <c r="AM31" s="9" t="s">
        <v>47</v>
      </c>
      <c r="AN31" s="9" t="s">
        <v>47</v>
      </c>
      <c r="AO31" s="9" t="s">
        <v>47</v>
      </c>
      <c r="AP31" s="9" t="s">
        <v>47</v>
      </c>
      <c r="AQ31" s="9" t="s">
        <v>47</v>
      </c>
      <c r="AR31" s="9" t="s">
        <v>47</v>
      </c>
      <c r="AS31" s="9" t="s">
        <v>47</v>
      </c>
      <c r="AT31" s="9" t="s">
        <v>47</v>
      </c>
      <c r="AU31" s="9" t="s">
        <v>47</v>
      </c>
      <c r="AV31" s="9" t="s">
        <v>47</v>
      </c>
      <c r="AW31" s="9" t="s">
        <v>47</v>
      </c>
      <c r="AX31" s="9" t="s">
        <v>47</v>
      </c>
      <c r="AY31" s="9" t="s">
        <v>47</v>
      </c>
      <c r="AZ31" s="9" t="s">
        <v>47</v>
      </c>
    </row>
    <row r="32" spans="1:52" ht="12" x14ac:dyDescent="0.25">
      <c r="A32" s="5">
        <v>64</v>
      </c>
      <c r="B32" s="5" t="s">
        <v>21</v>
      </c>
      <c r="C32" s="5"/>
      <c r="D32" s="18">
        <v>3</v>
      </c>
      <c r="E32" s="9">
        <v>7</v>
      </c>
      <c r="F32" s="9">
        <v>4.6666666666666661</v>
      </c>
      <c r="G32" s="9">
        <v>3.4292995680454466</v>
      </c>
      <c r="H32" s="9"/>
      <c r="I32" s="9"/>
      <c r="J32" s="9"/>
      <c r="K32" s="9"/>
      <c r="L32" s="9" t="s">
        <v>47</v>
      </c>
      <c r="M32" s="9" t="s">
        <v>47</v>
      </c>
      <c r="N32" s="9" t="s">
        <v>47</v>
      </c>
      <c r="O32" s="9" t="s">
        <v>47</v>
      </c>
      <c r="P32" s="9" t="s">
        <v>47</v>
      </c>
      <c r="Q32" s="9" t="s">
        <v>47</v>
      </c>
      <c r="R32" s="9" t="s">
        <v>47</v>
      </c>
      <c r="S32" s="9" t="s">
        <v>47</v>
      </c>
      <c r="T32" s="9" t="s">
        <v>47</v>
      </c>
      <c r="U32" s="9" t="s">
        <v>47</v>
      </c>
      <c r="V32" s="9" t="s">
        <v>47</v>
      </c>
      <c r="W32" s="9" t="s">
        <v>47</v>
      </c>
      <c r="X32" s="9" t="s">
        <v>47</v>
      </c>
      <c r="Y32" s="9" t="s">
        <v>47</v>
      </c>
      <c r="Z32" s="9" t="s">
        <v>47</v>
      </c>
      <c r="AA32" s="9" t="s">
        <v>47</v>
      </c>
      <c r="AB32" s="9" t="s">
        <v>47</v>
      </c>
      <c r="AC32" s="9" t="s">
        <v>47</v>
      </c>
      <c r="AD32" s="9" t="s">
        <v>47</v>
      </c>
      <c r="AE32" s="9" t="s">
        <v>47</v>
      </c>
      <c r="AF32" s="9" t="s">
        <v>47</v>
      </c>
      <c r="AG32" s="9" t="s">
        <v>47</v>
      </c>
      <c r="AH32" s="9" t="s">
        <v>47</v>
      </c>
      <c r="AI32" s="9" t="s">
        <v>47</v>
      </c>
      <c r="AJ32" s="9" t="s">
        <v>47</v>
      </c>
      <c r="AK32" s="9" t="s">
        <v>47</v>
      </c>
      <c r="AL32" s="9" t="s">
        <v>47</v>
      </c>
      <c r="AM32" s="9" t="s">
        <v>47</v>
      </c>
      <c r="AN32" s="9" t="s">
        <v>47</v>
      </c>
      <c r="AO32" s="9" t="s">
        <v>47</v>
      </c>
      <c r="AP32" s="9" t="s">
        <v>47</v>
      </c>
      <c r="AQ32" s="9" t="s">
        <v>47</v>
      </c>
      <c r="AR32" s="9" t="s">
        <v>47</v>
      </c>
      <c r="AS32" s="9" t="s">
        <v>47</v>
      </c>
      <c r="AT32" s="9" t="s">
        <v>47</v>
      </c>
      <c r="AU32" s="9" t="s">
        <v>47</v>
      </c>
      <c r="AV32" s="9" t="s">
        <v>47</v>
      </c>
      <c r="AW32" s="9" t="s">
        <v>47</v>
      </c>
      <c r="AX32" s="9" t="s">
        <v>47</v>
      </c>
      <c r="AY32" s="9" t="s">
        <v>47</v>
      </c>
      <c r="AZ32" s="9" t="s">
        <v>47</v>
      </c>
    </row>
    <row r="33" spans="1:52" ht="12" x14ac:dyDescent="0.25">
      <c r="A33" s="5"/>
      <c r="B33" s="5"/>
      <c r="C33" s="5"/>
      <c r="D33" s="18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</row>
    <row r="34" spans="1:52" ht="12" x14ac:dyDescent="0.25">
      <c r="A34" s="5"/>
      <c r="B34" s="5"/>
      <c r="C34" s="5"/>
      <c r="D34" s="18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</row>
    <row r="35" spans="1:52" ht="12" x14ac:dyDescent="0.25">
      <c r="A35" s="5"/>
      <c r="B35" s="5"/>
      <c r="C35" s="5"/>
      <c r="D35" s="18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</row>
    <row r="36" spans="1:52" ht="12" x14ac:dyDescent="0.25">
      <c r="A36" s="5"/>
      <c r="B36" s="5"/>
      <c r="C36" s="5"/>
      <c r="D36" s="18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</row>
    <row r="37" spans="1:52" ht="12" x14ac:dyDescent="0.25">
      <c r="A37" s="5"/>
      <c r="B37" s="5"/>
      <c r="C37" s="5"/>
      <c r="D37" s="18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  <c r="AZ37" s="9"/>
    </row>
    <row r="38" spans="1:52" ht="12" x14ac:dyDescent="0.25">
      <c r="A38" s="5"/>
      <c r="B38" s="5"/>
      <c r="C38" s="5"/>
      <c r="D38" s="18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9"/>
    </row>
    <row r="39" spans="1:52" ht="12" x14ac:dyDescent="0.25">
      <c r="A39" s="5"/>
      <c r="B39" s="5"/>
      <c r="C39" s="5"/>
      <c r="D39" s="18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9"/>
      <c r="AZ39" s="9"/>
    </row>
    <row r="40" spans="1:52" ht="12" x14ac:dyDescent="0.25">
      <c r="A40" s="5"/>
      <c r="B40" s="5"/>
      <c r="C40" s="5"/>
      <c r="D40" s="18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  <c r="AV40" s="9"/>
      <c r="AW40" s="9"/>
      <c r="AX40" s="9"/>
      <c r="AY40" s="9"/>
      <c r="AZ40" s="9"/>
    </row>
    <row r="41" spans="1:52" ht="12" x14ac:dyDescent="0.25">
      <c r="A41" s="5"/>
      <c r="B41" s="5"/>
      <c r="C41" s="5"/>
      <c r="D41" s="18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  <c r="AV41" s="9"/>
      <c r="AW41" s="9"/>
      <c r="AX41" s="9"/>
      <c r="AY41" s="9"/>
      <c r="AZ41" s="9"/>
    </row>
    <row r="42" spans="1:52" ht="12" x14ac:dyDescent="0.25">
      <c r="A42" s="5"/>
      <c r="B42" s="5"/>
      <c r="C42" s="5"/>
      <c r="D42" s="18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  <c r="AV42" s="9"/>
      <c r="AW42" s="9"/>
      <c r="AX42" s="9"/>
      <c r="AY42" s="9"/>
      <c r="AZ42" s="9"/>
    </row>
    <row r="43" spans="1:52" ht="12" x14ac:dyDescent="0.25">
      <c r="A43" s="5"/>
      <c r="B43" s="5"/>
      <c r="C43" s="5"/>
      <c r="D43" s="18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  <c r="AV43" s="9"/>
      <c r="AW43" s="9"/>
      <c r="AX43" s="9"/>
      <c r="AY43" s="9"/>
      <c r="AZ43" s="9"/>
    </row>
    <row r="44" spans="1:52" ht="12" x14ac:dyDescent="0.25">
      <c r="A44" s="5"/>
      <c r="B44" s="5"/>
      <c r="C44" s="5"/>
      <c r="D44" s="18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  <c r="AV44" s="9"/>
      <c r="AW44" s="9"/>
      <c r="AX44" s="9"/>
      <c r="AY44" s="9"/>
      <c r="AZ44" s="9"/>
    </row>
    <row r="45" spans="1:52" ht="12" x14ac:dyDescent="0.25">
      <c r="A45" s="5"/>
      <c r="B45" s="5"/>
      <c r="C45" s="5"/>
      <c r="D45" s="18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</row>
    <row r="46" spans="1:52" ht="12" x14ac:dyDescent="0.25">
      <c r="A46" s="5"/>
      <c r="B46" s="5"/>
      <c r="C46" s="5"/>
      <c r="D46" s="18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  <c r="AZ46" s="9"/>
    </row>
    <row r="47" spans="1:52" ht="12" x14ac:dyDescent="0.25">
      <c r="A47" s="5"/>
      <c r="B47" s="5"/>
      <c r="C47" s="5"/>
      <c r="D47" s="18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  <c r="AW47" s="9"/>
      <c r="AX47" s="9"/>
      <c r="AY47" s="9"/>
      <c r="AZ47" s="9"/>
    </row>
    <row r="48" spans="1:52" ht="12" x14ac:dyDescent="0.25">
      <c r="A48" s="5"/>
      <c r="B48" s="5"/>
      <c r="C48" s="5"/>
      <c r="D48" s="18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9"/>
      <c r="AX48" s="9"/>
      <c r="AY48" s="9"/>
      <c r="AZ48" s="9"/>
    </row>
    <row r="49" spans="1:52" ht="12" x14ac:dyDescent="0.25">
      <c r="A49" s="5"/>
      <c r="B49" s="5"/>
      <c r="C49" s="5"/>
      <c r="D49" s="18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  <c r="AZ49" s="9"/>
    </row>
    <row r="50" spans="1:52" ht="12" x14ac:dyDescent="0.25">
      <c r="A50" s="5"/>
      <c r="B50" s="5"/>
      <c r="C50" s="5"/>
      <c r="D50" s="18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9"/>
      <c r="AZ50" s="9"/>
    </row>
    <row r="51" spans="1:52" ht="12" x14ac:dyDescent="0.25">
      <c r="A51" s="5"/>
      <c r="B51" s="5"/>
      <c r="C51" s="5"/>
      <c r="D51" s="18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  <c r="AV51" s="9"/>
      <c r="AW51" s="9"/>
      <c r="AX51" s="9"/>
      <c r="AY51" s="9"/>
      <c r="AZ51" s="9"/>
    </row>
    <row r="52" spans="1:52" ht="12" x14ac:dyDescent="0.25">
      <c r="A52" s="5"/>
      <c r="B52" s="5"/>
      <c r="C52" s="5"/>
      <c r="D52" s="18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9"/>
      <c r="AS52" s="9"/>
      <c r="AT52" s="9"/>
      <c r="AU52" s="9"/>
      <c r="AV52" s="9"/>
      <c r="AW52" s="9"/>
      <c r="AX52" s="9"/>
      <c r="AY52" s="9"/>
      <c r="AZ52" s="9"/>
    </row>
    <row r="53" spans="1:52" ht="12" x14ac:dyDescent="0.25">
      <c r="A53" s="5"/>
      <c r="B53" s="5"/>
      <c r="C53" s="5"/>
      <c r="D53" s="18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9"/>
      <c r="AS53" s="9"/>
      <c r="AT53" s="9"/>
      <c r="AU53" s="9"/>
      <c r="AV53" s="9"/>
      <c r="AW53" s="9"/>
      <c r="AX53" s="9"/>
      <c r="AY53" s="9"/>
      <c r="AZ53" s="9"/>
    </row>
    <row r="54" spans="1:52" ht="12" x14ac:dyDescent="0.25">
      <c r="A54" s="5"/>
      <c r="B54" s="5"/>
      <c r="C54" s="5"/>
      <c r="D54" s="18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9"/>
      <c r="AS54" s="9"/>
      <c r="AT54" s="9"/>
      <c r="AU54" s="9"/>
      <c r="AV54" s="9"/>
      <c r="AW54" s="9"/>
      <c r="AX54" s="9"/>
      <c r="AY54" s="9"/>
      <c r="AZ54" s="9"/>
    </row>
    <row r="55" spans="1:52" ht="12" x14ac:dyDescent="0.25">
      <c r="A55" s="5"/>
      <c r="B55" s="5"/>
      <c r="C55" s="5"/>
      <c r="D55" s="18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9"/>
      <c r="AS55" s="9"/>
      <c r="AT55" s="9"/>
      <c r="AU55" s="9"/>
      <c r="AV55" s="9"/>
      <c r="AW55" s="9"/>
      <c r="AX55" s="9"/>
      <c r="AY55" s="9"/>
      <c r="AZ55" s="9"/>
    </row>
    <row r="56" spans="1:52" ht="12" x14ac:dyDescent="0.25">
      <c r="A56" s="5"/>
      <c r="B56" s="5"/>
      <c r="C56" s="5"/>
      <c r="D56" s="18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  <c r="AQ56" s="9"/>
      <c r="AR56" s="9"/>
      <c r="AS56" s="9"/>
      <c r="AT56" s="9"/>
      <c r="AU56" s="9"/>
      <c r="AV56" s="9"/>
      <c r="AW56" s="9"/>
      <c r="AX56" s="9"/>
      <c r="AY56" s="9"/>
      <c r="AZ56" s="9"/>
    </row>
    <row r="57" spans="1:52" ht="12" x14ac:dyDescent="0.25">
      <c r="A57" s="5"/>
      <c r="B57" s="5"/>
      <c r="C57" s="5"/>
      <c r="D57" s="18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  <c r="AQ57" s="9"/>
      <c r="AR57" s="9"/>
      <c r="AS57" s="9"/>
      <c r="AT57" s="9"/>
      <c r="AU57" s="9"/>
      <c r="AV57" s="9"/>
      <c r="AW57" s="9"/>
      <c r="AX57" s="9"/>
      <c r="AY57" s="9"/>
      <c r="AZ57" s="9"/>
    </row>
    <row r="58" spans="1:52" ht="12" x14ac:dyDescent="0.25">
      <c r="A58" s="5"/>
      <c r="B58" s="5"/>
      <c r="C58" s="5"/>
      <c r="D58" s="18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  <c r="AQ58" s="9"/>
      <c r="AR58" s="9"/>
      <c r="AS58" s="9"/>
      <c r="AT58" s="9"/>
      <c r="AU58" s="9"/>
      <c r="AV58" s="9"/>
      <c r="AW58" s="9"/>
      <c r="AX58" s="9"/>
      <c r="AY58" s="9"/>
      <c r="AZ58" s="9"/>
    </row>
    <row r="59" spans="1:52" ht="12" x14ac:dyDescent="0.25">
      <c r="A59" s="5"/>
      <c r="B59" s="5"/>
      <c r="C59" s="5"/>
      <c r="D59" s="18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</row>
    <row r="60" spans="1:52" ht="12" x14ac:dyDescent="0.25">
      <c r="A60" s="5"/>
      <c r="B60" s="5"/>
      <c r="C60" s="5"/>
      <c r="D60" s="18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  <c r="AM60" s="9"/>
      <c r="AN60" s="9"/>
      <c r="AO60" s="9"/>
      <c r="AP60" s="9"/>
      <c r="AQ60" s="9"/>
      <c r="AR60" s="9"/>
      <c r="AS60" s="9"/>
      <c r="AT60" s="9"/>
      <c r="AU60" s="9"/>
      <c r="AV60" s="9"/>
      <c r="AW60" s="9"/>
      <c r="AX60" s="9"/>
      <c r="AY60" s="9"/>
      <c r="AZ60" s="9"/>
    </row>
    <row r="61" spans="1:52" ht="12" x14ac:dyDescent="0.25">
      <c r="A61" s="5"/>
      <c r="B61" s="5"/>
      <c r="C61" s="5"/>
      <c r="D61" s="18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  <c r="AO61" s="9"/>
      <c r="AP61" s="9"/>
      <c r="AQ61" s="9"/>
      <c r="AR61" s="9"/>
      <c r="AS61" s="9"/>
      <c r="AT61" s="9"/>
      <c r="AU61" s="9"/>
      <c r="AV61" s="9"/>
      <c r="AW61" s="9"/>
      <c r="AX61" s="9"/>
      <c r="AY61" s="9"/>
      <c r="AZ61" s="9"/>
    </row>
    <row r="62" spans="1:52" ht="12" x14ac:dyDescent="0.25">
      <c r="A62" s="5"/>
      <c r="B62" s="5"/>
      <c r="C62" s="5"/>
      <c r="D62" s="18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  <c r="AQ62" s="9"/>
      <c r="AR62" s="9"/>
      <c r="AS62" s="9"/>
      <c r="AT62" s="9"/>
      <c r="AU62" s="9"/>
      <c r="AV62" s="9"/>
      <c r="AW62" s="9"/>
      <c r="AX62" s="9"/>
      <c r="AY62" s="9"/>
      <c r="AZ62" s="9"/>
    </row>
    <row r="63" spans="1:52" ht="12" x14ac:dyDescent="0.25">
      <c r="A63" s="5"/>
      <c r="B63" s="5"/>
      <c r="C63" s="5"/>
      <c r="D63" s="18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  <c r="AO63" s="9"/>
      <c r="AP63" s="9"/>
      <c r="AQ63" s="9"/>
      <c r="AR63" s="9"/>
      <c r="AS63" s="9"/>
      <c r="AT63" s="9"/>
      <c r="AU63" s="9"/>
      <c r="AV63" s="9"/>
      <c r="AW63" s="9"/>
      <c r="AX63" s="9"/>
      <c r="AY63" s="9"/>
      <c r="AZ63" s="9"/>
    </row>
    <row r="64" spans="1:52" ht="12" x14ac:dyDescent="0.25">
      <c r="A64" s="5"/>
      <c r="B64" s="5"/>
      <c r="C64" s="5"/>
      <c r="D64" s="18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/>
      <c r="AO64" s="9"/>
      <c r="AP64" s="9"/>
      <c r="AQ64" s="9"/>
      <c r="AR64" s="9"/>
      <c r="AS64" s="9"/>
      <c r="AT64" s="9"/>
      <c r="AU64" s="9"/>
      <c r="AV64" s="9"/>
      <c r="AW64" s="9"/>
      <c r="AX64" s="9"/>
      <c r="AY64" s="9"/>
      <c r="AZ64" s="9"/>
    </row>
    <row r="65" spans="1:52" ht="12" x14ac:dyDescent="0.25">
      <c r="A65" s="5"/>
      <c r="B65" s="5"/>
      <c r="C65" s="5"/>
      <c r="D65" s="18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  <c r="AP65" s="9"/>
      <c r="AQ65" s="9"/>
      <c r="AR65" s="9"/>
      <c r="AS65" s="9"/>
      <c r="AT65" s="9"/>
      <c r="AU65" s="9"/>
      <c r="AV65" s="9"/>
      <c r="AW65" s="9"/>
      <c r="AX65" s="9"/>
      <c r="AY65" s="9"/>
      <c r="AZ65" s="9"/>
    </row>
    <row r="66" spans="1:52" ht="12" x14ac:dyDescent="0.25">
      <c r="A66" s="5"/>
      <c r="B66" s="5"/>
      <c r="C66" s="5"/>
      <c r="D66" s="18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  <c r="AP66" s="9"/>
      <c r="AQ66" s="9"/>
      <c r="AR66" s="9"/>
      <c r="AS66" s="9"/>
      <c r="AT66" s="9"/>
      <c r="AU66" s="9"/>
      <c r="AV66" s="9"/>
      <c r="AW66" s="9"/>
      <c r="AX66" s="9"/>
      <c r="AY66" s="9"/>
      <c r="AZ66" s="9"/>
    </row>
    <row r="67" spans="1:52" ht="12" x14ac:dyDescent="0.25">
      <c r="A67" s="5"/>
      <c r="B67" s="5"/>
      <c r="C67" s="5"/>
      <c r="D67" s="18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/>
      <c r="AO67" s="9"/>
      <c r="AP67" s="9"/>
      <c r="AQ67" s="9"/>
      <c r="AR67" s="9"/>
      <c r="AS67" s="9"/>
      <c r="AT67" s="9"/>
      <c r="AU67" s="9"/>
      <c r="AV67" s="9"/>
      <c r="AW67" s="9"/>
      <c r="AX67" s="9"/>
      <c r="AY67" s="9"/>
      <c r="AZ67" s="9"/>
    </row>
    <row r="68" spans="1:52" s="6" customFormat="1" ht="12" x14ac:dyDescent="0.25">
      <c r="A68" s="84"/>
      <c r="B68" s="84"/>
      <c r="C68" s="84"/>
      <c r="D68" s="5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8"/>
      <c r="AM68" s="8"/>
      <c r="AN68" s="8"/>
      <c r="AO68" s="8"/>
      <c r="AP68" s="8"/>
      <c r="AQ68" s="8"/>
      <c r="AR68" s="8"/>
      <c r="AS68" s="8"/>
      <c r="AT68" s="8"/>
      <c r="AU68" s="8"/>
      <c r="AV68" s="8"/>
      <c r="AW68" s="8"/>
      <c r="AX68" s="8"/>
      <c r="AY68" s="8"/>
      <c r="AZ68" s="8"/>
    </row>
    <row r="69" spans="1:52" ht="12" x14ac:dyDescent="0.25">
      <c r="A69" s="5"/>
      <c r="B69" s="5"/>
      <c r="C69" s="5"/>
      <c r="D69" s="18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  <c r="AK69" s="9"/>
      <c r="AL69" s="9"/>
      <c r="AM69" s="9"/>
      <c r="AN69" s="9"/>
      <c r="AO69" s="9"/>
      <c r="AP69" s="9"/>
      <c r="AQ69" s="9"/>
      <c r="AR69" s="9"/>
      <c r="AS69" s="9"/>
      <c r="AT69" s="9"/>
      <c r="AU69" s="9"/>
      <c r="AV69" s="9"/>
      <c r="AW69" s="9"/>
      <c r="AX69" s="9"/>
      <c r="AY69" s="9"/>
      <c r="AZ69" s="9"/>
    </row>
    <row r="70" spans="1:52" ht="12" x14ac:dyDescent="0.25">
      <c r="A70" s="5"/>
      <c r="B70" s="5"/>
      <c r="C70" s="5"/>
      <c r="D70" s="18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  <c r="AK70" s="9"/>
      <c r="AL70" s="9"/>
      <c r="AM70" s="9"/>
      <c r="AN70" s="9"/>
      <c r="AO70" s="9"/>
      <c r="AP70" s="9"/>
      <c r="AQ70" s="9"/>
      <c r="AR70" s="9"/>
      <c r="AS70" s="9"/>
      <c r="AT70" s="9"/>
      <c r="AU70" s="9"/>
      <c r="AV70" s="9"/>
      <c r="AW70" s="9"/>
      <c r="AX70" s="9"/>
      <c r="AY70" s="9"/>
      <c r="AZ70" s="9"/>
    </row>
    <row r="71" spans="1:52" ht="12" x14ac:dyDescent="0.25">
      <c r="A71" s="5"/>
      <c r="B71" s="5"/>
      <c r="C71" s="5"/>
      <c r="D71" s="18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  <c r="AK71" s="9"/>
      <c r="AL71" s="9"/>
      <c r="AM71" s="9"/>
      <c r="AN71" s="9"/>
      <c r="AO71" s="9"/>
      <c r="AP71" s="9"/>
      <c r="AQ71" s="9"/>
      <c r="AR71" s="9"/>
      <c r="AS71" s="9"/>
      <c r="AT71" s="9"/>
      <c r="AU71" s="9"/>
      <c r="AV71" s="9"/>
      <c r="AW71" s="9"/>
      <c r="AX71" s="9"/>
      <c r="AY71" s="9"/>
      <c r="AZ71" s="9"/>
    </row>
    <row r="72" spans="1:52" ht="12" x14ac:dyDescent="0.25">
      <c r="A72" s="5"/>
      <c r="B72" s="5"/>
      <c r="C72" s="5"/>
      <c r="D72" s="18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  <c r="AK72" s="9"/>
      <c r="AL72" s="9"/>
      <c r="AM72" s="9"/>
      <c r="AN72" s="9"/>
      <c r="AO72" s="9"/>
      <c r="AP72" s="9"/>
      <c r="AQ72" s="9"/>
      <c r="AR72" s="9"/>
      <c r="AS72" s="9"/>
      <c r="AT72" s="9"/>
      <c r="AU72" s="9"/>
      <c r="AV72" s="9"/>
      <c r="AW72" s="9"/>
      <c r="AX72" s="9"/>
      <c r="AY72" s="9"/>
      <c r="AZ72" s="9"/>
    </row>
    <row r="73" spans="1:52" ht="12" x14ac:dyDescent="0.25">
      <c r="A73" s="5"/>
      <c r="B73" s="5"/>
      <c r="C73" s="5"/>
      <c r="D73" s="18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9"/>
      <c r="AM73" s="9"/>
      <c r="AN73" s="9"/>
      <c r="AO73" s="9"/>
      <c r="AP73" s="9"/>
      <c r="AQ73" s="9"/>
      <c r="AR73" s="9"/>
      <c r="AS73" s="9"/>
      <c r="AT73" s="9"/>
      <c r="AU73" s="9"/>
      <c r="AV73" s="9"/>
      <c r="AW73" s="9"/>
      <c r="AX73" s="9"/>
      <c r="AY73" s="9"/>
      <c r="AZ73" s="9"/>
    </row>
    <row r="74" spans="1:52" ht="12" x14ac:dyDescent="0.25">
      <c r="A74" s="5"/>
      <c r="B74" s="5"/>
      <c r="C74" s="5"/>
      <c r="D74" s="18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9"/>
      <c r="AM74" s="9"/>
      <c r="AN74" s="9"/>
      <c r="AO74" s="9"/>
      <c r="AP74" s="9"/>
      <c r="AQ74" s="9"/>
      <c r="AR74" s="9"/>
      <c r="AS74" s="9"/>
      <c r="AT74" s="9"/>
      <c r="AU74" s="9"/>
      <c r="AV74" s="9"/>
      <c r="AW74" s="9"/>
      <c r="AX74" s="9"/>
      <c r="AY74" s="9"/>
      <c r="AZ74" s="9"/>
    </row>
    <row r="75" spans="1:52" ht="12" x14ac:dyDescent="0.25">
      <c r="A75" s="5"/>
      <c r="B75" s="5"/>
      <c r="C75" s="5"/>
      <c r="D75" s="18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/>
      <c r="AK75" s="9"/>
      <c r="AL75" s="9"/>
      <c r="AM75" s="9"/>
      <c r="AN75" s="9"/>
      <c r="AO75" s="9"/>
      <c r="AP75" s="9"/>
      <c r="AQ75" s="9"/>
      <c r="AR75" s="9"/>
      <c r="AS75" s="9"/>
      <c r="AT75" s="9"/>
      <c r="AU75" s="9"/>
      <c r="AV75" s="9"/>
      <c r="AW75" s="9"/>
      <c r="AX75" s="9"/>
      <c r="AY75" s="9"/>
      <c r="AZ75" s="9"/>
    </row>
  </sheetData>
  <mergeCells count="43">
    <mergeCell ref="Q12:S12"/>
    <mergeCell ref="Q13:S13"/>
    <mergeCell ref="Q11:S11"/>
    <mergeCell ref="K11:M11"/>
    <mergeCell ref="K12:M12"/>
    <mergeCell ref="K13:M13"/>
    <mergeCell ref="N11:P11"/>
    <mergeCell ref="N12:P12"/>
    <mergeCell ref="N13:P13"/>
    <mergeCell ref="K18:L18"/>
    <mergeCell ref="I5:J5"/>
    <mergeCell ref="I6:J6"/>
    <mergeCell ref="I12:J12"/>
    <mergeCell ref="I13:J13"/>
    <mergeCell ref="I11:J11"/>
    <mergeCell ref="I8:J8"/>
    <mergeCell ref="I9:J9"/>
    <mergeCell ref="I10:J10"/>
    <mergeCell ref="A18:B18"/>
    <mergeCell ref="C18:D18"/>
    <mergeCell ref="E18:F18"/>
    <mergeCell ref="G18:H18"/>
    <mergeCell ref="I18:J18"/>
    <mergeCell ref="M18:N18"/>
    <mergeCell ref="O18:P18"/>
    <mergeCell ref="U18:V18"/>
    <mergeCell ref="W18:X18"/>
    <mergeCell ref="Q18:R18"/>
    <mergeCell ref="S18:T18"/>
    <mergeCell ref="W19:X19"/>
    <mergeCell ref="Q19:R19"/>
    <mergeCell ref="S19:T19"/>
    <mergeCell ref="A19:B19"/>
    <mergeCell ref="C19:D19"/>
    <mergeCell ref="E19:F19"/>
    <mergeCell ref="G19:H19"/>
    <mergeCell ref="I19:J19"/>
    <mergeCell ref="K19:L19"/>
    <mergeCell ref="A68:C68"/>
    <mergeCell ref="A25:C25"/>
    <mergeCell ref="M19:N19"/>
    <mergeCell ref="O19:P19"/>
    <mergeCell ref="U19:V19"/>
  </mergeCells>
  <phoneticPr fontId="17" type="noConversion"/>
  <pageMargins left="0.39370078740157483" right="0.39370078740157483" top="0.39370078740157483" bottom="0.39370078740157483" header="0.39370078740157483" footer="0.23622047244094491"/>
  <pageSetup paperSize="9" orientation="landscape" r:id="rId1"/>
  <headerFooter alignWithMargins="0"/>
  <rowBreaks count="1" manualBreakCount="1">
    <brk id="22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F49"/>
  <sheetViews>
    <sheetView workbookViewId="0">
      <selection activeCell="I8" sqref="I8:K8"/>
    </sheetView>
  </sheetViews>
  <sheetFormatPr baseColWidth="10" defaultColWidth="9.109375" defaultRowHeight="11.4" x14ac:dyDescent="0.2"/>
  <cols>
    <col min="1" max="32" width="3.6640625" style="2" customWidth="1"/>
    <col min="33" max="16384" width="9.109375" style="2"/>
  </cols>
  <sheetData>
    <row r="1" spans="1:32" ht="21" x14ac:dyDescent="0.4">
      <c r="A1" s="10" t="s">
        <v>36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3"/>
    </row>
    <row r="2" spans="1:32" ht="12" x14ac:dyDescent="0.25">
      <c r="A2" s="14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AF2" s="15"/>
    </row>
    <row r="3" spans="1:32" ht="15.6" x14ac:dyDescent="0.3">
      <c r="A3" s="16" t="s">
        <v>12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AF3" s="15"/>
    </row>
    <row r="4" spans="1:32" ht="12" x14ac:dyDescent="0.25">
      <c r="A4" s="14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AF4" s="15"/>
    </row>
    <row r="5" spans="1:32" s="7" customFormat="1" ht="15.6" x14ac:dyDescent="0.3">
      <c r="A5" s="16" t="s">
        <v>0</v>
      </c>
      <c r="B5" s="4"/>
      <c r="C5" s="4"/>
      <c r="D5" s="4"/>
      <c r="E5" s="4"/>
      <c r="F5" s="4"/>
      <c r="I5" s="65">
        <v>11</v>
      </c>
      <c r="J5" s="65"/>
      <c r="K5" s="96"/>
      <c r="M5" s="4" t="s">
        <v>15</v>
      </c>
      <c r="N5" s="4"/>
      <c r="O5" s="4"/>
      <c r="P5" s="4"/>
      <c r="Q5" s="4"/>
      <c r="R5" s="4"/>
      <c r="S5" s="4"/>
      <c r="AF5" s="23"/>
    </row>
    <row r="6" spans="1:32" s="7" customFormat="1" ht="15.6" x14ac:dyDescent="0.3">
      <c r="A6" s="16" t="s">
        <v>2</v>
      </c>
      <c r="B6" s="4"/>
      <c r="C6" s="4"/>
      <c r="D6" s="4"/>
      <c r="E6" s="4"/>
      <c r="F6" s="4"/>
      <c r="I6" s="65">
        <v>56</v>
      </c>
      <c r="J6" s="65"/>
      <c r="K6" s="96"/>
      <c r="M6" s="4"/>
      <c r="N6" s="4"/>
      <c r="O6" s="4"/>
      <c r="P6" s="4"/>
      <c r="Q6" s="4"/>
      <c r="R6" s="4"/>
      <c r="S6" s="4"/>
      <c r="AF6" s="23"/>
    </row>
    <row r="7" spans="1:32" s="7" customFormat="1" ht="15.6" x14ac:dyDescent="0.3">
      <c r="A7" s="16" t="s">
        <v>3</v>
      </c>
      <c r="B7" s="4"/>
      <c r="C7" s="4"/>
      <c r="D7" s="4"/>
      <c r="E7" s="4"/>
      <c r="F7" s="4"/>
      <c r="I7" s="83">
        <v>1</v>
      </c>
      <c r="J7" s="83"/>
      <c r="K7" s="96"/>
      <c r="M7" s="4" t="s">
        <v>10</v>
      </c>
      <c r="N7" s="4"/>
      <c r="O7" s="4"/>
      <c r="P7" s="4"/>
      <c r="Q7" s="4"/>
      <c r="R7" s="4"/>
      <c r="S7" s="4"/>
      <c r="AF7" s="23"/>
    </row>
    <row r="8" spans="1:32" s="7" customFormat="1" ht="15.6" x14ac:dyDescent="0.3">
      <c r="A8" s="16" t="s">
        <v>32</v>
      </c>
      <c r="B8" s="4"/>
      <c r="C8" s="4"/>
      <c r="D8" s="4"/>
      <c r="E8" s="4"/>
      <c r="F8" s="4"/>
      <c r="I8" s="107">
        <v>0</v>
      </c>
      <c r="J8" s="107"/>
      <c r="K8" s="96"/>
      <c r="M8" s="4" t="s">
        <v>33</v>
      </c>
      <c r="N8" s="4"/>
      <c r="O8" s="4"/>
      <c r="P8" s="4"/>
      <c r="Q8" s="4"/>
      <c r="R8" s="4"/>
      <c r="S8" s="4"/>
      <c r="AF8" s="23"/>
    </row>
    <row r="9" spans="1:32" s="7" customFormat="1" ht="15.6" x14ac:dyDescent="0.3">
      <c r="A9" s="16" t="s">
        <v>48</v>
      </c>
      <c r="B9" s="4"/>
      <c r="C9" s="4"/>
      <c r="D9" s="4"/>
      <c r="E9" s="4"/>
      <c r="F9" s="4"/>
      <c r="I9" s="83">
        <v>1.2</v>
      </c>
      <c r="J9" s="83"/>
      <c r="K9" s="96"/>
      <c r="M9" s="4" t="s">
        <v>49</v>
      </c>
      <c r="N9" s="4"/>
      <c r="O9" s="4"/>
      <c r="P9" s="4"/>
      <c r="Q9" s="4"/>
      <c r="R9" s="4"/>
      <c r="S9" s="4"/>
      <c r="AF9" s="23"/>
    </row>
    <row r="10" spans="1:32" s="7" customFormat="1" ht="15.6" x14ac:dyDescent="0.3">
      <c r="A10" s="16"/>
      <c r="B10" s="4"/>
      <c r="C10" s="4"/>
      <c r="D10" s="4"/>
      <c r="E10" s="4"/>
      <c r="F10" s="4"/>
      <c r="I10" s="25"/>
      <c r="J10" s="25"/>
      <c r="K10" s="4"/>
      <c r="L10" s="4"/>
      <c r="M10" s="4"/>
      <c r="N10" s="4"/>
      <c r="O10" s="4"/>
      <c r="P10" s="4"/>
      <c r="Q10" s="4"/>
      <c r="R10" s="4"/>
      <c r="AF10" s="23"/>
    </row>
    <row r="11" spans="1:32" s="7" customFormat="1" ht="15.6" x14ac:dyDescent="0.3">
      <c r="A11" s="33" t="s">
        <v>27</v>
      </c>
      <c r="B11" s="4"/>
      <c r="C11" s="4"/>
      <c r="D11" s="4"/>
      <c r="E11" s="4"/>
      <c r="F11" s="4"/>
      <c r="I11" s="64">
        <v>6</v>
      </c>
      <c r="J11" s="64"/>
      <c r="K11" s="96"/>
      <c r="L11" s="102" t="str">
        <f>IF(I5&gt;=I11,"ok","Turneringen oppfyller ikke krav til antall deltakere")</f>
        <v>ok</v>
      </c>
      <c r="M11" s="102"/>
      <c r="N11" s="102"/>
      <c r="O11" s="103"/>
      <c r="P11" s="103"/>
      <c r="Q11" s="103"/>
      <c r="R11" s="103"/>
      <c r="S11" s="103"/>
      <c r="T11" s="103"/>
      <c r="U11" s="103"/>
      <c r="V11" s="103"/>
      <c r="W11" s="103"/>
      <c r="X11" s="103"/>
      <c r="Y11" s="103"/>
      <c r="Z11" s="103"/>
      <c r="AA11" s="103"/>
      <c r="AB11" s="103"/>
      <c r="AC11" s="103"/>
      <c r="AD11" s="103"/>
      <c r="AF11" s="23"/>
    </row>
    <row r="12" spans="1:32" s="7" customFormat="1" ht="15.6" x14ac:dyDescent="0.3">
      <c r="A12" s="33" t="s">
        <v>8</v>
      </c>
      <c r="B12" s="4"/>
      <c r="C12" s="4"/>
      <c r="D12" s="4"/>
      <c r="E12" s="4"/>
      <c r="F12" s="4"/>
      <c r="I12" s="64">
        <v>48</v>
      </c>
      <c r="J12" s="64"/>
      <c r="K12" s="96"/>
      <c r="L12" s="102" t="str">
        <f>IF(I6&gt;=I12,"ok","Turneringen oppfyller ikke krav til antall spill")</f>
        <v>ok</v>
      </c>
      <c r="M12" s="102"/>
      <c r="N12" s="102"/>
      <c r="O12" s="108"/>
      <c r="P12" s="108"/>
      <c r="Q12" s="108"/>
      <c r="R12" s="108"/>
      <c r="S12" s="108"/>
      <c r="T12" s="108"/>
      <c r="U12" s="108"/>
      <c r="V12" s="108"/>
      <c r="W12" s="108"/>
      <c r="X12" s="108"/>
      <c r="Y12" s="108"/>
      <c r="Z12" s="108"/>
      <c r="AA12" s="108"/>
      <c r="AB12" s="108"/>
      <c r="AC12" s="108"/>
      <c r="AD12" s="108"/>
      <c r="AF12" s="23"/>
    </row>
    <row r="13" spans="1:32" s="7" customFormat="1" ht="15.6" x14ac:dyDescent="0.3">
      <c r="A13" s="33" t="s">
        <v>9</v>
      </c>
      <c r="B13" s="4"/>
      <c r="C13" s="4"/>
      <c r="D13" s="4"/>
      <c r="E13" s="4"/>
      <c r="F13" s="4"/>
      <c r="I13" s="64">
        <v>0.3</v>
      </c>
      <c r="J13" s="64"/>
      <c r="K13" s="96"/>
      <c r="L13" s="4"/>
      <c r="M13" s="4"/>
      <c r="N13" s="4"/>
      <c r="O13" s="4"/>
      <c r="P13" s="4"/>
      <c r="Q13" s="4"/>
      <c r="R13" s="4"/>
      <c r="S13" s="4"/>
      <c r="AF13" s="23"/>
    </row>
    <row r="14" spans="1:32" s="20" customFormat="1" ht="13.2" x14ac:dyDescent="0.25">
      <c r="A14" s="34"/>
      <c r="B14" s="29"/>
      <c r="C14" s="29"/>
      <c r="D14" s="29"/>
      <c r="E14" s="29"/>
      <c r="F14" s="29"/>
      <c r="I14" s="29"/>
      <c r="J14" s="29"/>
      <c r="K14" s="29"/>
      <c r="L14" s="61" t="s">
        <v>18</v>
      </c>
      <c r="M14" s="60"/>
      <c r="N14" s="60"/>
      <c r="O14" s="61" t="s">
        <v>17</v>
      </c>
      <c r="P14" s="60"/>
      <c r="Q14" s="60"/>
      <c r="R14" s="61" t="s">
        <v>3</v>
      </c>
      <c r="S14" s="60"/>
      <c r="T14" s="60"/>
      <c r="U14" s="61" t="s">
        <v>19</v>
      </c>
      <c r="V14" s="85"/>
      <c r="W14" s="85"/>
      <c r="X14" s="61" t="s">
        <v>35</v>
      </c>
      <c r="Y14" s="60"/>
      <c r="Z14" s="60"/>
      <c r="AF14" s="21"/>
    </row>
    <row r="15" spans="1:32" s="7" customFormat="1" ht="15.6" x14ac:dyDescent="0.3">
      <c r="A15" s="33" t="s">
        <v>26</v>
      </c>
      <c r="B15" s="4"/>
      <c r="C15" s="4"/>
      <c r="D15" s="4"/>
      <c r="E15" s="4"/>
      <c r="F15" s="4"/>
      <c r="I15" s="64">
        <f>ROUNDUP(O15*R15,0)</f>
        <v>11</v>
      </c>
      <c r="J15" s="64"/>
      <c r="K15" s="96"/>
      <c r="L15" s="60"/>
      <c r="M15" s="60"/>
      <c r="N15" s="60"/>
      <c r="O15" s="61">
        <f>I5</f>
        <v>11</v>
      </c>
      <c r="P15" s="60"/>
      <c r="Q15" s="60"/>
      <c r="R15" s="62">
        <f>I7</f>
        <v>1</v>
      </c>
      <c r="S15" s="63"/>
      <c r="T15" s="63"/>
      <c r="U15" s="60"/>
      <c r="V15" s="60"/>
      <c r="W15" s="60"/>
      <c r="X15" s="60"/>
      <c r="Y15" s="60"/>
      <c r="Z15" s="60"/>
      <c r="AA15" s="60"/>
      <c r="AB15" s="60"/>
      <c r="AC15" s="60"/>
      <c r="AF15" s="23"/>
    </row>
    <row r="16" spans="1:32" s="7" customFormat="1" ht="15.6" x14ac:dyDescent="0.3">
      <c r="A16" s="33" t="s">
        <v>5</v>
      </c>
      <c r="B16" s="4"/>
      <c r="C16" s="4"/>
      <c r="D16" s="4"/>
      <c r="E16" s="4"/>
      <c r="F16" s="4"/>
      <c r="I16" s="64">
        <f>IF(AND(L11="ok",L12="ok"),ROUNDUP(O16*L16,0),0)</f>
        <v>3</v>
      </c>
      <c r="J16" s="64"/>
      <c r="K16" s="96"/>
      <c r="L16" s="73">
        <f>1/4</f>
        <v>0.25</v>
      </c>
      <c r="M16" s="74"/>
      <c r="N16" s="74"/>
      <c r="O16" s="61">
        <f>I15</f>
        <v>11</v>
      </c>
      <c r="P16" s="60"/>
      <c r="Q16" s="60"/>
      <c r="R16" s="60"/>
      <c r="S16" s="60"/>
      <c r="T16" s="60"/>
      <c r="U16" s="60"/>
      <c r="V16" s="60"/>
      <c r="W16" s="60"/>
      <c r="X16" s="60"/>
      <c r="Y16" s="60"/>
      <c r="Z16" s="60"/>
      <c r="AA16" s="60"/>
      <c r="AB16" s="60"/>
      <c r="AC16" s="60"/>
      <c r="AF16" s="23"/>
    </row>
    <row r="17" spans="1:32" s="7" customFormat="1" ht="15.6" x14ac:dyDescent="0.3">
      <c r="A17" s="33" t="s">
        <v>7</v>
      </c>
      <c r="B17" s="4"/>
      <c r="C17" s="4"/>
      <c r="D17" s="4"/>
      <c r="E17" s="4"/>
      <c r="F17" s="4"/>
      <c r="I17" s="97">
        <f>IF(I16,MIN(35-I8-I9,IF(I5&lt;10,0.5,1)*(L17*O17+U17*X17)),0)</f>
        <v>4.45</v>
      </c>
      <c r="J17" s="97"/>
      <c r="K17" s="96"/>
      <c r="L17" s="98">
        <v>0.15</v>
      </c>
      <c r="M17" s="99"/>
      <c r="N17" s="99"/>
      <c r="O17" s="61">
        <f>I15</f>
        <v>11</v>
      </c>
      <c r="P17" s="60"/>
      <c r="Q17" s="60"/>
      <c r="R17" s="60"/>
      <c r="S17" s="60"/>
      <c r="T17" s="60"/>
      <c r="U17" s="61">
        <v>0.05</v>
      </c>
      <c r="V17" s="85"/>
      <c r="W17" s="85"/>
      <c r="X17" s="94">
        <f>MIN(I6,100)</f>
        <v>56</v>
      </c>
      <c r="Y17" s="95"/>
      <c r="Z17" s="95"/>
      <c r="AA17" s="60"/>
      <c r="AB17" s="60"/>
      <c r="AC17" s="60"/>
      <c r="AF17" s="23"/>
    </row>
    <row r="18" spans="1:32" s="7" customFormat="1" ht="15.6" x14ac:dyDescent="0.3">
      <c r="A18" s="33" t="s">
        <v>50</v>
      </c>
      <c r="B18" s="4"/>
      <c r="C18" s="4"/>
      <c r="D18" s="4"/>
      <c r="E18" s="4"/>
      <c r="F18" s="4"/>
      <c r="I18" s="78">
        <f>I8</f>
        <v>0</v>
      </c>
      <c r="J18" s="78"/>
      <c r="K18" s="96"/>
      <c r="L18" s="64">
        <f>IF(I18&gt;=6,I18-2,IF(I18&gt;=1,I18-1,0))</f>
        <v>0</v>
      </c>
      <c r="M18" s="64"/>
      <c r="N18" s="96"/>
      <c r="O18" s="64">
        <f>IF(L18&gt;=6,L18-2,IF(L18&gt;=1,L18-1,0))</f>
        <v>0</v>
      </c>
      <c r="P18" s="64"/>
      <c r="Q18" s="96"/>
      <c r="R18" s="64">
        <f>IF(O18&gt;=6,O18-2,IF(O18&gt;=1,O18-1,0))</f>
        <v>0</v>
      </c>
      <c r="S18" s="64"/>
      <c r="T18" s="96"/>
      <c r="U18" s="64">
        <f>IF(R18&gt;=6,R18-2,IF(R18&gt;=1,R18-1,0))</f>
        <v>0</v>
      </c>
      <c r="V18" s="64"/>
      <c r="W18" s="96"/>
      <c r="X18" s="64">
        <f>IF(U18&gt;=6,U18-2,IF(U18&gt;=1,U18-1,0))</f>
        <v>0</v>
      </c>
      <c r="Y18" s="64"/>
      <c r="Z18" s="96"/>
      <c r="AA18" s="64">
        <f>IF(X18&gt;=6,X18-2,IF(X18&gt;=1,X18-1,0))</f>
        <v>0</v>
      </c>
      <c r="AB18" s="64"/>
      <c r="AC18" s="96"/>
      <c r="AF18" s="23"/>
    </row>
    <row r="19" spans="1:32" s="7" customFormat="1" ht="16.2" thickBot="1" x14ac:dyDescent="0.35">
      <c r="A19" s="33"/>
      <c r="B19" s="4"/>
      <c r="C19" s="4"/>
      <c r="D19" s="4"/>
      <c r="E19" s="4"/>
      <c r="F19" s="4"/>
      <c r="I19" s="24"/>
      <c r="J19" s="24"/>
      <c r="K19" s="42"/>
      <c r="L19" s="43"/>
      <c r="M19" s="43"/>
      <c r="N19" s="30"/>
      <c r="O19" s="20"/>
      <c r="P19" s="20"/>
      <c r="Q19" s="20"/>
      <c r="R19" s="32"/>
      <c r="S19" s="20"/>
      <c r="T19" s="30"/>
      <c r="U19" s="31"/>
      <c r="V19" s="31"/>
      <c r="W19" s="44"/>
      <c r="X19" s="45"/>
      <c r="Y19" s="45"/>
      <c r="AF19" s="23"/>
    </row>
    <row r="20" spans="1:32" s="7" customFormat="1" ht="15" x14ac:dyDescent="0.25">
      <c r="A20" s="39"/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  <c r="AF20" s="41"/>
    </row>
    <row r="21" spans="1:32" s="7" customFormat="1" ht="21" x14ac:dyDescent="0.4">
      <c r="A21" s="17" t="s">
        <v>51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15"/>
    </row>
    <row r="22" spans="1:32" s="7" customFormat="1" ht="15.6" x14ac:dyDescent="0.3">
      <c r="A22" s="16"/>
      <c r="AF22" s="23"/>
    </row>
    <row r="23" spans="1:32" s="7" customFormat="1" ht="15.6" x14ac:dyDescent="0.3">
      <c r="A23" s="100">
        <f>IF(A38&lt;=$I$16,A38,"")</f>
        <v>1</v>
      </c>
      <c r="B23" s="101"/>
      <c r="C23" s="104">
        <f>IF(C38&lt;=$I$16,C38,"")</f>
        <v>2</v>
      </c>
      <c r="D23" s="101"/>
      <c r="E23" s="104">
        <f>IF(E38&lt;=$I$16,E38,"")</f>
        <v>3</v>
      </c>
      <c r="F23" s="101"/>
      <c r="G23" s="104" t="str">
        <f>IF(G38&lt;=$I$16,G38,"")</f>
        <v/>
      </c>
      <c r="H23" s="101"/>
      <c r="I23" s="104" t="str">
        <f>IF(I38&lt;=$I$16,I38,"")</f>
        <v/>
      </c>
      <c r="J23" s="101"/>
      <c r="K23" s="104" t="str">
        <f>IF(K38&lt;=$I$16,K38,"")</f>
        <v/>
      </c>
      <c r="L23" s="101"/>
      <c r="M23" s="104" t="str">
        <f>IF(M38&lt;=$I$16,M38,"")</f>
        <v/>
      </c>
      <c r="N23" s="101"/>
      <c r="O23" s="104" t="str">
        <f>IF(O38&lt;=$I$16,O38,"")</f>
        <v/>
      </c>
      <c r="P23" s="101"/>
      <c r="Q23" s="104" t="str">
        <f>IF(Q38&lt;=$I$16,Q38,"")</f>
        <v/>
      </c>
      <c r="R23" s="101"/>
      <c r="S23" s="104" t="str">
        <f>IF(S38&lt;=$I$16,S38,"")</f>
        <v/>
      </c>
      <c r="T23" s="101"/>
      <c r="U23" s="104" t="str">
        <f>IF(U38&lt;=$I$16,U38,"")</f>
        <v/>
      </c>
      <c r="V23" s="101"/>
      <c r="W23" s="104" t="str">
        <f>IF(W38&lt;=$I$16,W38,"")</f>
        <v/>
      </c>
      <c r="X23" s="101"/>
      <c r="Y23" s="104" t="str">
        <f>IF(Y38&lt;=$I$16,Y38,"")</f>
        <v/>
      </c>
      <c r="Z23" s="101"/>
      <c r="AA23" s="104" t="str">
        <f>IF(AA38&lt;=$I$16,AA38,"")</f>
        <v/>
      </c>
      <c r="AB23" s="101"/>
      <c r="AC23" s="104" t="str">
        <f>IF(AC38&lt;=$I$16,AC38,"")</f>
        <v/>
      </c>
      <c r="AD23" s="101"/>
      <c r="AE23" s="104" t="str">
        <f>IF(AE38&lt;=$I$16,AE38,"")</f>
        <v/>
      </c>
      <c r="AF23" s="109"/>
    </row>
    <row r="24" spans="1:32" s="7" customFormat="1" ht="15.6" x14ac:dyDescent="0.3">
      <c r="A24" s="105">
        <f>IF(A38&lt;=$I$16,ROUND(A39,1)+I18,"")</f>
        <v>4.5</v>
      </c>
      <c r="B24" s="101"/>
      <c r="C24" s="97">
        <f>IF(C38&lt;=$I$16,ROUND(C39,1)+L18,"")</f>
        <v>3</v>
      </c>
      <c r="D24" s="101"/>
      <c r="E24" s="97">
        <f>IF(E38&lt;=$I$16,ROUND(E39,1)+O18,"")</f>
        <v>2</v>
      </c>
      <c r="F24" s="101"/>
      <c r="G24" s="97" t="str">
        <f>IF(G38&lt;=$I$16,ROUND(G39,1)+R18,"")</f>
        <v/>
      </c>
      <c r="H24" s="101"/>
      <c r="I24" s="97" t="str">
        <f>IF(I38&lt;=$I$16,ROUND(I39,1)+U18,"")</f>
        <v/>
      </c>
      <c r="J24" s="101"/>
      <c r="K24" s="97" t="str">
        <f>IF(K38&lt;=$I$16,ROUND(K39,1)+X18,"")</f>
        <v/>
      </c>
      <c r="L24" s="101"/>
      <c r="M24" s="97" t="str">
        <f>IF(M38&lt;=$I$16,ROUND(M39,1)+AA18,"")</f>
        <v/>
      </c>
      <c r="N24" s="101"/>
      <c r="O24" s="97" t="str">
        <f>IF(O38&lt;=$I$16,ROUND(O39,1),"")</f>
        <v/>
      </c>
      <c r="P24" s="101"/>
      <c r="Q24" s="97" t="str">
        <f>IF(Q38&lt;=$I$16,ROUND(Q39,1),"")</f>
        <v/>
      </c>
      <c r="R24" s="101"/>
      <c r="S24" s="97" t="str">
        <f>IF(S38&lt;=$I$16,ROUND(S39,1),"")</f>
        <v/>
      </c>
      <c r="T24" s="101"/>
      <c r="U24" s="97" t="str">
        <f>IF(U38&lt;=$I$16,ROUND(U39,1),"")</f>
        <v/>
      </c>
      <c r="V24" s="101"/>
      <c r="W24" s="97" t="str">
        <f>IF(W38&lt;=$I$16,ROUND(W39,1),"")</f>
        <v/>
      </c>
      <c r="X24" s="101"/>
      <c r="Y24" s="97" t="str">
        <f>IF(Y38&lt;=$I$16,ROUND(Y39,1),"")</f>
        <v/>
      </c>
      <c r="Z24" s="101"/>
      <c r="AA24" s="97" t="str">
        <f>IF(AA38&lt;=$I$16,ROUND(AA39,1),"")</f>
        <v/>
      </c>
      <c r="AB24" s="101"/>
      <c r="AC24" s="97" t="str">
        <f>IF(AC38&lt;=$I$16,ROUND(AC39,1),"")</f>
        <v/>
      </c>
      <c r="AD24" s="101"/>
      <c r="AE24" s="97" t="str">
        <f>IF(AE38&lt;=$I$16,ROUND(AE39,1),"")</f>
        <v/>
      </c>
      <c r="AF24" s="109"/>
    </row>
    <row r="25" spans="1:32" s="7" customFormat="1" ht="15" x14ac:dyDescent="0.25">
      <c r="A25" s="22"/>
      <c r="AF25" s="23"/>
    </row>
    <row r="26" spans="1:32" s="7" customFormat="1" ht="15.6" x14ac:dyDescent="0.3">
      <c r="A26" s="100" t="str">
        <f>IF(A41&lt;=$I$16,A41,"")</f>
        <v/>
      </c>
      <c r="B26" s="101"/>
      <c r="C26" s="104" t="str">
        <f>IF(C41&lt;=$I$16,C41,"")</f>
        <v/>
      </c>
      <c r="D26" s="101"/>
      <c r="E26" s="104" t="str">
        <f>IF(E41&lt;=$I$16,E41,"")</f>
        <v/>
      </c>
      <c r="F26" s="101"/>
      <c r="G26" s="104" t="str">
        <f>IF(G41&lt;=$I$16,G41,"")</f>
        <v/>
      </c>
      <c r="H26" s="101"/>
      <c r="I26" s="104" t="str">
        <f>IF(I41&lt;=$I$16,I41,"")</f>
        <v/>
      </c>
      <c r="J26" s="101"/>
      <c r="K26" s="104" t="str">
        <f>IF(K41&lt;=$I$16,K41,"")</f>
        <v/>
      </c>
      <c r="L26" s="101"/>
      <c r="M26" s="104" t="str">
        <f>IF(M41&lt;=$I$16,M41,"")</f>
        <v/>
      </c>
      <c r="N26" s="101"/>
      <c r="O26" s="104" t="str">
        <f>IF(O41&lt;=$I$16,O41,"")</f>
        <v/>
      </c>
      <c r="P26" s="101"/>
      <c r="Q26" s="104" t="str">
        <f>IF(Q41&lt;=$I$16,Q41,"")</f>
        <v/>
      </c>
      <c r="R26" s="101"/>
      <c r="S26" s="104" t="str">
        <f>IF(S41&lt;=$I$16,S41,"")</f>
        <v/>
      </c>
      <c r="T26" s="101"/>
      <c r="U26" s="104" t="str">
        <f>IF(U41&lt;=$I$16,U41,"")</f>
        <v/>
      </c>
      <c r="V26" s="101"/>
      <c r="W26" s="104" t="str">
        <f>IF(W41&lt;=$I$16,W41,"")</f>
        <v/>
      </c>
      <c r="X26" s="101"/>
      <c r="Y26" s="104" t="str">
        <f>IF(Y41&lt;=$I$16,Y41,"")</f>
        <v/>
      </c>
      <c r="Z26" s="101"/>
      <c r="AA26" s="104" t="str">
        <f>IF(AA41&lt;=$I$16,AA41,"")</f>
        <v/>
      </c>
      <c r="AB26" s="101"/>
      <c r="AC26" s="104" t="str">
        <f>IF(AC41&lt;=$I$16,AC41,"")</f>
        <v/>
      </c>
      <c r="AD26" s="101"/>
      <c r="AE26" s="104" t="str">
        <f>IF(AE41&lt;=$I$16,AE41,"")</f>
        <v/>
      </c>
      <c r="AF26" s="109"/>
    </row>
    <row r="27" spans="1:32" s="7" customFormat="1" ht="15.6" x14ac:dyDescent="0.3">
      <c r="A27" s="105" t="str">
        <f>IF(A41&lt;=$I$16,ROUND(A42,1),"")</f>
        <v/>
      </c>
      <c r="B27" s="101"/>
      <c r="C27" s="97" t="str">
        <f>IF(C41&lt;=$I$16,ROUND(C42,1),"")</f>
        <v/>
      </c>
      <c r="D27" s="101"/>
      <c r="E27" s="97" t="str">
        <f>IF(E41&lt;=$I$16,ROUND(E42,1),"")</f>
        <v/>
      </c>
      <c r="F27" s="101"/>
      <c r="G27" s="97" t="str">
        <f>IF(G41&lt;=$I$16,ROUND(G42,1),"")</f>
        <v/>
      </c>
      <c r="H27" s="101"/>
      <c r="I27" s="97" t="str">
        <f>IF(I41&lt;=$I$16,ROUND(I42,1),"")</f>
        <v/>
      </c>
      <c r="J27" s="101"/>
      <c r="K27" s="97" t="str">
        <f>IF(K41&lt;=$I$16,ROUND(K42,1),"")</f>
        <v/>
      </c>
      <c r="L27" s="101"/>
      <c r="M27" s="97" t="str">
        <f>IF(M41&lt;=$I$16,ROUND(M42,1),"")</f>
        <v/>
      </c>
      <c r="N27" s="101"/>
      <c r="O27" s="97" t="str">
        <f>IF(O41&lt;=$I$16,ROUND(O42,1),"")</f>
        <v/>
      </c>
      <c r="P27" s="101"/>
      <c r="Q27" s="97" t="str">
        <f>IF(Q41&lt;=$I$16,ROUND(Q42,1),"")</f>
        <v/>
      </c>
      <c r="R27" s="101"/>
      <c r="S27" s="97" t="str">
        <f>IF(S41&lt;=$I$16,ROUND(S42,1),"")</f>
        <v/>
      </c>
      <c r="T27" s="101"/>
      <c r="U27" s="97" t="str">
        <f>IF(U41&lt;=$I$16,ROUND(U42,1),"")</f>
        <v/>
      </c>
      <c r="V27" s="101"/>
      <c r="W27" s="97" t="str">
        <f>IF(W41&lt;=$I$16,ROUND(W42,1),"")</f>
        <v/>
      </c>
      <c r="X27" s="101"/>
      <c r="Y27" s="97" t="str">
        <f>IF(Y41&lt;=$I$16,ROUND(Y42,1),"")</f>
        <v/>
      </c>
      <c r="Z27" s="101"/>
      <c r="AA27" s="97" t="str">
        <f>IF(AA41&lt;=$I$16,ROUND(AA42,1),"")</f>
        <v/>
      </c>
      <c r="AB27" s="101"/>
      <c r="AC27" s="97" t="str">
        <f>IF(AC41&lt;=$I$16,ROUND(AC42,1),"")</f>
        <v/>
      </c>
      <c r="AD27" s="101"/>
      <c r="AE27" s="97" t="str">
        <f>IF(AE41&lt;=$I$16,ROUND(AE42,1),"")</f>
        <v/>
      </c>
      <c r="AF27" s="109"/>
    </row>
    <row r="28" spans="1:32" s="7" customFormat="1" ht="15" x14ac:dyDescent="0.25">
      <c r="A28" s="22"/>
      <c r="AF28" s="23"/>
    </row>
    <row r="29" spans="1:32" s="7" customFormat="1" ht="15.6" x14ac:dyDescent="0.3">
      <c r="A29" s="100" t="str">
        <f>IF(A44&lt;=$I$16,A44,"")</f>
        <v/>
      </c>
      <c r="B29" s="101"/>
      <c r="C29" s="104" t="str">
        <f>IF(C44&lt;=$I$16,C44,"")</f>
        <v/>
      </c>
      <c r="D29" s="101"/>
      <c r="E29" s="104" t="str">
        <f>IF(E44&lt;=$I$16,E44,"")</f>
        <v/>
      </c>
      <c r="F29" s="101"/>
      <c r="G29" s="104" t="str">
        <f>IF(G44&lt;=$I$16,G44,"")</f>
        <v/>
      </c>
      <c r="H29" s="101"/>
      <c r="I29" s="104" t="str">
        <f>IF(I44&lt;=$I$16,I44,"")</f>
        <v/>
      </c>
      <c r="J29" s="101"/>
      <c r="K29" s="104" t="str">
        <f>IF(K44&lt;=$I$16,K44,"")</f>
        <v/>
      </c>
      <c r="L29" s="101"/>
      <c r="M29" s="104" t="str">
        <f>IF(M44&lt;=$I$16,M44,"")</f>
        <v/>
      </c>
      <c r="N29" s="101"/>
      <c r="O29" s="104" t="str">
        <f>IF(O44&lt;=$I$16,O44,"")</f>
        <v/>
      </c>
      <c r="P29" s="101"/>
      <c r="Q29" s="104" t="str">
        <f>IF(Q44&lt;=$I$16,Q44,"")</f>
        <v/>
      </c>
      <c r="R29" s="101"/>
      <c r="S29" s="104" t="str">
        <f>IF(S44&lt;=$I$16,S44,"")</f>
        <v/>
      </c>
      <c r="T29" s="101"/>
      <c r="U29" s="104" t="str">
        <f>IF(U44&lt;=$I$16,U44,"")</f>
        <v/>
      </c>
      <c r="V29" s="101"/>
      <c r="W29" s="104" t="str">
        <f>IF(W44&lt;=$I$16,W44,"")</f>
        <v/>
      </c>
      <c r="X29" s="101"/>
      <c r="Y29" s="104" t="str">
        <f>IF(Y44&lt;=$I$16,Y44,"")</f>
        <v/>
      </c>
      <c r="Z29" s="101"/>
      <c r="AA29" s="104" t="str">
        <f>IF(AA44&lt;=$I$16,AA44,"")</f>
        <v/>
      </c>
      <c r="AB29" s="101"/>
      <c r="AC29" s="104" t="str">
        <f>IF(AC44&lt;=$I$16,AC44,"")</f>
        <v/>
      </c>
      <c r="AD29" s="101"/>
      <c r="AE29" s="104" t="str">
        <f>IF(AE44&lt;=$I$16,AE44,"")</f>
        <v/>
      </c>
      <c r="AF29" s="109"/>
    </row>
    <row r="30" spans="1:32" s="7" customFormat="1" ht="15.6" x14ac:dyDescent="0.3">
      <c r="A30" s="105" t="str">
        <f>IF(A44&lt;=$I$16,ROUND(A45,1),"")</f>
        <v/>
      </c>
      <c r="B30" s="101"/>
      <c r="C30" s="97" t="str">
        <f>IF(C44&lt;=$I$16,ROUND(C45,1),"")</f>
        <v/>
      </c>
      <c r="D30" s="101"/>
      <c r="E30" s="97" t="str">
        <f>IF(E44&lt;=$I$16,ROUND(E45,1),"")</f>
        <v/>
      </c>
      <c r="F30" s="101"/>
      <c r="G30" s="97" t="str">
        <f>IF(G44&lt;=$I$16,ROUND(G45,1),"")</f>
        <v/>
      </c>
      <c r="H30" s="101"/>
      <c r="I30" s="97" t="str">
        <f>IF(I44&lt;=$I$16,ROUND(I45,1),"")</f>
        <v/>
      </c>
      <c r="J30" s="101"/>
      <c r="K30" s="97" t="str">
        <f>IF(K44&lt;=$I$16,ROUND(K45,1),"")</f>
        <v/>
      </c>
      <c r="L30" s="101"/>
      <c r="M30" s="97" t="str">
        <f>IF(M44&lt;=$I$16,ROUND(M45,1),"")</f>
        <v/>
      </c>
      <c r="N30" s="101"/>
      <c r="O30" s="97" t="str">
        <f>IF(O44&lt;=$I$16,ROUND(O45,1),"")</f>
        <v/>
      </c>
      <c r="P30" s="101"/>
      <c r="Q30" s="97" t="str">
        <f>IF(Q44&lt;=$I$16,ROUND(Q45,1),"")</f>
        <v/>
      </c>
      <c r="R30" s="101"/>
      <c r="S30" s="97" t="str">
        <f>IF(S44&lt;=$I$16,ROUND(S45,1),"")</f>
        <v/>
      </c>
      <c r="T30" s="101"/>
      <c r="U30" s="97" t="str">
        <f>IF(U44&lt;=$I$16,ROUND(U45,1),"")</f>
        <v/>
      </c>
      <c r="V30" s="101"/>
      <c r="W30" s="97" t="str">
        <f>IF(W44&lt;=$I$16,ROUND(W45,1),"")</f>
        <v/>
      </c>
      <c r="X30" s="101"/>
      <c r="Y30" s="97" t="str">
        <f>IF(Y44&lt;=$I$16,ROUND(Y45,1),"")</f>
        <v/>
      </c>
      <c r="Z30" s="101"/>
      <c r="AA30" s="97" t="str">
        <f>IF(AA44&lt;=$I$16,ROUND(AA45,1),"")</f>
        <v/>
      </c>
      <c r="AB30" s="101"/>
      <c r="AC30" s="97" t="str">
        <f>IF(AC44&lt;=$I$16,ROUND(AC45,1),"")</f>
        <v/>
      </c>
      <c r="AD30" s="101"/>
      <c r="AE30" s="97" t="str">
        <f>IF(AE44&lt;=$I$16,ROUND(AE45,1),"")</f>
        <v/>
      </c>
      <c r="AF30" s="109"/>
    </row>
    <row r="31" spans="1:32" s="7" customFormat="1" ht="15" x14ac:dyDescent="0.25">
      <c r="A31" s="22"/>
      <c r="AF31" s="23"/>
    </row>
    <row r="32" spans="1:32" s="7" customFormat="1" ht="15.6" x14ac:dyDescent="0.3">
      <c r="A32" s="100" t="str">
        <f>IF(A47&lt;=$I$16,A47,"")</f>
        <v/>
      </c>
      <c r="B32" s="101"/>
      <c r="C32" s="104" t="str">
        <f>IF(C47&lt;=$I$16,C47,"")</f>
        <v/>
      </c>
      <c r="D32" s="101"/>
      <c r="E32" s="104" t="str">
        <f>IF(E47&lt;=$I$16,E47,"")</f>
        <v/>
      </c>
      <c r="F32" s="101"/>
      <c r="G32" s="104" t="str">
        <f>IF(G47&lt;=$I$16,G47,"")</f>
        <v/>
      </c>
      <c r="H32" s="101"/>
      <c r="I32" s="104" t="str">
        <f>IF(I47&lt;=$I$16,I47,"")</f>
        <v/>
      </c>
      <c r="J32" s="101"/>
      <c r="K32" s="104" t="str">
        <f>IF(K47&lt;=$I$16,K47,"")</f>
        <v/>
      </c>
      <c r="L32" s="101"/>
      <c r="M32" s="104" t="str">
        <f>IF(M47&lt;=$I$16,M47,"")</f>
        <v/>
      </c>
      <c r="N32" s="101"/>
      <c r="O32" s="104" t="str">
        <f>IF(O47&lt;=$I$16,O47,"")</f>
        <v/>
      </c>
      <c r="P32" s="101"/>
      <c r="Q32" s="104" t="str">
        <f>IF(Q47&lt;=$I$16,Q47,"")</f>
        <v/>
      </c>
      <c r="R32" s="101"/>
      <c r="S32" s="104" t="str">
        <f>IF(S47&lt;=$I$16,S47,"")</f>
        <v/>
      </c>
      <c r="T32" s="101"/>
      <c r="U32" s="104" t="str">
        <f>IF(U47&lt;=$I$16,U47,"")</f>
        <v/>
      </c>
      <c r="V32" s="101"/>
      <c r="W32" s="104" t="str">
        <f>IF(W47&lt;=$I$16,W47,"")</f>
        <v/>
      </c>
      <c r="X32" s="101"/>
      <c r="Y32" s="104" t="str">
        <f>IF(Y47&lt;=$I$16,Y47,"")</f>
        <v/>
      </c>
      <c r="Z32" s="101"/>
      <c r="AA32" s="104" t="str">
        <f>IF(AA47&lt;=$I$16,AA47,"")</f>
        <v/>
      </c>
      <c r="AB32" s="101"/>
      <c r="AC32" s="104" t="str">
        <f>IF(AC47&lt;=$I$16,AC47,"")</f>
        <v/>
      </c>
      <c r="AD32" s="101"/>
      <c r="AE32" s="104" t="str">
        <f>IF(AE47&lt;=$I$16,AE47,"")</f>
        <v/>
      </c>
      <c r="AF32" s="109"/>
    </row>
    <row r="33" spans="1:32" s="7" customFormat="1" ht="15.6" x14ac:dyDescent="0.3">
      <c r="A33" s="105" t="str">
        <f>IF(A47&lt;=$I$16,ROUND(A48,1),"")</f>
        <v/>
      </c>
      <c r="B33" s="101"/>
      <c r="C33" s="97" t="str">
        <f>IF(C47&lt;=$I$16,ROUND(C48,1),"")</f>
        <v/>
      </c>
      <c r="D33" s="101"/>
      <c r="E33" s="97" t="str">
        <f>IF(E47&lt;=$I$16,ROUND(E48,1),"")</f>
        <v/>
      </c>
      <c r="F33" s="101"/>
      <c r="G33" s="97" t="str">
        <f>IF(G47&lt;=$I$16,ROUND(G48,1),"")</f>
        <v/>
      </c>
      <c r="H33" s="101"/>
      <c r="I33" s="97" t="str">
        <f>IF(I47&lt;=$I$16,ROUND(I48,1),"")</f>
        <v/>
      </c>
      <c r="J33" s="101"/>
      <c r="K33" s="97" t="str">
        <f>IF(K47&lt;=$I$16,ROUND(K48,1),"")</f>
        <v/>
      </c>
      <c r="L33" s="101"/>
      <c r="M33" s="97" t="str">
        <f>IF(M47&lt;=$I$16,ROUND(M48,1),"")</f>
        <v/>
      </c>
      <c r="N33" s="101"/>
      <c r="O33" s="97" t="str">
        <f>IF(O47&lt;=$I$16,ROUND(O48,1),"")</f>
        <v/>
      </c>
      <c r="P33" s="101"/>
      <c r="Q33" s="97" t="str">
        <f>IF(Q47&lt;=$I$16,ROUND(Q48,1),"")</f>
        <v/>
      </c>
      <c r="R33" s="101"/>
      <c r="S33" s="97" t="str">
        <f>IF(S47&lt;=$I$16,ROUND(S48,1),"")</f>
        <v/>
      </c>
      <c r="T33" s="101"/>
      <c r="U33" s="97" t="str">
        <f>IF(U47&lt;=$I$16,ROUND(U48,1),"")</f>
        <v/>
      </c>
      <c r="V33" s="101"/>
      <c r="W33" s="97" t="str">
        <f>IF(W47&lt;=$I$16,ROUND(W48,1),"")</f>
        <v/>
      </c>
      <c r="X33" s="101"/>
      <c r="Y33" s="97" t="str">
        <f>IF(Y47&lt;=$I$16,ROUND(Y48,1),"")</f>
        <v/>
      </c>
      <c r="Z33" s="101"/>
      <c r="AA33" s="97" t="str">
        <f>IF(AA47&lt;=$I$16,ROUND(AA48,1),"")</f>
        <v/>
      </c>
      <c r="AB33" s="101"/>
      <c r="AC33" s="97" t="str">
        <f>IF(AC47&lt;=$I$16,ROUND(AC48,1),"")</f>
        <v/>
      </c>
      <c r="AD33" s="101"/>
      <c r="AE33" s="97" t="str">
        <f>IF(AE47&lt;=$I$16,ROUND(AE48,1),"")</f>
        <v/>
      </c>
      <c r="AF33" s="109"/>
    </row>
    <row r="34" spans="1:32" s="7" customFormat="1" ht="15.6" thickBot="1" x14ac:dyDescent="0.3">
      <c r="A34" s="46"/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8"/>
    </row>
    <row r="35" spans="1:32" s="3" customFormat="1" ht="15" hidden="1" x14ac:dyDescent="0.25">
      <c r="A35" s="39"/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1"/>
    </row>
    <row r="36" spans="1:32" ht="21" hidden="1" x14ac:dyDescent="0.4">
      <c r="A36" s="17" t="s">
        <v>38</v>
      </c>
      <c r="AF36" s="15"/>
    </row>
    <row r="37" spans="1:32" s="7" customFormat="1" ht="15.6" hidden="1" x14ac:dyDescent="0.3">
      <c r="A37" s="16"/>
      <c r="AF37" s="23"/>
    </row>
    <row r="38" spans="1:32" s="7" customFormat="1" ht="15.6" hidden="1" x14ac:dyDescent="0.3">
      <c r="A38" s="100">
        <v>1</v>
      </c>
      <c r="B38" s="101"/>
      <c r="C38" s="104">
        <f>A38+1</f>
        <v>2</v>
      </c>
      <c r="D38" s="104"/>
      <c r="E38" s="104">
        <f>C38+1</f>
        <v>3</v>
      </c>
      <c r="F38" s="104"/>
      <c r="G38" s="104">
        <f>E38+1</f>
        <v>4</v>
      </c>
      <c r="H38" s="104"/>
      <c r="I38" s="104">
        <f>G38+1</f>
        <v>5</v>
      </c>
      <c r="J38" s="104"/>
      <c r="K38" s="104">
        <f>I38+1</f>
        <v>6</v>
      </c>
      <c r="L38" s="104"/>
      <c r="M38" s="104">
        <f>K38+1</f>
        <v>7</v>
      </c>
      <c r="N38" s="104"/>
      <c r="O38" s="104">
        <f>M38+1</f>
        <v>8</v>
      </c>
      <c r="P38" s="104"/>
      <c r="Q38" s="104">
        <f>O38+1</f>
        <v>9</v>
      </c>
      <c r="R38" s="104"/>
      <c r="S38" s="104">
        <f>Q38+1</f>
        <v>10</v>
      </c>
      <c r="T38" s="104"/>
      <c r="U38" s="104">
        <f>S38+1</f>
        <v>11</v>
      </c>
      <c r="V38" s="104"/>
      <c r="W38" s="104">
        <f>U38+1</f>
        <v>12</v>
      </c>
      <c r="X38" s="104"/>
      <c r="Y38" s="104">
        <f>W38+1</f>
        <v>13</v>
      </c>
      <c r="Z38" s="104"/>
      <c r="AA38" s="104">
        <f>Y38+1</f>
        <v>14</v>
      </c>
      <c r="AB38" s="104"/>
      <c r="AC38" s="104">
        <f>AA38+1</f>
        <v>15</v>
      </c>
      <c r="AD38" s="104"/>
      <c r="AE38" s="104">
        <f>AC38+1</f>
        <v>16</v>
      </c>
      <c r="AF38" s="106"/>
    </row>
    <row r="39" spans="1:32" s="4" customFormat="1" ht="15.6" hidden="1" x14ac:dyDescent="0.3">
      <c r="A39" s="105">
        <f>I17</f>
        <v>4.45</v>
      </c>
      <c r="B39" s="101"/>
      <c r="C39" s="97">
        <f>IF(C38&lt;=$I$16,A39*MIN(C38/(C38+1),MAX(2/3,EXP(LN($I$13/A39)/($I$16-C38+1)))),"")</f>
        <v>2.9666666666666668</v>
      </c>
      <c r="D39" s="101"/>
      <c r="E39" s="97">
        <f>IF(E38&lt;=$I$16,C39*MIN(E38/(E38+1),MAX(2/3,EXP(LN($I$13/C39)/($I$16-E38+1)))),"")</f>
        <v>1.9777777777777779</v>
      </c>
      <c r="F39" s="101"/>
      <c r="G39" s="97" t="str">
        <f>IF(G38&lt;=$I$16,E39*MIN(G38/(G38+1),MAX(2/3,EXP(LN($I$13/E39)/($I$16-G38+1)))),"")</f>
        <v/>
      </c>
      <c r="H39" s="101"/>
      <c r="I39" s="97" t="str">
        <f>IF(I38&lt;=$I$16,G39*MIN(I38/(I38+1),MAX(2/3,EXP(LN($I$13/G39)/($I$16-I38+1)))),"")</f>
        <v/>
      </c>
      <c r="J39" s="101"/>
      <c r="K39" s="97" t="str">
        <f>IF(K38&lt;=$I$16,I39*MIN(K38/(K38+1),MAX(2/3,EXP(LN($I$13/I39)/($I$16-K38+1)))),"")</f>
        <v/>
      </c>
      <c r="L39" s="101"/>
      <c r="M39" s="97" t="str">
        <f>IF(M38&lt;=$I$16,K39*MIN(M38/(M38+1),MAX(2/3,EXP(LN($I$13/K39)/($I$16-M38+1)))),"")</f>
        <v/>
      </c>
      <c r="N39" s="101"/>
      <c r="O39" s="97" t="str">
        <f>IF(O38&lt;=$I$16,M39*MIN(O38/(O38+1),MAX(2/3,EXP(LN($I$13/M39)/($I$16-O38+1)))),"")</f>
        <v/>
      </c>
      <c r="P39" s="101"/>
      <c r="Q39" s="97" t="str">
        <f>IF(Q38&lt;=$I$16,O39*MIN(Q38/(Q38+1),MAX(2/3,EXP(LN($I$13/O39)/($I$16-Q38+1)))),"")</f>
        <v/>
      </c>
      <c r="R39" s="101"/>
      <c r="S39" s="97" t="str">
        <f>IF(S38&lt;=$I$16,Q39*MIN(S38/(S38+1),MAX(2/3,EXP(LN($I$13/Q39)/($I$16-S38+1)))),"")</f>
        <v/>
      </c>
      <c r="T39" s="101"/>
      <c r="U39" s="97" t="str">
        <f>IF(U38&lt;=$I$16,S39*MIN(U38/(U38+1),MAX(2/3,EXP(LN($I$13/S39)/($I$16-U38+1)))),"")</f>
        <v/>
      </c>
      <c r="V39" s="101"/>
      <c r="W39" s="97" t="str">
        <f>IF(W38&lt;=$I$16,U39*MIN(W38/(W38+1),MAX(2/3,EXP(LN($I$13/U39)/($I$16-W38+1)))),"")</f>
        <v/>
      </c>
      <c r="X39" s="101"/>
      <c r="Y39" s="97" t="str">
        <f>IF(Y38&lt;=$I$16,W39*MIN(Y38/(Y38+1),MAX(2/3,EXP(LN($I$13/W39)/($I$16-Y38+1)))),"")</f>
        <v/>
      </c>
      <c r="Z39" s="101"/>
      <c r="AA39" s="97" t="str">
        <f>IF(AA38&lt;=$I$16,Y39*MIN(AA38/(AA38+1),MAX(2/3,EXP(LN($I$13/Y39)/($I$16-AA38+1)))),"")</f>
        <v/>
      </c>
      <c r="AB39" s="101"/>
      <c r="AC39" s="97" t="str">
        <f>IF(AC38&lt;=$I$16,AA39*MIN(AC38/(AC38+1),MAX(2/3,EXP(LN($I$13/AA39)/($I$16-AC38+1)))),"")</f>
        <v/>
      </c>
      <c r="AD39" s="101"/>
      <c r="AE39" s="97" t="str">
        <f>IF(AE38&lt;=$I$16,AC39*MIN(AE38/(AE38+1),MAX(2/3,EXP(LN($I$13/AC39)/($I$16-AE38+1)))),"")</f>
        <v/>
      </c>
      <c r="AF39" s="109"/>
    </row>
    <row r="40" spans="1:32" s="7" customFormat="1" ht="15" hidden="1" x14ac:dyDescent="0.25">
      <c r="A40" s="22"/>
      <c r="AF40" s="23"/>
    </row>
    <row r="41" spans="1:32" s="7" customFormat="1" ht="15.6" hidden="1" x14ac:dyDescent="0.3">
      <c r="A41" s="100">
        <f>AE38+1</f>
        <v>17</v>
      </c>
      <c r="B41" s="104"/>
      <c r="C41" s="104">
        <f>A41+1</f>
        <v>18</v>
      </c>
      <c r="D41" s="104"/>
      <c r="E41" s="104">
        <f>C41+1</f>
        <v>19</v>
      </c>
      <c r="F41" s="104"/>
      <c r="G41" s="104">
        <f>E41+1</f>
        <v>20</v>
      </c>
      <c r="H41" s="104"/>
      <c r="I41" s="104">
        <f>G41+1</f>
        <v>21</v>
      </c>
      <c r="J41" s="104"/>
      <c r="K41" s="104">
        <f>I41+1</f>
        <v>22</v>
      </c>
      <c r="L41" s="104"/>
      <c r="M41" s="104">
        <f>K41+1</f>
        <v>23</v>
      </c>
      <c r="N41" s="104"/>
      <c r="O41" s="104">
        <f>M41+1</f>
        <v>24</v>
      </c>
      <c r="P41" s="104"/>
      <c r="Q41" s="104">
        <f>O41+1</f>
        <v>25</v>
      </c>
      <c r="R41" s="104"/>
      <c r="S41" s="104">
        <f>Q41+1</f>
        <v>26</v>
      </c>
      <c r="T41" s="104"/>
      <c r="U41" s="104">
        <f>S41+1</f>
        <v>27</v>
      </c>
      <c r="V41" s="104"/>
      <c r="W41" s="104">
        <f>U41+1</f>
        <v>28</v>
      </c>
      <c r="X41" s="104"/>
      <c r="Y41" s="104">
        <f>W41+1</f>
        <v>29</v>
      </c>
      <c r="Z41" s="104"/>
      <c r="AA41" s="104">
        <f>Y41+1</f>
        <v>30</v>
      </c>
      <c r="AB41" s="104"/>
      <c r="AC41" s="104">
        <f>AA41+1</f>
        <v>31</v>
      </c>
      <c r="AD41" s="104"/>
      <c r="AE41" s="104">
        <f>AC41+1</f>
        <v>32</v>
      </c>
      <c r="AF41" s="106"/>
    </row>
    <row r="42" spans="1:32" s="4" customFormat="1" ht="15.6" hidden="1" x14ac:dyDescent="0.3">
      <c r="A42" s="105" t="str">
        <f>IF(A41&lt;=$I$16,AE39*MIN(A41/(A41+1),MAX(2/3,EXP(LN($I$13/AE39)/($I$16-A41+1)))),"")</f>
        <v/>
      </c>
      <c r="B42" s="101"/>
      <c r="C42" s="97" t="str">
        <f>IF(C41&lt;=$I$16,A42*MIN(C41/(C41+1),MAX(2/3,EXP(LN($I$13/A42)/($I$16-C41+1)))),"")</f>
        <v/>
      </c>
      <c r="D42" s="101"/>
      <c r="E42" s="97" t="str">
        <f>IF(E41&lt;=$I$16,C42*MIN(E41/(E41+1),MAX(2/3,EXP(LN($I$13/C42)/($I$16-E41+1)))),"")</f>
        <v/>
      </c>
      <c r="F42" s="101"/>
      <c r="G42" s="97" t="str">
        <f>IF(G41&lt;=$I$16,E42*MIN(G41/(G41+1),MAX(2/3,EXP(LN($I$13/E42)/($I$16-G41+1)))),"")</f>
        <v/>
      </c>
      <c r="H42" s="101"/>
      <c r="I42" s="97" t="str">
        <f>IF(I41&lt;=$I$16,G42*MIN(I41/(I41+1),MAX(2/3,EXP(LN($I$13/G42)/($I$16-I41+1)))),"")</f>
        <v/>
      </c>
      <c r="J42" s="101"/>
      <c r="K42" s="97" t="str">
        <f>IF(K41&lt;=$I$16,I42*MIN(K41/(K41+1),MAX(2/3,EXP(LN($I$13/I42)/($I$16-K41+1)))),"")</f>
        <v/>
      </c>
      <c r="L42" s="101"/>
      <c r="M42" s="97" t="str">
        <f>IF(M41&lt;=$I$16,K42*MIN(M41/(M41+1),MAX(2/3,EXP(LN($I$13/K42)/($I$16-M41+1)))),"")</f>
        <v/>
      </c>
      <c r="N42" s="101"/>
      <c r="O42" s="97" t="str">
        <f>IF(O41&lt;=$I$16,M42*MIN(O41/(O41+1),MAX(2/3,EXP(LN($I$13/M42)/($I$16-O41+1)))),"")</f>
        <v/>
      </c>
      <c r="P42" s="101"/>
      <c r="Q42" s="97" t="str">
        <f>IF(Q41&lt;=$I$16,O42*MIN(Q41/(Q41+1),MAX(2/3,EXP(LN($I$13/O42)/($I$16-Q41+1)))),"")</f>
        <v/>
      </c>
      <c r="R42" s="101"/>
      <c r="S42" s="97" t="str">
        <f>IF(S41&lt;=$I$16,Q42*MIN(S41/(S41+1),MAX(2/3,EXP(LN($I$13/Q42)/($I$16-S41+1)))),"")</f>
        <v/>
      </c>
      <c r="T42" s="101"/>
      <c r="U42" s="97" t="str">
        <f>IF(U41&lt;=$I$16,S42*MIN(U41/(U41+1),MAX(2/3,EXP(LN($I$13/S42)/($I$16-U41+1)))),"")</f>
        <v/>
      </c>
      <c r="V42" s="101"/>
      <c r="W42" s="97" t="str">
        <f>IF(W41&lt;=$I$16,U42*MIN(W41/(W41+1),MAX(2/3,EXP(LN($I$13/U42)/($I$16-W41+1)))),"")</f>
        <v/>
      </c>
      <c r="X42" s="101"/>
      <c r="Y42" s="97" t="str">
        <f>IF(Y41&lt;=$I$16,W42*MIN(Y41/(Y41+1),MAX(2/3,EXP(LN($I$13/W42)/($I$16-Y41+1)))),"")</f>
        <v/>
      </c>
      <c r="Z42" s="101"/>
      <c r="AA42" s="97" t="str">
        <f>IF(AA41&lt;=$I$16,Y42*MIN(AA41/(AA41+1),MAX(2/3,EXP(LN($I$13/Y42)/($I$16-AA41+1)))),"")</f>
        <v/>
      </c>
      <c r="AB42" s="101"/>
      <c r="AC42" s="97" t="str">
        <f>IF(AC41&lt;=$I$16,AA42*MIN(AC41/(AC41+1),MAX(2/3,EXP(LN($I$13/AA42)/($I$16-AC41+1)))),"")</f>
        <v/>
      </c>
      <c r="AD42" s="101"/>
      <c r="AE42" s="97" t="str">
        <f>IF(AE41&lt;=$I$16,AC42*MIN(AE41/(AE41+1),MAX(2/3,EXP(LN($I$13/AC42)/($I$16-AE41+1)))),"")</f>
        <v/>
      </c>
      <c r="AF42" s="109"/>
    </row>
    <row r="43" spans="1:32" s="7" customFormat="1" ht="15" hidden="1" x14ac:dyDescent="0.25">
      <c r="A43" s="22"/>
      <c r="AF43" s="23"/>
    </row>
    <row r="44" spans="1:32" s="7" customFormat="1" ht="15.6" hidden="1" x14ac:dyDescent="0.3">
      <c r="A44" s="100">
        <f>AE41+1</f>
        <v>33</v>
      </c>
      <c r="B44" s="104"/>
      <c r="C44" s="104">
        <f>A44+1</f>
        <v>34</v>
      </c>
      <c r="D44" s="104"/>
      <c r="E44" s="104">
        <f>C44+1</f>
        <v>35</v>
      </c>
      <c r="F44" s="104"/>
      <c r="G44" s="104">
        <f>E44+1</f>
        <v>36</v>
      </c>
      <c r="H44" s="104"/>
      <c r="I44" s="104">
        <f>G44+1</f>
        <v>37</v>
      </c>
      <c r="J44" s="104"/>
      <c r="K44" s="104">
        <f>I44+1</f>
        <v>38</v>
      </c>
      <c r="L44" s="104"/>
      <c r="M44" s="104">
        <f>K44+1</f>
        <v>39</v>
      </c>
      <c r="N44" s="104"/>
      <c r="O44" s="104">
        <f>M44+1</f>
        <v>40</v>
      </c>
      <c r="P44" s="104"/>
      <c r="Q44" s="104">
        <f>O44+1</f>
        <v>41</v>
      </c>
      <c r="R44" s="104"/>
      <c r="S44" s="104">
        <f>Q44+1</f>
        <v>42</v>
      </c>
      <c r="T44" s="104"/>
      <c r="U44" s="104">
        <f>S44+1</f>
        <v>43</v>
      </c>
      <c r="V44" s="104"/>
      <c r="W44" s="104">
        <f>U44+1</f>
        <v>44</v>
      </c>
      <c r="X44" s="104"/>
      <c r="Y44" s="104">
        <f>W44+1</f>
        <v>45</v>
      </c>
      <c r="Z44" s="104"/>
      <c r="AA44" s="104">
        <f>Y44+1</f>
        <v>46</v>
      </c>
      <c r="AB44" s="104"/>
      <c r="AC44" s="104">
        <f>AA44+1</f>
        <v>47</v>
      </c>
      <c r="AD44" s="104"/>
      <c r="AE44" s="104">
        <f>AC44+1</f>
        <v>48</v>
      </c>
      <c r="AF44" s="106"/>
    </row>
    <row r="45" spans="1:32" s="4" customFormat="1" ht="15.6" hidden="1" x14ac:dyDescent="0.3">
      <c r="A45" s="105" t="str">
        <f>IF(A44&lt;=$I$16,AE42*MIN(A44/(A44+1),MAX(2/3,EXP(LN($I$13/AE42)/($I$16-A44+1)))),"")</f>
        <v/>
      </c>
      <c r="B45" s="101"/>
      <c r="C45" s="97" t="str">
        <f>IF(C44&lt;=$I$16,A45*MIN(C44/(C44+1),MAX(2/3,EXP(LN($I$13/A45)/($I$16-C44+1)))),"")</f>
        <v/>
      </c>
      <c r="D45" s="101"/>
      <c r="E45" s="97" t="str">
        <f>IF(E44&lt;=$I$16,C45*MIN(E44/(E44+1),MAX(2/3,EXP(LN($I$13/C45)/($I$16-E44+1)))),"")</f>
        <v/>
      </c>
      <c r="F45" s="101"/>
      <c r="G45" s="97" t="str">
        <f>IF(G44&lt;=$I$16,E45*MIN(G44/(G44+1),MAX(2/3,EXP(LN($I$13/E45)/($I$16-G44+1)))),"")</f>
        <v/>
      </c>
      <c r="H45" s="101"/>
      <c r="I45" s="97" t="str">
        <f>IF(I44&lt;=$I$16,G45*MIN(I44/(I44+1),MAX(2/3,EXP(LN($I$13/G45)/($I$16-I44+1)))),"")</f>
        <v/>
      </c>
      <c r="J45" s="101"/>
      <c r="K45" s="97" t="str">
        <f>IF(K44&lt;=$I$16,I45*MIN(K44/(K44+1),MAX(2/3,EXP(LN($I$13/I45)/($I$16-K44+1)))),"")</f>
        <v/>
      </c>
      <c r="L45" s="101"/>
      <c r="M45" s="97" t="str">
        <f>IF(M44&lt;=$I$16,K45*MIN(M44/(M44+1),MAX(2/3,EXP(LN($I$13/K45)/($I$16-M44+1)))),"")</f>
        <v/>
      </c>
      <c r="N45" s="101"/>
      <c r="O45" s="97" t="str">
        <f>IF(O44&lt;=$I$16,M45*MIN(O44/(O44+1),MAX(2/3,EXP(LN($I$13/M45)/($I$16-O44+1)))),"")</f>
        <v/>
      </c>
      <c r="P45" s="101"/>
      <c r="Q45" s="97" t="str">
        <f>IF(Q44&lt;=$I$16,O45*MIN(Q44/(Q44+1),MAX(2/3,EXP(LN($I$13/O45)/($I$16-Q44+1)))),"")</f>
        <v/>
      </c>
      <c r="R45" s="101"/>
      <c r="S45" s="97" t="str">
        <f>IF(S44&lt;=$I$16,Q45*MIN(S44/(S44+1),MAX(2/3,EXP(LN($I$13/Q45)/($I$16-S44+1)))),"")</f>
        <v/>
      </c>
      <c r="T45" s="101"/>
      <c r="U45" s="97" t="str">
        <f>IF(U44&lt;=$I$16,S45*MIN(U44/(U44+1),MAX(2/3,EXP(LN($I$13/S45)/($I$16-U44+1)))),"")</f>
        <v/>
      </c>
      <c r="V45" s="101"/>
      <c r="W45" s="97" t="str">
        <f>IF(W44&lt;=$I$16,U45*MIN(W44/(W44+1),MAX(2/3,EXP(LN($I$13/U45)/($I$16-W44+1)))),"")</f>
        <v/>
      </c>
      <c r="X45" s="101"/>
      <c r="Y45" s="97" t="str">
        <f>IF(Y44&lt;=$I$16,W45*MIN(Y44/(Y44+1),MAX(2/3,EXP(LN($I$13/W45)/($I$16-Y44+1)))),"")</f>
        <v/>
      </c>
      <c r="Z45" s="101"/>
      <c r="AA45" s="97" t="str">
        <f>IF(AA44&lt;=$I$16,Y45*MIN(AA44/(AA44+1),MAX(2/3,EXP(LN($I$13/Y45)/($I$16-AA44+1)))),"")</f>
        <v/>
      </c>
      <c r="AB45" s="101"/>
      <c r="AC45" s="97" t="str">
        <f>IF(AC44&lt;=$I$16,AA45*MIN(AC44/(AC44+1),MAX(2/3,EXP(LN($I$13/AA45)/($I$16-AC44+1)))),"")</f>
        <v/>
      </c>
      <c r="AD45" s="101"/>
      <c r="AE45" s="97" t="str">
        <f>IF(AE44&lt;=$I$16,AC45*MIN(AE44/(AE44+1),MAX(2/3,EXP(LN($I$13/AC45)/($I$16-AE44+1)))),"")</f>
        <v/>
      </c>
      <c r="AF45" s="109"/>
    </row>
    <row r="46" spans="1:32" s="7" customFormat="1" ht="15" hidden="1" x14ac:dyDescent="0.25">
      <c r="A46" s="22"/>
      <c r="AF46" s="23"/>
    </row>
    <row r="47" spans="1:32" s="7" customFormat="1" ht="15.6" hidden="1" x14ac:dyDescent="0.3">
      <c r="A47" s="100">
        <f>AE44+1</f>
        <v>49</v>
      </c>
      <c r="B47" s="104"/>
      <c r="C47" s="104">
        <f>A47+1</f>
        <v>50</v>
      </c>
      <c r="D47" s="104"/>
      <c r="E47" s="104">
        <f>C47+1</f>
        <v>51</v>
      </c>
      <c r="F47" s="104"/>
      <c r="G47" s="104">
        <f>E47+1</f>
        <v>52</v>
      </c>
      <c r="H47" s="104"/>
      <c r="I47" s="104">
        <f>G47+1</f>
        <v>53</v>
      </c>
      <c r="J47" s="104"/>
      <c r="K47" s="104">
        <f>I47+1</f>
        <v>54</v>
      </c>
      <c r="L47" s="104"/>
      <c r="M47" s="104">
        <f>K47+1</f>
        <v>55</v>
      </c>
      <c r="N47" s="104"/>
      <c r="O47" s="104">
        <f>M47+1</f>
        <v>56</v>
      </c>
      <c r="P47" s="104"/>
      <c r="Q47" s="104">
        <f>O47+1</f>
        <v>57</v>
      </c>
      <c r="R47" s="104"/>
      <c r="S47" s="104">
        <f>Q47+1</f>
        <v>58</v>
      </c>
      <c r="T47" s="104"/>
      <c r="U47" s="104">
        <f>S47+1</f>
        <v>59</v>
      </c>
      <c r="V47" s="104"/>
      <c r="W47" s="104">
        <f>U47+1</f>
        <v>60</v>
      </c>
      <c r="X47" s="104"/>
      <c r="Y47" s="104">
        <f>W47+1</f>
        <v>61</v>
      </c>
      <c r="Z47" s="104"/>
      <c r="AA47" s="104">
        <f>Y47+1</f>
        <v>62</v>
      </c>
      <c r="AB47" s="104"/>
      <c r="AC47" s="104">
        <f>AA47+1</f>
        <v>63</v>
      </c>
      <c r="AD47" s="104"/>
      <c r="AE47" s="104">
        <f>AC47+1</f>
        <v>64</v>
      </c>
      <c r="AF47" s="106"/>
    </row>
    <row r="48" spans="1:32" s="4" customFormat="1" ht="15.6" hidden="1" x14ac:dyDescent="0.3">
      <c r="A48" s="105" t="str">
        <f>IF(A47&lt;=$I$16,AE45*MIN(A47/(A47+1),MAX(2/3,EXP(LN($I$13/AE45)/($I$16-A47+1)))),"")</f>
        <v/>
      </c>
      <c r="B48" s="101"/>
      <c r="C48" s="97" t="str">
        <f>IF(C47&lt;=$I$16,A48*MIN(C47/(C47+1),MAX(2/3,EXP(LN($I$13/A48)/($I$16-C47+1)))),"")</f>
        <v/>
      </c>
      <c r="D48" s="101"/>
      <c r="E48" s="97" t="str">
        <f>IF(E47&lt;=$I$16,C48*MIN(E47/(E47+1),MAX(2/3,EXP(LN($I$13/C48)/($I$16-E47+1)))),"")</f>
        <v/>
      </c>
      <c r="F48" s="101"/>
      <c r="G48" s="97" t="str">
        <f>IF(G47&lt;=$I$16,E48*MIN(G47/(G47+1),MAX(2/3,EXP(LN($I$13/E48)/($I$16-G47+1)))),"")</f>
        <v/>
      </c>
      <c r="H48" s="101"/>
      <c r="I48" s="97" t="str">
        <f>IF(I47&lt;=$I$16,G48*MIN(I47/(I47+1),MAX(2/3,EXP(LN($I$13/G48)/($I$16-I47+1)))),"")</f>
        <v/>
      </c>
      <c r="J48" s="101"/>
      <c r="K48" s="97" t="str">
        <f>IF(K47&lt;=$I$16,I48*MIN(K47/(K47+1),MAX(2/3,EXP(LN($I$13/I48)/($I$16-K47+1)))),"")</f>
        <v/>
      </c>
      <c r="L48" s="101"/>
      <c r="M48" s="97" t="str">
        <f>IF(M47&lt;=$I$16,K48*MIN(M47/(M47+1),MAX(2/3,EXP(LN($I$13/K48)/($I$16-M47+1)))),"")</f>
        <v/>
      </c>
      <c r="N48" s="101"/>
      <c r="O48" s="97" t="str">
        <f>IF(O47&lt;=$I$16,M48*MIN(O47/(O47+1),MAX(2/3,EXP(LN($I$13/M48)/($I$16-O47+1)))),"")</f>
        <v/>
      </c>
      <c r="P48" s="101"/>
      <c r="Q48" s="97" t="str">
        <f>IF(Q47&lt;=$I$16,O48*MIN(Q47/(Q47+1),MAX(2/3,EXP(LN($I$13/O48)/($I$16-Q47+1)))),"")</f>
        <v/>
      </c>
      <c r="R48" s="101"/>
      <c r="S48" s="97" t="str">
        <f>IF(S47&lt;=$I$16,Q48*MIN(S47/(S47+1),MAX(2/3,EXP(LN($I$13/Q48)/($I$16-S47+1)))),"")</f>
        <v/>
      </c>
      <c r="T48" s="101"/>
      <c r="U48" s="97" t="str">
        <f>IF(U47&lt;=$I$16,S48*MIN(U47/(U47+1),MAX(2/3,EXP(LN($I$13/S48)/($I$16-U47+1)))),"")</f>
        <v/>
      </c>
      <c r="V48" s="101"/>
      <c r="W48" s="97" t="str">
        <f>IF(W47&lt;=$I$16,U48*MIN(W47/(W47+1),MAX(2/3,EXP(LN($I$13/U48)/($I$16-W47+1)))),"")</f>
        <v/>
      </c>
      <c r="X48" s="101"/>
      <c r="Y48" s="97" t="str">
        <f>IF(Y47&lt;=$I$16,W48*MIN(Y47/(Y47+1),MAX(2/3,EXP(LN($I$13/W48)/($I$16-Y47+1)))),"")</f>
        <v/>
      </c>
      <c r="Z48" s="101"/>
      <c r="AA48" s="97" t="str">
        <f>IF(AA47&lt;=$I$16,Y48*MIN(AA47/(AA47+1),MAX(2/3,EXP(LN($I$13/Y48)/($I$16-AA47+1)))),"")</f>
        <v/>
      </c>
      <c r="AB48" s="101"/>
      <c r="AC48" s="97" t="str">
        <f>IF(AC47&lt;=$I$16,AA48*MIN(AC47/(AC47+1),MAX(2/3,EXP(LN($I$13/AA48)/($I$16-AC47+1)))),"")</f>
        <v/>
      </c>
      <c r="AD48" s="101"/>
      <c r="AE48" s="97" t="str">
        <f>IF(AE47&lt;=$I$16,AC48*MIN(AE47/(AE47+1),MAX(2/3,EXP(LN($I$13/AC48)/($I$16-AE47+1)))),"")</f>
        <v/>
      </c>
      <c r="AF48" s="109"/>
    </row>
    <row r="49" spans="1:32" s="4" customFormat="1" ht="16.2" hidden="1" thickBot="1" x14ac:dyDescent="0.35">
      <c r="A49" s="36"/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8"/>
    </row>
  </sheetData>
  <sheetProtection sheet="1" objects="1" scenarios="1"/>
  <mergeCells count="299">
    <mergeCell ref="AE29:AF29"/>
    <mergeCell ref="AE30:AF30"/>
    <mergeCell ref="AA32:AB32"/>
    <mergeCell ref="AC32:AD32"/>
    <mergeCell ref="AE32:AF32"/>
    <mergeCell ref="K32:L32"/>
    <mergeCell ref="A33:B33"/>
    <mergeCell ref="C33:D33"/>
    <mergeCell ref="E33:F33"/>
    <mergeCell ref="G33:H33"/>
    <mergeCell ref="I33:J33"/>
    <mergeCell ref="K33:L33"/>
    <mergeCell ref="M33:N33"/>
    <mergeCell ref="AE33:AF33"/>
    <mergeCell ref="W33:X33"/>
    <mergeCell ref="Y33:Z33"/>
    <mergeCell ref="AA33:AB33"/>
    <mergeCell ref="AC33:AD33"/>
    <mergeCell ref="O33:P33"/>
    <mergeCell ref="Q33:R33"/>
    <mergeCell ref="S33:T33"/>
    <mergeCell ref="U33:V33"/>
    <mergeCell ref="M32:N32"/>
    <mergeCell ref="O32:P32"/>
    <mergeCell ref="K30:L30"/>
    <mergeCell ref="AA30:AB30"/>
    <mergeCell ref="M30:N30"/>
    <mergeCell ref="AC30:AD30"/>
    <mergeCell ref="O30:P30"/>
    <mergeCell ref="Q30:R30"/>
    <mergeCell ref="S30:T30"/>
    <mergeCell ref="U30:V30"/>
    <mergeCell ref="O29:P29"/>
    <mergeCell ref="Q29:R29"/>
    <mergeCell ref="W30:X30"/>
    <mergeCell ref="Y30:Z30"/>
    <mergeCell ref="AC29:AD29"/>
    <mergeCell ref="AE24:AF24"/>
    <mergeCell ref="Q24:R24"/>
    <mergeCell ref="S24:T24"/>
    <mergeCell ref="U24:V24"/>
    <mergeCell ref="W24:X24"/>
    <mergeCell ref="Y24:Z24"/>
    <mergeCell ref="AA24:AB24"/>
    <mergeCell ref="K27:L27"/>
    <mergeCell ref="M27:N27"/>
    <mergeCell ref="AA27:AB27"/>
    <mergeCell ref="AC27:AD27"/>
    <mergeCell ref="K26:L26"/>
    <mergeCell ref="M26:N26"/>
    <mergeCell ref="O26:P26"/>
    <mergeCell ref="Q26:R26"/>
    <mergeCell ref="AA26:AB26"/>
    <mergeCell ref="AC26:AD26"/>
    <mergeCell ref="AE26:AF26"/>
    <mergeCell ref="Y27:Z27"/>
    <mergeCell ref="O27:P27"/>
    <mergeCell ref="Q27:R27"/>
    <mergeCell ref="S27:T27"/>
    <mergeCell ref="U27:V27"/>
    <mergeCell ref="AE27:AF27"/>
    <mergeCell ref="AE47:AF47"/>
    <mergeCell ref="S47:T47"/>
    <mergeCell ref="U47:V47"/>
    <mergeCell ref="W47:X47"/>
    <mergeCell ref="Y47:Z47"/>
    <mergeCell ref="A48:B48"/>
    <mergeCell ref="C48:D48"/>
    <mergeCell ref="E48:F48"/>
    <mergeCell ref="G48:H48"/>
    <mergeCell ref="I48:J48"/>
    <mergeCell ref="K48:L48"/>
    <mergeCell ref="AC48:AD48"/>
    <mergeCell ref="AE48:AF48"/>
    <mergeCell ref="S48:T48"/>
    <mergeCell ref="U48:V48"/>
    <mergeCell ref="W48:X48"/>
    <mergeCell ref="Y48:Z48"/>
    <mergeCell ref="Q47:R47"/>
    <mergeCell ref="AA48:AB48"/>
    <mergeCell ref="A47:B47"/>
    <mergeCell ref="C47:D47"/>
    <mergeCell ref="E47:F47"/>
    <mergeCell ref="G47:H47"/>
    <mergeCell ref="I47:J47"/>
    <mergeCell ref="K47:L47"/>
    <mergeCell ref="M47:N47"/>
    <mergeCell ref="O47:P47"/>
    <mergeCell ref="M48:N48"/>
    <mergeCell ref="O48:P48"/>
    <mergeCell ref="Q48:R48"/>
    <mergeCell ref="AA47:AB47"/>
    <mergeCell ref="AC44:AD44"/>
    <mergeCell ref="K44:L44"/>
    <mergeCell ref="M44:N44"/>
    <mergeCell ref="O44:P44"/>
    <mergeCell ref="M45:N45"/>
    <mergeCell ref="O45:P45"/>
    <mergeCell ref="Q45:R45"/>
    <mergeCell ref="AA44:AB44"/>
    <mergeCell ref="AC47:AD47"/>
    <mergeCell ref="AE44:AF44"/>
    <mergeCell ref="S44:T44"/>
    <mergeCell ref="U44:V44"/>
    <mergeCell ref="W44:X44"/>
    <mergeCell ref="Y44:Z44"/>
    <mergeCell ref="A45:B45"/>
    <mergeCell ref="C45:D45"/>
    <mergeCell ref="E45:F45"/>
    <mergeCell ref="G45:H45"/>
    <mergeCell ref="I45:J45"/>
    <mergeCell ref="K45:L45"/>
    <mergeCell ref="AC45:AD45"/>
    <mergeCell ref="AE45:AF45"/>
    <mergeCell ref="S45:T45"/>
    <mergeCell ref="U45:V45"/>
    <mergeCell ref="W45:X45"/>
    <mergeCell ref="Y45:Z45"/>
    <mergeCell ref="Q44:R44"/>
    <mergeCell ref="AA45:AB45"/>
    <mergeCell ref="A44:B44"/>
    <mergeCell ref="C44:D44"/>
    <mergeCell ref="E44:F44"/>
    <mergeCell ref="G44:H44"/>
    <mergeCell ref="I44:J44"/>
    <mergeCell ref="E42:F42"/>
    <mergeCell ref="G42:H42"/>
    <mergeCell ref="I42:J42"/>
    <mergeCell ref="K42:L42"/>
    <mergeCell ref="M42:N42"/>
    <mergeCell ref="AA42:AB42"/>
    <mergeCell ref="AC42:AD42"/>
    <mergeCell ref="AE42:AF42"/>
    <mergeCell ref="A23:B23"/>
    <mergeCell ref="C23:D23"/>
    <mergeCell ref="E23:F23"/>
    <mergeCell ref="G23:H23"/>
    <mergeCell ref="I23:J23"/>
    <mergeCell ref="K23:L23"/>
    <mergeCell ref="M23:N23"/>
    <mergeCell ref="AC23:AD23"/>
    <mergeCell ref="AE23:AF23"/>
    <mergeCell ref="A24:B24"/>
    <mergeCell ref="C24:D24"/>
    <mergeCell ref="E24:F24"/>
    <mergeCell ref="G24:H24"/>
    <mergeCell ref="I24:J24"/>
    <mergeCell ref="K24:L24"/>
    <mergeCell ref="M24:N24"/>
    <mergeCell ref="Y41:Z41"/>
    <mergeCell ref="AA39:AB39"/>
    <mergeCell ref="S26:T26"/>
    <mergeCell ref="U26:V26"/>
    <mergeCell ref="W26:X26"/>
    <mergeCell ref="Y26:Z26"/>
    <mergeCell ref="AA41:AB41"/>
    <mergeCell ref="O23:P23"/>
    <mergeCell ref="Q23:R23"/>
    <mergeCell ref="S23:T23"/>
    <mergeCell ref="U23:V23"/>
    <mergeCell ref="W23:X23"/>
    <mergeCell ref="O24:P24"/>
    <mergeCell ref="S29:T29"/>
    <mergeCell ref="U29:V29"/>
    <mergeCell ref="W29:X29"/>
    <mergeCell ref="Y29:Z29"/>
    <mergeCell ref="S32:T32"/>
    <mergeCell ref="U32:V32"/>
    <mergeCell ref="W32:X32"/>
    <mergeCell ref="Y32:Z32"/>
    <mergeCell ref="Q32:R32"/>
    <mergeCell ref="AA29:AB29"/>
    <mergeCell ref="W27:X27"/>
    <mergeCell ref="AC39:AD39"/>
    <mergeCell ref="AE39:AF39"/>
    <mergeCell ref="A42:B42"/>
    <mergeCell ref="S39:T39"/>
    <mergeCell ref="U39:V39"/>
    <mergeCell ref="W39:X39"/>
    <mergeCell ref="Y39:Z39"/>
    <mergeCell ref="K41:L41"/>
    <mergeCell ref="M41:N41"/>
    <mergeCell ref="O41:P41"/>
    <mergeCell ref="Q41:R41"/>
    <mergeCell ref="C41:D41"/>
    <mergeCell ref="E41:F41"/>
    <mergeCell ref="G41:H41"/>
    <mergeCell ref="I41:J41"/>
    <mergeCell ref="O42:P42"/>
    <mergeCell ref="Q42:R42"/>
    <mergeCell ref="AC41:AD41"/>
    <mergeCell ref="AE41:AF41"/>
    <mergeCell ref="S42:T42"/>
    <mergeCell ref="U42:V42"/>
    <mergeCell ref="W42:X42"/>
    <mergeCell ref="Y42:Z42"/>
    <mergeCell ref="C42:D42"/>
    <mergeCell ref="A41:B41"/>
    <mergeCell ref="E39:F39"/>
    <mergeCell ref="G39:H39"/>
    <mergeCell ref="I39:J39"/>
    <mergeCell ref="K39:L39"/>
    <mergeCell ref="M39:N39"/>
    <mergeCell ref="O39:P39"/>
    <mergeCell ref="Q39:R39"/>
    <mergeCell ref="W38:X38"/>
    <mergeCell ref="M38:N38"/>
    <mergeCell ref="S41:T41"/>
    <mergeCell ref="U41:V41"/>
    <mergeCell ref="W41:X41"/>
    <mergeCell ref="U38:V38"/>
    <mergeCell ref="A39:B39"/>
    <mergeCell ref="C38:D38"/>
    <mergeCell ref="C39:D39"/>
    <mergeCell ref="E38:F38"/>
    <mergeCell ref="G38:H38"/>
    <mergeCell ref="K38:L38"/>
    <mergeCell ref="AE38:AF38"/>
    <mergeCell ref="I6:K6"/>
    <mergeCell ref="I7:K7"/>
    <mergeCell ref="I8:K8"/>
    <mergeCell ref="I9:K9"/>
    <mergeCell ref="I11:K11"/>
    <mergeCell ref="I12:K12"/>
    <mergeCell ref="O16:Q16"/>
    <mergeCell ref="R16:T16"/>
    <mergeCell ref="U16:W16"/>
    <mergeCell ref="X16:Z16"/>
    <mergeCell ref="O15:Q15"/>
    <mergeCell ref="I13:K13"/>
    <mergeCell ref="L12:AD12"/>
    <mergeCell ref="I18:K18"/>
    <mergeCell ref="L18:N18"/>
    <mergeCell ref="O18:Q18"/>
    <mergeCell ref="Y23:Z23"/>
    <mergeCell ref="I26:J26"/>
    <mergeCell ref="AA23:AB23"/>
    <mergeCell ref="K29:L29"/>
    <mergeCell ref="M29:N29"/>
    <mergeCell ref="AC24:AD24"/>
    <mergeCell ref="I38:J38"/>
    <mergeCell ref="A26:B26"/>
    <mergeCell ref="A32:B32"/>
    <mergeCell ref="C32:D32"/>
    <mergeCell ref="E32:F32"/>
    <mergeCell ref="G32:H32"/>
    <mergeCell ref="I32:J32"/>
    <mergeCell ref="C26:D26"/>
    <mergeCell ref="E26:F26"/>
    <mergeCell ref="G26:H26"/>
    <mergeCell ref="A27:B27"/>
    <mergeCell ref="C27:D27"/>
    <mergeCell ref="E27:F27"/>
    <mergeCell ref="G27:H27"/>
    <mergeCell ref="I27:J27"/>
    <mergeCell ref="A29:B29"/>
    <mergeCell ref="C29:D29"/>
    <mergeCell ref="E29:F29"/>
    <mergeCell ref="G29:H29"/>
    <mergeCell ref="I29:J29"/>
    <mergeCell ref="A30:B30"/>
    <mergeCell ref="C30:D30"/>
    <mergeCell ref="E30:F30"/>
    <mergeCell ref="G30:H30"/>
    <mergeCell ref="I30:J30"/>
    <mergeCell ref="I17:K17"/>
    <mergeCell ref="L17:N17"/>
    <mergeCell ref="O17:Q17"/>
    <mergeCell ref="AA18:AC18"/>
    <mergeCell ref="AA15:AC15"/>
    <mergeCell ref="AA16:AC16"/>
    <mergeCell ref="AA17:AC17"/>
    <mergeCell ref="I5:K5"/>
    <mergeCell ref="A38:B38"/>
    <mergeCell ref="I16:K16"/>
    <mergeCell ref="L16:N16"/>
    <mergeCell ref="L11:AD11"/>
    <mergeCell ref="R15:T15"/>
    <mergeCell ref="U15:W15"/>
    <mergeCell ref="X15:Z15"/>
    <mergeCell ref="I15:K15"/>
    <mergeCell ref="X14:Z14"/>
    <mergeCell ref="L15:N15"/>
    <mergeCell ref="Y38:Z38"/>
    <mergeCell ref="AA38:AB38"/>
    <mergeCell ref="AC38:AD38"/>
    <mergeCell ref="O38:P38"/>
    <mergeCell ref="Q38:R38"/>
    <mergeCell ref="S38:T38"/>
    <mergeCell ref="L14:N14"/>
    <mergeCell ref="O14:Q14"/>
    <mergeCell ref="R14:T14"/>
    <mergeCell ref="U14:W14"/>
    <mergeCell ref="R17:T17"/>
    <mergeCell ref="U17:W17"/>
    <mergeCell ref="X17:Z17"/>
    <mergeCell ref="R18:T18"/>
    <mergeCell ref="U18:W18"/>
    <mergeCell ref="X18:Z18"/>
  </mergeCells>
  <phoneticPr fontId="17" type="noConversion"/>
  <pageMargins left="0.78740157480314965" right="0.78740157480314965" top="0.78740157480314965" bottom="0.25" header="0.39370078740157483" footer="0.23622047244094491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F48"/>
  <sheetViews>
    <sheetView tabSelected="1" workbookViewId="0">
      <selection activeCell="O22" sqref="O22:P22"/>
    </sheetView>
  </sheetViews>
  <sheetFormatPr baseColWidth="10" defaultColWidth="9.109375" defaultRowHeight="11.4" x14ac:dyDescent="0.2"/>
  <cols>
    <col min="1" max="32" width="3.6640625" style="2" customWidth="1"/>
    <col min="33" max="16384" width="9.109375" style="2"/>
  </cols>
  <sheetData>
    <row r="1" spans="1:32" ht="21" x14ac:dyDescent="0.4">
      <c r="A1" s="10" t="s">
        <v>31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3"/>
    </row>
    <row r="2" spans="1:32" ht="12" x14ac:dyDescent="0.25">
      <c r="A2" s="14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AF2" s="15"/>
    </row>
    <row r="3" spans="1:32" ht="15.6" x14ac:dyDescent="0.3">
      <c r="A3" s="16" t="s">
        <v>12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AF3" s="15"/>
    </row>
    <row r="4" spans="1:32" ht="12" x14ac:dyDescent="0.25">
      <c r="A4" s="14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AF4" s="15"/>
    </row>
    <row r="5" spans="1:32" s="7" customFormat="1" ht="15.6" x14ac:dyDescent="0.3">
      <c r="A5" s="16" t="s">
        <v>1</v>
      </c>
      <c r="B5" s="4"/>
      <c r="C5" s="4"/>
      <c r="D5" s="4"/>
      <c r="E5" s="4"/>
      <c r="F5" s="4"/>
      <c r="I5" s="65">
        <v>18</v>
      </c>
      <c r="J5" s="65"/>
      <c r="K5" s="96"/>
      <c r="M5" s="4" t="s">
        <v>14</v>
      </c>
      <c r="N5" s="4"/>
      <c r="O5" s="4"/>
      <c r="P5" s="4"/>
      <c r="Q5" s="4"/>
      <c r="R5" s="4"/>
      <c r="S5" s="4"/>
      <c r="AF5" s="23"/>
    </row>
    <row r="6" spans="1:32" s="7" customFormat="1" ht="15.6" x14ac:dyDescent="0.3">
      <c r="A6" s="16" t="s">
        <v>2</v>
      </c>
      <c r="B6" s="4"/>
      <c r="C6" s="4"/>
      <c r="D6" s="4"/>
      <c r="E6" s="4"/>
      <c r="F6" s="4"/>
      <c r="I6" s="65">
        <v>51</v>
      </c>
      <c r="J6" s="65"/>
      <c r="K6" s="96"/>
      <c r="M6" s="4"/>
      <c r="N6" s="4"/>
      <c r="O6" s="4"/>
      <c r="P6" s="4"/>
      <c r="Q6" s="4"/>
      <c r="R6" s="4"/>
      <c r="S6" s="4"/>
      <c r="AF6" s="23"/>
    </row>
    <row r="7" spans="1:32" s="7" customFormat="1" ht="15.6" x14ac:dyDescent="0.3">
      <c r="A7" s="16" t="s">
        <v>3</v>
      </c>
      <c r="B7" s="4"/>
      <c r="C7" s="4"/>
      <c r="D7" s="4"/>
      <c r="E7" s="4"/>
      <c r="F7" s="4"/>
      <c r="I7" s="83">
        <v>1</v>
      </c>
      <c r="J7" s="83"/>
      <c r="K7" s="96"/>
      <c r="M7" s="4" t="s">
        <v>10</v>
      </c>
      <c r="N7" s="4"/>
      <c r="O7" s="4"/>
      <c r="P7" s="4"/>
      <c r="Q7" s="4"/>
      <c r="R7" s="4"/>
      <c r="S7" s="4"/>
      <c r="AF7" s="23"/>
    </row>
    <row r="8" spans="1:32" s="7" customFormat="1" ht="15.6" x14ac:dyDescent="0.3">
      <c r="A8" s="16" t="s">
        <v>32</v>
      </c>
      <c r="B8" s="4"/>
      <c r="C8" s="4"/>
      <c r="D8" s="4"/>
      <c r="E8" s="4"/>
      <c r="F8" s="4"/>
      <c r="I8" s="83">
        <v>0</v>
      </c>
      <c r="J8" s="83"/>
      <c r="K8" s="96"/>
      <c r="M8" s="4" t="s">
        <v>33</v>
      </c>
      <c r="N8" s="4"/>
      <c r="O8" s="4"/>
      <c r="P8" s="4"/>
      <c r="Q8" s="4"/>
      <c r="R8" s="4"/>
      <c r="S8" s="4"/>
      <c r="AF8" s="23"/>
    </row>
    <row r="9" spans="1:32" s="7" customFormat="1" ht="15.6" x14ac:dyDescent="0.3">
      <c r="A9" s="16"/>
      <c r="B9" s="4"/>
      <c r="C9" s="4"/>
      <c r="D9" s="4"/>
      <c r="E9" s="4"/>
      <c r="F9" s="4"/>
      <c r="I9" s="25"/>
      <c r="J9" s="25"/>
      <c r="K9" s="25"/>
      <c r="L9" s="4"/>
      <c r="M9" s="4"/>
      <c r="N9" s="4"/>
      <c r="O9" s="4"/>
      <c r="P9" s="4"/>
      <c r="Q9" s="4"/>
      <c r="R9" s="4"/>
      <c r="S9" s="4"/>
      <c r="AF9" s="23"/>
    </row>
    <row r="10" spans="1:32" s="7" customFormat="1" ht="15.6" x14ac:dyDescent="0.3">
      <c r="A10" s="33" t="s">
        <v>27</v>
      </c>
      <c r="B10" s="4"/>
      <c r="C10" s="4"/>
      <c r="D10" s="4"/>
      <c r="E10" s="4"/>
      <c r="F10" s="4"/>
      <c r="I10" s="64">
        <v>12</v>
      </c>
      <c r="J10" s="64"/>
      <c r="K10" s="96"/>
      <c r="L10" s="102" t="str">
        <f>IF(I5&gt;=I10,"ok","Turneringen oppfyller ikke krav til antall deltakere")</f>
        <v>ok</v>
      </c>
      <c r="M10" s="102"/>
      <c r="N10" s="102"/>
      <c r="O10" s="103"/>
      <c r="P10" s="103"/>
      <c r="Q10" s="103"/>
      <c r="R10" s="103"/>
      <c r="S10" s="103"/>
      <c r="T10" s="103"/>
      <c r="U10" s="103"/>
      <c r="V10" s="103"/>
      <c r="W10" s="103"/>
      <c r="X10" s="103"/>
      <c r="Y10" s="103"/>
      <c r="Z10" s="103"/>
      <c r="AA10" s="103"/>
      <c r="AB10" s="103"/>
      <c r="AC10" s="103"/>
      <c r="AD10" s="103"/>
      <c r="AF10" s="23"/>
    </row>
    <row r="11" spans="1:32" s="7" customFormat="1" ht="15.6" x14ac:dyDescent="0.3">
      <c r="A11" s="33" t="s">
        <v>8</v>
      </c>
      <c r="B11" s="4"/>
      <c r="C11" s="4"/>
      <c r="D11" s="4"/>
      <c r="E11" s="4"/>
      <c r="F11" s="4"/>
      <c r="I11" s="64">
        <v>48</v>
      </c>
      <c r="J11" s="64"/>
      <c r="K11" s="96"/>
      <c r="L11" s="102" t="str">
        <f>IF(I6&gt;=I11,"ok","Turneringen oppfyller ikke krav til antall spill")</f>
        <v>ok</v>
      </c>
      <c r="M11" s="102"/>
      <c r="N11" s="102"/>
      <c r="O11" s="103"/>
      <c r="P11" s="103"/>
      <c r="Q11" s="103"/>
      <c r="R11" s="103"/>
      <c r="S11" s="103"/>
      <c r="T11" s="103"/>
      <c r="U11" s="103"/>
      <c r="V11" s="103"/>
      <c r="W11" s="103"/>
      <c r="X11" s="103"/>
      <c r="Y11" s="103"/>
      <c r="Z11" s="103"/>
      <c r="AA11" s="103"/>
      <c r="AB11" s="103"/>
      <c r="AC11" s="103"/>
      <c r="AD11" s="103"/>
      <c r="AF11" s="23"/>
    </row>
    <row r="12" spans="1:32" s="7" customFormat="1" ht="15.6" x14ac:dyDescent="0.3">
      <c r="A12" s="33" t="s">
        <v>9</v>
      </c>
      <c r="B12" s="4"/>
      <c r="C12" s="4"/>
      <c r="D12" s="4"/>
      <c r="E12" s="4"/>
      <c r="F12" s="4"/>
      <c r="I12" s="64">
        <v>0.3</v>
      </c>
      <c r="J12" s="64"/>
      <c r="K12" s="96"/>
      <c r="L12" s="4"/>
      <c r="M12" s="4"/>
      <c r="N12" s="4"/>
      <c r="O12" s="4"/>
      <c r="P12" s="4"/>
      <c r="Q12" s="4"/>
      <c r="R12" s="4"/>
      <c r="S12" s="4"/>
      <c r="AF12" s="23"/>
    </row>
    <row r="13" spans="1:32" s="20" customFormat="1" ht="13.2" x14ac:dyDescent="0.25">
      <c r="A13" s="34"/>
      <c r="B13" s="29"/>
      <c r="C13" s="29"/>
      <c r="D13" s="29"/>
      <c r="E13" s="29"/>
      <c r="F13" s="29"/>
      <c r="I13" s="30"/>
      <c r="J13" s="30"/>
      <c r="K13" s="30"/>
      <c r="L13" s="61" t="s">
        <v>18</v>
      </c>
      <c r="M13" s="60"/>
      <c r="N13" s="60"/>
      <c r="O13" s="61" t="s">
        <v>17</v>
      </c>
      <c r="P13" s="60"/>
      <c r="Q13" s="60"/>
      <c r="R13" s="61" t="s">
        <v>3</v>
      </c>
      <c r="S13" s="60"/>
      <c r="T13" s="60"/>
      <c r="U13" s="61" t="s">
        <v>19</v>
      </c>
      <c r="V13" s="85"/>
      <c r="W13" s="85"/>
      <c r="X13" s="61" t="s">
        <v>35</v>
      </c>
      <c r="Y13" s="60"/>
      <c r="Z13" s="60"/>
      <c r="AF13" s="21"/>
    </row>
    <row r="14" spans="1:32" s="7" customFormat="1" ht="15.6" x14ac:dyDescent="0.3">
      <c r="A14" s="33" t="s">
        <v>26</v>
      </c>
      <c r="B14" s="4"/>
      <c r="C14" s="4"/>
      <c r="D14" s="4"/>
      <c r="E14" s="4"/>
      <c r="F14" s="4"/>
      <c r="I14" s="64">
        <f>ROUNDUP(O14*R14,0)</f>
        <v>18</v>
      </c>
      <c r="J14" s="64"/>
      <c r="K14" s="96"/>
      <c r="L14" s="60"/>
      <c r="M14" s="60"/>
      <c r="N14" s="60"/>
      <c r="O14" s="61">
        <f>I5</f>
        <v>18</v>
      </c>
      <c r="P14" s="60"/>
      <c r="Q14" s="60"/>
      <c r="R14" s="62">
        <f>I7</f>
        <v>1</v>
      </c>
      <c r="S14" s="63"/>
      <c r="T14" s="63"/>
      <c r="U14" s="60"/>
      <c r="V14" s="60"/>
      <c r="W14" s="60"/>
      <c r="X14" s="60"/>
      <c r="Y14" s="60"/>
      <c r="Z14" s="60"/>
      <c r="AA14" s="60"/>
      <c r="AB14" s="60"/>
      <c r="AC14" s="60"/>
      <c r="AF14" s="23"/>
    </row>
    <row r="15" spans="1:32" s="7" customFormat="1" ht="15.6" x14ac:dyDescent="0.3">
      <c r="A15" s="33" t="s">
        <v>5</v>
      </c>
      <c r="B15" s="4"/>
      <c r="C15" s="4"/>
      <c r="D15" s="4"/>
      <c r="E15" s="4"/>
      <c r="F15" s="4"/>
      <c r="I15" s="64">
        <f>IF(AND(L10="ok",L11="ok"),ROUNDUP(O15*L15,0),0)</f>
        <v>5</v>
      </c>
      <c r="J15" s="64"/>
      <c r="K15" s="96"/>
      <c r="L15" s="73">
        <f>1/4</f>
        <v>0.25</v>
      </c>
      <c r="M15" s="74"/>
      <c r="N15" s="74"/>
      <c r="O15" s="61">
        <f>I14</f>
        <v>18</v>
      </c>
      <c r="P15" s="60"/>
      <c r="Q15" s="60"/>
      <c r="R15" s="60"/>
      <c r="S15" s="60"/>
      <c r="T15" s="60"/>
      <c r="U15" s="60"/>
      <c r="V15" s="60"/>
      <c r="W15" s="60"/>
      <c r="X15" s="60"/>
      <c r="Y15" s="60"/>
      <c r="Z15" s="60"/>
      <c r="AA15" s="60"/>
      <c r="AB15" s="60"/>
      <c r="AC15" s="60"/>
      <c r="AF15" s="23"/>
    </row>
    <row r="16" spans="1:32" s="7" customFormat="1" ht="15.6" x14ac:dyDescent="0.3">
      <c r="A16" s="33" t="s">
        <v>7</v>
      </c>
      <c r="B16" s="4"/>
      <c r="C16" s="4"/>
      <c r="D16" s="4"/>
      <c r="E16" s="4"/>
      <c r="F16" s="4"/>
      <c r="I16" s="97">
        <f>IF(I15,MIN(35-I8,IF(I5&lt;20,0.5,1)*(L16*O16+U16*X16)),0)</f>
        <v>2.1750000000000003</v>
      </c>
      <c r="J16" s="97"/>
      <c r="K16" s="96"/>
      <c r="L16" s="98">
        <v>0.1</v>
      </c>
      <c r="M16" s="99"/>
      <c r="N16" s="99"/>
      <c r="O16" s="61">
        <f>I14</f>
        <v>18</v>
      </c>
      <c r="P16" s="60"/>
      <c r="Q16" s="60"/>
      <c r="R16" s="60"/>
      <c r="S16" s="60"/>
      <c r="T16" s="60"/>
      <c r="U16" s="61">
        <v>0.05</v>
      </c>
      <c r="V16" s="85"/>
      <c r="W16" s="85"/>
      <c r="X16" s="94">
        <f>MIN(I6,100)</f>
        <v>51</v>
      </c>
      <c r="Y16" s="95"/>
      <c r="Z16" s="95"/>
      <c r="AA16" s="60"/>
      <c r="AB16" s="60"/>
      <c r="AC16" s="60"/>
      <c r="AF16" s="23"/>
    </row>
    <row r="17" spans="1:32" s="7" customFormat="1" ht="15.6" x14ac:dyDescent="0.3">
      <c r="A17" s="33" t="s">
        <v>50</v>
      </c>
      <c r="B17" s="4"/>
      <c r="C17" s="4"/>
      <c r="D17" s="4"/>
      <c r="E17" s="4"/>
      <c r="F17" s="4"/>
      <c r="I17" s="78">
        <f>I8</f>
        <v>0</v>
      </c>
      <c r="J17" s="78"/>
      <c r="K17" s="96"/>
      <c r="L17" s="64">
        <f>IF(I17&gt;=6,I17-2,IF(I17&gt;=1,I17-1,0))</f>
        <v>0</v>
      </c>
      <c r="M17" s="64"/>
      <c r="N17" s="96"/>
      <c r="O17" s="64">
        <f>IF(L17&gt;=6,L17-2,IF(L17&gt;=1,L17-1,0))</f>
        <v>0</v>
      </c>
      <c r="P17" s="64"/>
      <c r="Q17" s="96"/>
      <c r="R17" s="64">
        <f>IF(O17&gt;=6,O17-2,IF(O17&gt;=1,O17-1,0))</f>
        <v>0</v>
      </c>
      <c r="S17" s="64"/>
      <c r="T17" s="96"/>
      <c r="U17" s="64">
        <f>IF(R17&gt;=6,R17-2,IF(R17&gt;=1,R17-1,0))</f>
        <v>0</v>
      </c>
      <c r="V17" s="64"/>
      <c r="W17" s="96"/>
      <c r="X17" s="64">
        <f>IF(U17&gt;=6,U17-2,IF(U17&gt;=1,U17-1,0))</f>
        <v>0</v>
      </c>
      <c r="Y17" s="64"/>
      <c r="Z17" s="96"/>
      <c r="AA17" s="64">
        <f>IF(X17&gt;=6,X17-2,IF(X17&gt;=1,X17-1,0))</f>
        <v>0</v>
      </c>
      <c r="AB17" s="64"/>
      <c r="AC17" s="96"/>
      <c r="AF17" s="23"/>
    </row>
    <row r="18" spans="1:32" s="7" customFormat="1" ht="16.2" thickBot="1" x14ac:dyDescent="0.35">
      <c r="A18" s="33"/>
      <c r="B18" s="4"/>
      <c r="C18" s="4"/>
      <c r="D18" s="4"/>
      <c r="E18" s="4"/>
      <c r="F18" s="4"/>
      <c r="I18" s="24"/>
      <c r="J18" s="24"/>
      <c r="K18" s="42"/>
      <c r="L18" s="43"/>
      <c r="M18" s="43"/>
      <c r="N18" s="30"/>
      <c r="O18" s="20"/>
      <c r="P18" s="20"/>
      <c r="Q18" s="20"/>
      <c r="R18" s="32"/>
      <c r="S18" s="20"/>
      <c r="T18" s="30"/>
      <c r="U18" s="31"/>
      <c r="V18" s="31"/>
      <c r="W18" s="44"/>
      <c r="X18" s="45"/>
      <c r="Y18" s="45"/>
      <c r="AF18" s="23"/>
    </row>
    <row r="19" spans="1:32" s="7" customFormat="1" ht="15" x14ac:dyDescent="0.25">
      <c r="A19" s="39"/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  <c r="AF19" s="41"/>
    </row>
    <row r="20" spans="1:32" s="7" customFormat="1" ht="21" x14ac:dyDescent="0.4">
      <c r="A20" s="17" t="s">
        <v>51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15"/>
    </row>
    <row r="21" spans="1:32" s="7" customFormat="1" ht="15.6" x14ac:dyDescent="0.3">
      <c r="A21" s="16"/>
      <c r="AF21" s="23"/>
    </row>
    <row r="22" spans="1:32" s="7" customFormat="1" ht="15.6" x14ac:dyDescent="0.3">
      <c r="A22" s="100">
        <f>IF(A37&lt;=$I$15,A37,"")</f>
        <v>1</v>
      </c>
      <c r="B22" s="101"/>
      <c r="C22" s="104">
        <f>IF(C37&lt;=$I$15,C37,"")</f>
        <v>2</v>
      </c>
      <c r="D22" s="101"/>
      <c r="E22" s="104">
        <f>IF(E37&lt;=$I$15,E37,"")</f>
        <v>3</v>
      </c>
      <c r="F22" s="101"/>
      <c r="G22" s="104">
        <f>IF(G37&lt;=$I$15,G37,"")</f>
        <v>4</v>
      </c>
      <c r="H22" s="101"/>
      <c r="I22" s="104">
        <f>IF(I37&lt;=$I$15,I37,"")</f>
        <v>5</v>
      </c>
      <c r="J22" s="101"/>
      <c r="K22" s="104" t="str">
        <f>IF(K37&lt;=$I$15,K37,"")</f>
        <v/>
      </c>
      <c r="L22" s="101"/>
      <c r="M22" s="104" t="str">
        <f>IF(M37&lt;=$I$15,M37,"")</f>
        <v/>
      </c>
      <c r="N22" s="101"/>
      <c r="O22" s="104" t="str">
        <f>IF(O37&lt;=$I$15,O37,"")</f>
        <v/>
      </c>
      <c r="P22" s="101"/>
      <c r="Q22" s="104" t="str">
        <f>IF(Q37&lt;=$I$15,Q37,"")</f>
        <v/>
      </c>
      <c r="R22" s="101"/>
      <c r="S22" s="104" t="str">
        <f>IF(S37&lt;=$I$15,S37,"")</f>
        <v/>
      </c>
      <c r="T22" s="101"/>
      <c r="U22" s="104" t="str">
        <f>IF(U37&lt;=$I$15,U37,"")</f>
        <v/>
      </c>
      <c r="V22" s="101"/>
      <c r="W22" s="104" t="str">
        <f>IF(W37&lt;=$I$15,W37,"")</f>
        <v/>
      </c>
      <c r="X22" s="101"/>
      <c r="Y22" s="104" t="str">
        <f>IF(Y37&lt;=$I$15,Y37,"")</f>
        <v/>
      </c>
      <c r="Z22" s="101"/>
      <c r="AA22" s="104" t="str">
        <f>IF(AA37&lt;=$I$15,AA37,"")</f>
        <v/>
      </c>
      <c r="AB22" s="101"/>
      <c r="AC22" s="104" t="str">
        <f>IF(AC37&lt;=$I$15,AC37,"")</f>
        <v/>
      </c>
      <c r="AD22" s="101"/>
      <c r="AE22" s="104" t="str">
        <f>IF(AE37&lt;=$I$15,AE37,"")</f>
        <v/>
      </c>
      <c r="AF22" s="109"/>
    </row>
    <row r="23" spans="1:32" s="7" customFormat="1" ht="15.6" x14ac:dyDescent="0.3">
      <c r="A23" s="105">
        <f>IF(A37&lt;=$I$15,ROUND(A38,1)+I17,"")</f>
        <v>2.2000000000000002</v>
      </c>
      <c r="B23" s="101"/>
      <c r="C23" s="97">
        <f>IF(C37&lt;=$I$15,ROUND(C38,1)+L17,"")</f>
        <v>1.5</v>
      </c>
      <c r="D23" s="101"/>
      <c r="E23" s="97">
        <f>IF(E37&lt;=$I$15,ROUND(E38,1)+O17,"")</f>
        <v>1</v>
      </c>
      <c r="F23" s="101"/>
      <c r="G23" s="97">
        <f>IF(G37&lt;=$I$15,ROUND(G38,1)+R17,"")</f>
        <v>0.6</v>
      </c>
      <c r="H23" s="101"/>
      <c r="I23" s="97">
        <f>IF(I37&lt;=$I$15,ROUND(I38,1)+U17,"")</f>
        <v>0.4</v>
      </c>
      <c r="J23" s="101"/>
      <c r="K23" s="97" t="str">
        <f>IF(K37&lt;=$I$15,ROUND(K38,1)+X17,"")</f>
        <v/>
      </c>
      <c r="L23" s="101"/>
      <c r="M23" s="97" t="str">
        <f>IF(M37&lt;=$I$15,ROUND(M38,1)+AA17,"")</f>
        <v/>
      </c>
      <c r="N23" s="101"/>
      <c r="O23" s="97" t="str">
        <f>IF(O37&lt;=$I$15,ROUND(O38,1),"")</f>
        <v/>
      </c>
      <c r="P23" s="101"/>
      <c r="Q23" s="97" t="str">
        <f>IF(Q37&lt;=$I$15,ROUND(Q38,1),"")</f>
        <v/>
      </c>
      <c r="R23" s="101"/>
      <c r="S23" s="97" t="str">
        <f>IF(S37&lt;=$I$15,ROUND(S38,1),"")</f>
        <v/>
      </c>
      <c r="T23" s="101"/>
      <c r="U23" s="97" t="str">
        <f>IF(U37&lt;=$I$15,ROUND(U38,1),"")</f>
        <v/>
      </c>
      <c r="V23" s="101"/>
      <c r="W23" s="97" t="str">
        <f>IF(W37&lt;=$I$15,ROUND(W38,1),"")</f>
        <v/>
      </c>
      <c r="X23" s="101"/>
      <c r="Y23" s="97" t="str">
        <f>IF(Y37&lt;=$I$15,ROUND(Y38,1),"")</f>
        <v/>
      </c>
      <c r="Z23" s="101"/>
      <c r="AA23" s="97" t="str">
        <f>IF(AA37&lt;=$I$15,ROUND(AA38,1),"")</f>
        <v/>
      </c>
      <c r="AB23" s="101"/>
      <c r="AC23" s="97" t="str">
        <f>IF(AC37&lt;=$I$15,ROUND(AC38,1),"")</f>
        <v/>
      </c>
      <c r="AD23" s="101"/>
      <c r="AE23" s="97" t="str">
        <f>IF(AE37&lt;=$I$15,ROUND(AE38,1),"")</f>
        <v/>
      </c>
      <c r="AF23" s="109"/>
    </row>
    <row r="24" spans="1:32" s="7" customFormat="1" ht="15" x14ac:dyDescent="0.25">
      <c r="A24" s="22"/>
      <c r="AF24" s="23"/>
    </row>
    <row r="25" spans="1:32" s="7" customFormat="1" ht="15.6" x14ac:dyDescent="0.3">
      <c r="A25" s="100" t="str">
        <f>IF(A40&lt;=$I$15,A40,"")</f>
        <v/>
      </c>
      <c r="B25" s="101"/>
      <c r="C25" s="104" t="str">
        <f>IF(C40&lt;=$I$15,C40,"")</f>
        <v/>
      </c>
      <c r="D25" s="101"/>
      <c r="E25" s="104" t="str">
        <f>IF(E40&lt;=$I$15,E40,"")</f>
        <v/>
      </c>
      <c r="F25" s="101"/>
      <c r="G25" s="104" t="str">
        <f>IF(G40&lt;=$I$15,G40,"")</f>
        <v/>
      </c>
      <c r="H25" s="101"/>
      <c r="I25" s="104" t="str">
        <f>IF(I40&lt;=$I$15,I40,"")</f>
        <v/>
      </c>
      <c r="J25" s="101"/>
      <c r="K25" s="104" t="str">
        <f>IF(K40&lt;=$I$15,K40,"")</f>
        <v/>
      </c>
      <c r="L25" s="101"/>
      <c r="M25" s="104" t="str">
        <f>IF(M40&lt;=$I$15,M40,"")</f>
        <v/>
      </c>
      <c r="N25" s="101"/>
      <c r="O25" s="104" t="str">
        <f>IF(O40&lt;=$I$15,O40,"")</f>
        <v/>
      </c>
      <c r="P25" s="101"/>
      <c r="Q25" s="104" t="str">
        <f>IF(Q40&lt;=$I$15,Q40,"")</f>
        <v/>
      </c>
      <c r="R25" s="101"/>
      <c r="S25" s="104" t="str">
        <f>IF(S40&lt;=$I$15,S40,"")</f>
        <v/>
      </c>
      <c r="T25" s="101"/>
      <c r="U25" s="104" t="str">
        <f>IF(U40&lt;=$I$15,U40,"")</f>
        <v/>
      </c>
      <c r="V25" s="101"/>
      <c r="W25" s="104" t="str">
        <f>IF(W40&lt;=$I$15,W40,"")</f>
        <v/>
      </c>
      <c r="X25" s="101"/>
      <c r="Y25" s="104" t="str">
        <f>IF(Y40&lt;=$I$15,Y40,"")</f>
        <v/>
      </c>
      <c r="Z25" s="101"/>
      <c r="AA25" s="104" t="str">
        <f>IF(AA40&lt;=$I$15,AA40,"")</f>
        <v/>
      </c>
      <c r="AB25" s="101"/>
      <c r="AC25" s="104" t="str">
        <f>IF(AC40&lt;=$I$15,AC40,"")</f>
        <v/>
      </c>
      <c r="AD25" s="101"/>
      <c r="AE25" s="104" t="str">
        <f>IF(AE40&lt;=$I$15,AE40,"")</f>
        <v/>
      </c>
      <c r="AF25" s="109"/>
    </row>
    <row r="26" spans="1:32" s="7" customFormat="1" ht="15.6" x14ac:dyDescent="0.3">
      <c r="A26" s="105" t="str">
        <f>IF(A40&lt;=$I$15,ROUND(A41,1),"")</f>
        <v/>
      </c>
      <c r="B26" s="101"/>
      <c r="C26" s="97" t="str">
        <f>IF(C40&lt;=$I$15,ROUND(C41,1),"")</f>
        <v/>
      </c>
      <c r="D26" s="101"/>
      <c r="E26" s="97" t="str">
        <f>IF(E40&lt;=$I$15,ROUND(E41,1),"")</f>
        <v/>
      </c>
      <c r="F26" s="101"/>
      <c r="G26" s="97" t="str">
        <f>IF(G40&lt;=$I$15,ROUND(G41,1),"")</f>
        <v/>
      </c>
      <c r="H26" s="101"/>
      <c r="I26" s="97" t="str">
        <f>IF(I40&lt;=$I$15,ROUND(I41,1),"")</f>
        <v/>
      </c>
      <c r="J26" s="101"/>
      <c r="K26" s="97" t="str">
        <f>IF(K40&lt;=$I$15,ROUND(K41,1),"")</f>
        <v/>
      </c>
      <c r="L26" s="101"/>
      <c r="M26" s="97" t="str">
        <f>IF(M40&lt;=$I$15,ROUND(M41,1),"")</f>
        <v/>
      </c>
      <c r="N26" s="101"/>
      <c r="O26" s="97" t="str">
        <f>IF(O40&lt;=$I$15,ROUND(O41,1),"")</f>
        <v/>
      </c>
      <c r="P26" s="101"/>
      <c r="Q26" s="97" t="str">
        <f>IF(Q40&lt;=$I$15,ROUND(Q41,1),"")</f>
        <v/>
      </c>
      <c r="R26" s="101"/>
      <c r="S26" s="97" t="str">
        <f>IF(S40&lt;=$I$15,ROUND(S41,1),"")</f>
        <v/>
      </c>
      <c r="T26" s="101"/>
      <c r="U26" s="97" t="str">
        <f>IF(U40&lt;=$I$15,ROUND(U41,1),"")</f>
        <v/>
      </c>
      <c r="V26" s="101"/>
      <c r="W26" s="97" t="str">
        <f>IF(W40&lt;=$I$15,ROUND(W41,1),"")</f>
        <v/>
      </c>
      <c r="X26" s="101"/>
      <c r="Y26" s="97" t="str">
        <f>IF(Y40&lt;=$I$15,ROUND(Y41,1),"")</f>
        <v/>
      </c>
      <c r="Z26" s="101"/>
      <c r="AA26" s="97" t="str">
        <f>IF(AA40&lt;=$I$15,ROUND(AA41,1),"")</f>
        <v/>
      </c>
      <c r="AB26" s="101"/>
      <c r="AC26" s="97" t="str">
        <f>IF(AC40&lt;=$I$15,ROUND(AC41,1),"")</f>
        <v/>
      </c>
      <c r="AD26" s="101"/>
      <c r="AE26" s="97" t="str">
        <f>IF(AE40&lt;=$I$15,ROUND(AE41,1),"")</f>
        <v/>
      </c>
      <c r="AF26" s="109"/>
    </row>
    <row r="27" spans="1:32" s="7" customFormat="1" ht="15" x14ac:dyDescent="0.25">
      <c r="A27" s="22"/>
      <c r="AF27" s="23"/>
    </row>
    <row r="28" spans="1:32" s="7" customFormat="1" ht="15.6" x14ac:dyDescent="0.3">
      <c r="A28" s="100" t="str">
        <f>IF(A43&lt;=$I$15,A43,"")</f>
        <v/>
      </c>
      <c r="B28" s="101"/>
      <c r="C28" s="104" t="str">
        <f>IF(C43&lt;=$I$15,C43,"")</f>
        <v/>
      </c>
      <c r="D28" s="101"/>
      <c r="E28" s="104" t="str">
        <f>IF(E43&lt;=$I$15,E43,"")</f>
        <v/>
      </c>
      <c r="F28" s="101"/>
      <c r="G28" s="104" t="str">
        <f>IF(G43&lt;=$I$15,G43,"")</f>
        <v/>
      </c>
      <c r="H28" s="101"/>
      <c r="I28" s="104" t="str">
        <f>IF(I43&lt;=$I$15,I43,"")</f>
        <v/>
      </c>
      <c r="J28" s="101"/>
      <c r="K28" s="104" t="str">
        <f>IF(K43&lt;=$I$15,K43,"")</f>
        <v/>
      </c>
      <c r="L28" s="101"/>
      <c r="M28" s="104" t="str">
        <f>IF(M43&lt;=$I$15,M43,"")</f>
        <v/>
      </c>
      <c r="N28" s="101"/>
      <c r="O28" s="104" t="str">
        <f>IF(O43&lt;=$I$15,O43,"")</f>
        <v/>
      </c>
      <c r="P28" s="101"/>
      <c r="Q28" s="104" t="str">
        <f>IF(Q43&lt;=$I$15,Q43,"")</f>
        <v/>
      </c>
      <c r="R28" s="101"/>
      <c r="S28" s="104" t="str">
        <f>IF(S43&lt;=$I$15,S43,"")</f>
        <v/>
      </c>
      <c r="T28" s="101"/>
      <c r="U28" s="104" t="str">
        <f>IF(U43&lt;=$I$15,U43,"")</f>
        <v/>
      </c>
      <c r="V28" s="101"/>
      <c r="W28" s="104" t="str">
        <f>IF(W43&lt;=$I$15,W43,"")</f>
        <v/>
      </c>
      <c r="X28" s="101"/>
      <c r="Y28" s="104" t="str">
        <f>IF(Y43&lt;=$I$15,Y43,"")</f>
        <v/>
      </c>
      <c r="Z28" s="101"/>
      <c r="AA28" s="104" t="str">
        <f>IF(AA43&lt;=$I$15,AA43,"")</f>
        <v/>
      </c>
      <c r="AB28" s="101"/>
      <c r="AC28" s="104" t="str">
        <f>IF(AC43&lt;=$I$15,AC43,"")</f>
        <v/>
      </c>
      <c r="AD28" s="101"/>
      <c r="AE28" s="104" t="str">
        <f>IF(AE43&lt;=$I$15,AE43,"")</f>
        <v/>
      </c>
      <c r="AF28" s="109"/>
    </row>
    <row r="29" spans="1:32" s="7" customFormat="1" ht="15.6" x14ac:dyDescent="0.3">
      <c r="A29" s="105" t="str">
        <f>IF(A43&lt;=$I$15,ROUND(A44,1),"")</f>
        <v/>
      </c>
      <c r="B29" s="101"/>
      <c r="C29" s="97" t="str">
        <f>IF(C43&lt;=$I$15,ROUND(C44,1),"")</f>
        <v/>
      </c>
      <c r="D29" s="101"/>
      <c r="E29" s="97" t="str">
        <f>IF(E43&lt;=$I$15,ROUND(E44,1),"")</f>
        <v/>
      </c>
      <c r="F29" s="101"/>
      <c r="G29" s="97" t="str">
        <f>IF(G43&lt;=$I$15,ROUND(G44,1),"")</f>
        <v/>
      </c>
      <c r="H29" s="101"/>
      <c r="I29" s="97" t="str">
        <f>IF(I43&lt;=$I$15,ROUND(I44,1),"")</f>
        <v/>
      </c>
      <c r="J29" s="101"/>
      <c r="K29" s="97" t="str">
        <f>IF(K43&lt;=$I$15,ROUND(K44,1),"")</f>
        <v/>
      </c>
      <c r="L29" s="101"/>
      <c r="M29" s="97" t="str">
        <f>IF(M43&lt;=$I$15,ROUND(M44,1),"")</f>
        <v/>
      </c>
      <c r="N29" s="101"/>
      <c r="O29" s="97" t="str">
        <f>IF(O43&lt;=$I$15,ROUND(O44,1),"")</f>
        <v/>
      </c>
      <c r="P29" s="101"/>
      <c r="Q29" s="97" t="str">
        <f>IF(Q43&lt;=$I$15,ROUND(Q44,1),"")</f>
        <v/>
      </c>
      <c r="R29" s="101"/>
      <c r="S29" s="97" t="str">
        <f>IF(S43&lt;=$I$15,ROUND(S44,1),"")</f>
        <v/>
      </c>
      <c r="T29" s="101"/>
      <c r="U29" s="97" t="str">
        <f>IF(U43&lt;=$I$15,ROUND(U44,1),"")</f>
        <v/>
      </c>
      <c r="V29" s="101"/>
      <c r="W29" s="97" t="str">
        <f>IF(W43&lt;=$I$15,ROUND(W44,1),"")</f>
        <v/>
      </c>
      <c r="X29" s="101"/>
      <c r="Y29" s="97" t="str">
        <f>IF(Y43&lt;=$I$15,ROUND(Y44,1),"")</f>
        <v/>
      </c>
      <c r="Z29" s="101"/>
      <c r="AA29" s="97" t="str">
        <f>IF(AA43&lt;=$I$15,ROUND(AA44,1),"")</f>
        <v/>
      </c>
      <c r="AB29" s="101"/>
      <c r="AC29" s="97" t="str">
        <f>IF(AC43&lt;=$I$15,ROUND(AC44,1),"")</f>
        <v/>
      </c>
      <c r="AD29" s="101"/>
      <c r="AE29" s="97" t="str">
        <f>IF(AE43&lt;=$I$15,ROUND(AE44,1),"")</f>
        <v/>
      </c>
      <c r="AF29" s="109"/>
    </row>
    <row r="30" spans="1:32" s="7" customFormat="1" ht="15" x14ac:dyDescent="0.25">
      <c r="A30" s="22"/>
      <c r="AF30" s="23"/>
    </row>
    <row r="31" spans="1:32" s="7" customFormat="1" ht="15.6" x14ac:dyDescent="0.3">
      <c r="A31" s="100" t="str">
        <f>IF(A46&lt;=$I$15,A46,"")</f>
        <v/>
      </c>
      <c r="B31" s="101"/>
      <c r="C31" s="104" t="str">
        <f>IF(C46&lt;=$I$15,C46,"")</f>
        <v/>
      </c>
      <c r="D31" s="101"/>
      <c r="E31" s="104" t="str">
        <f>IF(E46&lt;=$I$15,E46,"")</f>
        <v/>
      </c>
      <c r="F31" s="101"/>
      <c r="G31" s="104" t="str">
        <f>IF(G46&lt;=$I$15,G46,"")</f>
        <v/>
      </c>
      <c r="H31" s="101"/>
      <c r="I31" s="104" t="str">
        <f>IF(I46&lt;=$I$15,I46,"")</f>
        <v/>
      </c>
      <c r="J31" s="101"/>
      <c r="K31" s="104" t="str">
        <f>IF(K46&lt;=$I$15,K46,"")</f>
        <v/>
      </c>
      <c r="L31" s="101"/>
      <c r="M31" s="104" t="str">
        <f>IF(M46&lt;=$I$15,M46,"")</f>
        <v/>
      </c>
      <c r="N31" s="101"/>
      <c r="O31" s="104" t="str">
        <f>IF(O46&lt;=$I$15,O46,"")</f>
        <v/>
      </c>
      <c r="P31" s="101"/>
      <c r="Q31" s="104" t="str">
        <f>IF(Q46&lt;=$I$15,Q46,"")</f>
        <v/>
      </c>
      <c r="R31" s="101"/>
      <c r="S31" s="104" t="str">
        <f>IF(S46&lt;=$I$15,S46,"")</f>
        <v/>
      </c>
      <c r="T31" s="101"/>
      <c r="U31" s="104" t="str">
        <f>IF(U46&lt;=$I$15,U46,"")</f>
        <v/>
      </c>
      <c r="V31" s="101"/>
      <c r="W31" s="104" t="str">
        <f>IF(W46&lt;=$I$15,W46,"")</f>
        <v/>
      </c>
      <c r="X31" s="101"/>
      <c r="Y31" s="104" t="str">
        <f>IF(Y46&lt;=$I$15,Y46,"")</f>
        <v/>
      </c>
      <c r="Z31" s="101"/>
      <c r="AA31" s="104" t="str">
        <f>IF(AA46&lt;=$I$15,AA46,"")</f>
        <v/>
      </c>
      <c r="AB31" s="101"/>
      <c r="AC31" s="104" t="str">
        <f>IF(AC46&lt;=$I$15,AC46,"")</f>
        <v/>
      </c>
      <c r="AD31" s="101"/>
      <c r="AE31" s="104" t="str">
        <f>IF(AE46&lt;=$I$15,AE46,"")</f>
        <v/>
      </c>
      <c r="AF31" s="109"/>
    </row>
    <row r="32" spans="1:32" s="7" customFormat="1" ht="15.6" x14ac:dyDescent="0.3">
      <c r="A32" s="105" t="str">
        <f>IF(A46&lt;=$I$15,ROUND(A47,1),"")</f>
        <v/>
      </c>
      <c r="B32" s="101"/>
      <c r="C32" s="97" t="str">
        <f>IF(C46&lt;=$I$15,ROUND(C47,1),"")</f>
        <v/>
      </c>
      <c r="D32" s="101"/>
      <c r="E32" s="97" t="str">
        <f>IF(E46&lt;=$I$15,ROUND(E47,1),"")</f>
        <v/>
      </c>
      <c r="F32" s="101"/>
      <c r="G32" s="97" t="str">
        <f>IF(G46&lt;=$I$15,ROUND(G47,1),"")</f>
        <v/>
      </c>
      <c r="H32" s="101"/>
      <c r="I32" s="97" t="str">
        <f>IF(I46&lt;=$I$15,ROUND(I47,1),"")</f>
        <v/>
      </c>
      <c r="J32" s="101"/>
      <c r="K32" s="97" t="str">
        <f>IF(K46&lt;=$I$15,ROUND(K47,1),"")</f>
        <v/>
      </c>
      <c r="L32" s="101"/>
      <c r="M32" s="97" t="str">
        <f>IF(M46&lt;=$I$15,ROUND(M47,1),"")</f>
        <v/>
      </c>
      <c r="N32" s="101"/>
      <c r="O32" s="97" t="str">
        <f>IF(O46&lt;=$I$15,ROUND(O47,1),"")</f>
        <v/>
      </c>
      <c r="P32" s="101"/>
      <c r="Q32" s="97" t="str">
        <f>IF(Q46&lt;=$I$15,ROUND(Q47,1),"")</f>
        <v/>
      </c>
      <c r="R32" s="101"/>
      <c r="S32" s="97" t="str">
        <f>IF(S46&lt;=$I$15,ROUND(S47,1),"")</f>
        <v/>
      </c>
      <c r="T32" s="101"/>
      <c r="U32" s="97" t="str">
        <f>IF(U46&lt;=$I$15,ROUND(U47,1),"")</f>
        <v/>
      </c>
      <c r="V32" s="101"/>
      <c r="W32" s="97" t="str">
        <f>IF(W46&lt;=$I$15,ROUND(W47,1),"")</f>
        <v/>
      </c>
      <c r="X32" s="101"/>
      <c r="Y32" s="97" t="str">
        <f>IF(Y46&lt;=$I$15,ROUND(Y47,1),"")</f>
        <v/>
      </c>
      <c r="Z32" s="101"/>
      <c r="AA32" s="97" t="str">
        <f>IF(AA46&lt;=$I$15,ROUND(AA47,1),"")</f>
        <v/>
      </c>
      <c r="AB32" s="101"/>
      <c r="AC32" s="97" t="str">
        <f>IF(AC46&lt;=$I$15,ROUND(AC47,1),"")</f>
        <v/>
      </c>
      <c r="AD32" s="101"/>
      <c r="AE32" s="97" t="str">
        <f>IF(AE46&lt;=$I$15,ROUND(AE47,1),"")</f>
        <v/>
      </c>
      <c r="AF32" s="109"/>
    </row>
    <row r="33" spans="1:32" s="7" customFormat="1" ht="15.6" thickBot="1" x14ac:dyDescent="0.3">
      <c r="A33" s="46"/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8"/>
    </row>
    <row r="34" spans="1:32" s="3" customFormat="1" ht="15" hidden="1" x14ac:dyDescent="0.25">
      <c r="A34" s="39"/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1"/>
    </row>
    <row r="35" spans="1:32" ht="21" hidden="1" x14ac:dyDescent="0.4">
      <c r="A35" s="17" t="s">
        <v>34</v>
      </c>
      <c r="AF35" s="15"/>
    </row>
    <row r="36" spans="1:32" s="7" customFormat="1" ht="15.6" hidden="1" x14ac:dyDescent="0.3">
      <c r="A36" s="16"/>
      <c r="AF36" s="23"/>
    </row>
    <row r="37" spans="1:32" s="7" customFormat="1" ht="15.6" hidden="1" x14ac:dyDescent="0.3">
      <c r="A37" s="100">
        <v>1</v>
      </c>
      <c r="B37" s="101"/>
      <c r="C37" s="104">
        <f>A37+1</f>
        <v>2</v>
      </c>
      <c r="D37" s="104"/>
      <c r="E37" s="104">
        <f>C37+1</f>
        <v>3</v>
      </c>
      <c r="F37" s="104"/>
      <c r="G37" s="104">
        <f>E37+1</f>
        <v>4</v>
      </c>
      <c r="H37" s="104"/>
      <c r="I37" s="104">
        <f>G37+1</f>
        <v>5</v>
      </c>
      <c r="J37" s="104"/>
      <c r="K37" s="104">
        <f>I37+1</f>
        <v>6</v>
      </c>
      <c r="L37" s="104"/>
      <c r="M37" s="104">
        <f>K37+1</f>
        <v>7</v>
      </c>
      <c r="N37" s="104"/>
      <c r="O37" s="104">
        <f>M37+1</f>
        <v>8</v>
      </c>
      <c r="P37" s="104"/>
      <c r="Q37" s="104">
        <f>O37+1</f>
        <v>9</v>
      </c>
      <c r="R37" s="104"/>
      <c r="S37" s="104">
        <f>Q37+1</f>
        <v>10</v>
      </c>
      <c r="T37" s="104"/>
      <c r="U37" s="104">
        <f>S37+1</f>
        <v>11</v>
      </c>
      <c r="V37" s="104"/>
      <c r="W37" s="104">
        <f>U37+1</f>
        <v>12</v>
      </c>
      <c r="X37" s="104"/>
      <c r="Y37" s="104">
        <f>W37+1</f>
        <v>13</v>
      </c>
      <c r="Z37" s="104"/>
      <c r="AA37" s="104">
        <f>Y37+1</f>
        <v>14</v>
      </c>
      <c r="AB37" s="104"/>
      <c r="AC37" s="104">
        <f>AA37+1</f>
        <v>15</v>
      </c>
      <c r="AD37" s="104"/>
      <c r="AE37" s="104">
        <f>AC37+1</f>
        <v>16</v>
      </c>
      <c r="AF37" s="106"/>
    </row>
    <row r="38" spans="1:32" s="4" customFormat="1" ht="15.6" hidden="1" x14ac:dyDescent="0.3">
      <c r="A38" s="105">
        <f>I16</f>
        <v>2.1750000000000003</v>
      </c>
      <c r="B38" s="101"/>
      <c r="C38" s="97">
        <f>IF(C37&lt;=$I$15,A38*MIN(C37/(C37+1),MAX(2/3,EXP(LN($I$12/A38)/($I$15-C37+1)))),"")</f>
        <v>1.4500000000000002</v>
      </c>
      <c r="D38" s="101"/>
      <c r="E38" s="97">
        <f>IF(E37&lt;=$I$15,C38*MIN(E37/(E37+1),MAX(2/3,EXP(LN($I$12/C38)/($I$15-E37+1)))),"")</f>
        <v>0.96666666666666679</v>
      </c>
      <c r="F38" s="101"/>
      <c r="G38" s="97">
        <f>IF(G37&lt;=$I$15,E38*MIN(G37/(G37+1),MAX(2/3,EXP(LN($I$12/E38)/($I$15-G37+1)))),"")</f>
        <v>0.64444444444444449</v>
      </c>
      <c r="H38" s="101"/>
      <c r="I38" s="97">
        <f>IF(I37&lt;=$I$15,G38*MIN(I37/(I37+1),MAX(2/3,EXP(LN($I$12/G38)/($I$15-I37+1)))),"")</f>
        <v>0.42962962962962964</v>
      </c>
      <c r="J38" s="101"/>
      <c r="K38" s="97" t="str">
        <f>IF(K37&lt;=$I$15,I38*MIN(K37/(K37+1),MAX(2/3,EXP(LN($I$12/I38)/($I$15-K37+1)))),"")</f>
        <v/>
      </c>
      <c r="L38" s="101"/>
      <c r="M38" s="97" t="str">
        <f>IF(M37&lt;=$I$15,K38*MIN(M37/(M37+1),MAX(2/3,EXP(LN($I$12/K38)/($I$15-M37+1)))),"")</f>
        <v/>
      </c>
      <c r="N38" s="101"/>
      <c r="O38" s="97" t="str">
        <f>IF(O37&lt;=$I$15,M38*MIN(O37/(O37+1),MAX(2/3,EXP(LN($I$12/M38)/($I$15-O37+1)))),"")</f>
        <v/>
      </c>
      <c r="P38" s="101"/>
      <c r="Q38" s="97" t="str">
        <f>IF(Q37&lt;=$I$15,O38*MIN(Q37/(Q37+1),MAX(2/3,EXP(LN($I$12/O38)/($I$15-Q37+1)))),"")</f>
        <v/>
      </c>
      <c r="R38" s="101"/>
      <c r="S38" s="97" t="str">
        <f>IF(S37&lt;=$I$15,Q38*MIN(S37/(S37+1),MAX(2/3,EXP(LN($I$12/Q38)/($I$15-S37+1)))),"")</f>
        <v/>
      </c>
      <c r="T38" s="101"/>
      <c r="U38" s="97" t="str">
        <f>IF(U37&lt;=$I$15,S38*MIN(U37/(U37+1),MAX(2/3,EXP(LN($I$12/S38)/($I$15-U37+1)))),"")</f>
        <v/>
      </c>
      <c r="V38" s="101"/>
      <c r="W38" s="97" t="str">
        <f>IF(W37&lt;=$I$15,U38*MIN(W37/(W37+1),MAX(2/3,EXP(LN($I$12/U38)/($I$15-W37+1)))),"")</f>
        <v/>
      </c>
      <c r="X38" s="101"/>
      <c r="Y38" s="97" t="str">
        <f>IF(Y37&lt;=$I$15,W38*MIN(Y37/(Y37+1),MAX(2/3,EXP(LN($I$12/W38)/($I$15-Y37+1)))),"")</f>
        <v/>
      </c>
      <c r="Z38" s="101"/>
      <c r="AA38" s="97" t="str">
        <f>IF(AA37&lt;=$I$15,Y38*MIN(AA37/(AA37+1),MAX(2/3,EXP(LN($I$12/Y38)/($I$15-AA37+1)))),"")</f>
        <v/>
      </c>
      <c r="AB38" s="101"/>
      <c r="AC38" s="97" t="str">
        <f>IF(AC37&lt;=$I$15,AA38*MIN(AC37/(AC37+1),MAX(2/3,EXP(LN($I$12/AA38)/($I$15-AC37+1)))),"")</f>
        <v/>
      </c>
      <c r="AD38" s="101"/>
      <c r="AE38" s="97" t="str">
        <f>IF(AE37&lt;=$I$15,AC38*MIN(AE37/(AE37+1),MAX(2/3,EXP(LN($I$12/AC38)/($I$15-AE37+1)))),"")</f>
        <v/>
      </c>
      <c r="AF38" s="109"/>
    </row>
    <row r="39" spans="1:32" s="7" customFormat="1" ht="15" hidden="1" x14ac:dyDescent="0.25">
      <c r="A39" s="22"/>
      <c r="AF39" s="23"/>
    </row>
    <row r="40" spans="1:32" s="7" customFormat="1" ht="15.6" hidden="1" x14ac:dyDescent="0.3">
      <c r="A40" s="100">
        <f>AE37+1</f>
        <v>17</v>
      </c>
      <c r="B40" s="104"/>
      <c r="C40" s="104">
        <f>A40+1</f>
        <v>18</v>
      </c>
      <c r="D40" s="104"/>
      <c r="E40" s="104">
        <f>C40+1</f>
        <v>19</v>
      </c>
      <c r="F40" s="104"/>
      <c r="G40" s="104">
        <f>E40+1</f>
        <v>20</v>
      </c>
      <c r="H40" s="104"/>
      <c r="I40" s="104">
        <f>G40+1</f>
        <v>21</v>
      </c>
      <c r="J40" s="104"/>
      <c r="K40" s="104">
        <f>I40+1</f>
        <v>22</v>
      </c>
      <c r="L40" s="104"/>
      <c r="M40" s="104">
        <f>K40+1</f>
        <v>23</v>
      </c>
      <c r="N40" s="104"/>
      <c r="O40" s="104">
        <f>M40+1</f>
        <v>24</v>
      </c>
      <c r="P40" s="104"/>
      <c r="Q40" s="104">
        <f>O40+1</f>
        <v>25</v>
      </c>
      <c r="R40" s="104"/>
      <c r="S40" s="104">
        <f>Q40+1</f>
        <v>26</v>
      </c>
      <c r="T40" s="104"/>
      <c r="U40" s="104">
        <f>S40+1</f>
        <v>27</v>
      </c>
      <c r="V40" s="104"/>
      <c r="W40" s="104">
        <f>U40+1</f>
        <v>28</v>
      </c>
      <c r="X40" s="104"/>
      <c r="Y40" s="104">
        <f>W40+1</f>
        <v>29</v>
      </c>
      <c r="Z40" s="104"/>
      <c r="AA40" s="104">
        <f>Y40+1</f>
        <v>30</v>
      </c>
      <c r="AB40" s="104"/>
      <c r="AC40" s="104">
        <f>AA40+1</f>
        <v>31</v>
      </c>
      <c r="AD40" s="104"/>
      <c r="AE40" s="104">
        <f>AC40+1</f>
        <v>32</v>
      </c>
      <c r="AF40" s="106"/>
    </row>
    <row r="41" spans="1:32" s="4" customFormat="1" ht="15.6" hidden="1" x14ac:dyDescent="0.3">
      <c r="A41" s="105" t="str">
        <f>IF(A40&lt;=$I$15,AE38*MIN(A40/(A40+1),MAX(2/3,EXP(LN($I$12/AE38)/($I$15-A40+1)))),"")</f>
        <v/>
      </c>
      <c r="B41" s="101"/>
      <c r="C41" s="97" t="str">
        <f>IF(C40&lt;=$I$15,A41*MIN(C40/(C40+1),MAX(2/3,EXP(LN($I$12/A41)/($I$15-C40+1)))),"")</f>
        <v/>
      </c>
      <c r="D41" s="101"/>
      <c r="E41" s="97" t="str">
        <f>IF(E40&lt;=$I$15,C41*MIN(E40/(E40+1),MAX(2/3,EXP(LN($I$12/C41)/($I$15-E40+1)))),"")</f>
        <v/>
      </c>
      <c r="F41" s="101"/>
      <c r="G41" s="97" t="str">
        <f>IF(G40&lt;=$I$15,E41*MIN(G40/(G40+1),MAX(2/3,EXP(LN($I$12/E41)/($I$15-G40+1)))),"")</f>
        <v/>
      </c>
      <c r="H41" s="101"/>
      <c r="I41" s="97" t="str">
        <f>IF(I40&lt;=$I$15,G41*MIN(I40/(I40+1),MAX(2/3,EXP(LN($I$12/G41)/($I$15-I40+1)))),"")</f>
        <v/>
      </c>
      <c r="J41" s="101"/>
      <c r="K41" s="97" t="str">
        <f>IF(K40&lt;=$I$15,I41*MIN(K40/(K40+1),MAX(2/3,EXP(LN($I$12/I41)/($I$15-K40+1)))),"")</f>
        <v/>
      </c>
      <c r="L41" s="101"/>
      <c r="M41" s="97" t="str">
        <f>IF(M40&lt;=$I$15,K41*MIN(M40/(M40+1),MAX(2/3,EXP(LN($I$12/K41)/($I$15-M40+1)))),"")</f>
        <v/>
      </c>
      <c r="N41" s="101"/>
      <c r="O41" s="97" t="str">
        <f>IF(O40&lt;=$I$15,M41*MIN(O40/(O40+1),MAX(2/3,EXP(LN($I$12/M41)/($I$15-O40+1)))),"")</f>
        <v/>
      </c>
      <c r="P41" s="101"/>
      <c r="Q41" s="97" t="str">
        <f>IF(Q40&lt;=$I$15,O41*MIN(Q40/(Q40+1),MAX(2/3,EXP(LN($I$12/O41)/($I$15-Q40+1)))),"")</f>
        <v/>
      </c>
      <c r="R41" s="101"/>
      <c r="S41" s="97" t="str">
        <f>IF(S40&lt;=$I$15,Q41*MIN(S40/(S40+1),MAX(2/3,EXP(LN($I$12/Q41)/($I$15-S40+1)))),"")</f>
        <v/>
      </c>
      <c r="T41" s="101"/>
      <c r="U41" s="97" t="str">
        <f>IF(U40&lt;=$I$15,S41*MIN(U40/(U40+1),MAX(2/3,EXP(LN($I$12/S41)/($I$15-U40+1)))),"")</f>
        <v/>
      </c>
      <c r="V41" s="101"/>
      <c r="W41" s="97" t="str">
        <f>IF(W40&lt;=$I$15,U41*MIN(W40/(W40+1),MAX(2/3,EXP(LN($I$12/U41)/($I$15-W40+1)))),"")</f>
        <v/>
      </c>
      <c r="X41" s="101"/>
      <c r="Y41" s="97" t="str">
        <f>IF(Y40&lt;=$I$15,W41*MIN(Y40/(Y40+1),MAX(2/3,EXP(LN($I$12/W41)/($I$15-Y40+1)))),"")</f>
        <v/>
      </c>
      <c r="Z41" s="101"/>
      <c r="AA41" s="97" t="str">
        <f>IF(AA40&lt;=$I$15,Y41*MIN(AA40/(AA40+1),MAX(2/3,EXP(LN($I$12/Y41)/($I$15-AA40+1)))),"")</f>
        <v/>
      </c>
      <c r="AB41" s="101"/>
      <c r="AC41" s="97" t="str">
        <f>IF(AC40&lt;=$I$15,AA41*MIN(AC40/(AC40+1),MAX(2/3,EXP(LN($I$12/AA41)/($I$15-AC40+1)))),"")</f>
        <v/>
      </c>
      <c r="AD41" s="101"/>
      <c r="AE41" s="97" t="str">
        <f>IF(AE40&lt;=$I$15,AC41*MIN(AE40/(AE40+1),MAX(2/3,EXP(LN($I$12/AC41)/($I$15-AE40+1)))),"")</f>
        <v/>
      </c>
      <c r="AF41" s="109"/>
    </row>
    <row r="42" spans="1:32" s="7" customFormat="1" ht="15" hidden="1" x14ac:dyDescent="0.25">
      <c r="A42" s="22"/>
      <c r="AF42" s="23"/>
    </row>
    <row r="43" spans="1:32" s="7" customFormat="1" ht="15.6" hidden="1" x14ac:dyDescent="0.3">
      <c r="A43" s="100">
        <f>AE40+1</f>
        <v>33</v>
      </c>
      <c r="B43" s="104"/>
      <c r="C43" s="104">
        <f>A43+1</f>
        <v>34</v>
      </c>
      <c r="D43" s="104"/>
      <c r="E43" s="104">
        <f>C43+1</f>
        <v>35</v>
      </c>
      <c r="F43" s="104"/>
      <c r="G43" s="104">
        <f>E43+1</f>
        <v>36</v>
      </c>
      <c r="H43" s="104"/>
      <c r="I43" s="104">
        <f>G43+1</f>
        <v>37</v>
      </c>
      <c r="J43" s="104"/>
      <c r="K43" s="104">
        <f>I43+1</f>
        <v>38</v>
      </c>
      <c r="L43" s="104"/>
      <c r="M43" s="104">
        <f>K43+1</f>
        <v>39</v>
      </c>
      <c r="N43" s="104"/>
      <c r="O43" s="104">
        <f>M43+1</f>
        <v>40</v>
      </c>
      <c r="P43" s="104"/>
      <c r="Q43" s="104">
        <f>O43+1</f>
        <v>41</v>
      </c>
      <c r="R43" s="104"/>
      <c r="S43" s="104">
        <f>Q43+1</f>
        <v>42</v>
      </c>
      <c r="T43" s="104"/>
      <c r="U43" s="104">
        <f>S43+1</f>
        <v>43</v>
      </c>
      <c r="V43" s="104"/>
      <c r="W43" s="104">
        <f>U43+1</f>
        <v>44</v>
      </c>
      <c r="X43" s="104"/>
      <c r="Y43" s="104">
        <f>W43+1</f>
        <v>45</v>
      </c>
      <c r="Z43" s="104"/>
      <c r="AA43" s="104">
        <f>Y43+1</f>
        <v>46</v>
      </c>
      <c r="AB43" s="104"/>
      <c r="AC43" s="104">
        <f>AA43+1</f>
        <v>47</v>
      </c>
      <c r="AD43" s="104"/>
      <c r="AE43" s="104">
        <f>AC43+1</f>
        <v>48</v>
      </c>
      <c r="AF43" s="106"/>
    </row>
    <row r="44" spans="1:32" s="4" customFormat="1" ht="15.6" hidden="1" x14ac:dyDescent="0.3">
      <c r="A44" s="105" t="str">
        <f>IF(A43&lt;=$I$15,AE41*MIN(A43/(A43+1),MAX(2/3,EXP(LN($I$12/AE41)/($I$15-A43+1)))),"")</f>
        <v/>
      </c>
      <c r="B44" s="101"/>
      <c r="C44" s="97" t="str">
        <f>IF(C43&lt;=$I$15,A44*MIN(C43/(C43+1),MAX(2/3,EXP(LN($I$12/A44)/($I$15-C43+1)))),"")</f>
        <v/>
      </c>
      <c r="D44" s="101"/>
      <c r="E44" s="97" t="str">
        <f>IF(E43&lt;=$I$15,C44*MIN(E43/(E43+1),MAX(2/3,EXP(LN($I$12/C44)/($I$15-E43+1)))),"")</f>
        <v/>
      </c>
      <c r="F44" s="101"/>
      <c r="G44" s="97" t="str">
        <f>IF(G43&lt;=$I$15,E44*MIN(G43/(G43+1),MAX(2/3,EXP(LN($I$12/E44)/($I$15-G43+1)))),"")</f>
        <v/>
      </c>
      <c r="H44" s="101"/>
      <c r="I44" s="97" t="str">
        <f>IF(I43&lt;=$I$15,G44*MIN(I43/(I43+1),MAX(2/3,EXP(LN($I$12/G44)/($I$15-I43+1)))),"")</f>
        <v/>
      </c>
      <c r="J44" s="101"/>
      <c r="K44" s="97" t="str">
        <f>IF(K43&lt;=$I$15,I44*MIN(K43/(K43+1),MAX(2/3,EXP(LN($I$12/I44)/($I$15-K43+1)))),"")</f>
        <v/>
      </c>
      <c r="L44" s="101"/>
      <c r="M44" s="97" t="str">
        <f>IF(M43&lt;=$I$15,K44*MIN(M43/(M43+1),MAX(2/3,EXP(LN($I$12/K44)/($I$15-M43+1)))),"")</f>
        <v/>
      </c>
      <c r="N44" s="101"/>
      <c r="O44" s="97" t="str">
        <f>IF(O43&lt;=$I$15,M44*MIN(O43/(O43+1),MAX(2/3,EXP(LN($I$12/M44)/($I$15-O43+1)))),"")</f>
        <v/>
      </c>
      <c r="P44" s="101"/>
      <c r="Q44" s="97" t="str">
        <f>IF(Q43&lt;=$I$15,O44*MIN(Q43/(Q43+1),MAX(2/3,EXP(LN($I$12/O44)/($I$15-Q43+1)))),"")</f>
        <v/>
      </c>
      <c r="R44" s="101"/>
      <c r="S44" s="97" t="str">
        <f>IF(S43&lt;=$I$15,Q44*MIN(S43/(S43+1),MAX(2/3,EXP(LN($I$12/Q44)/($I$15-S43+1)))),"")</f>
        <v/>
      </c>
      <c r="T44" s="101"/>
      <c r="U44" s="97" t="str">
        <f>IF(U43&lt;=$I$15,S44*MIN(U43/(U43+1),MAX(2/3,EXP(LN($I$12/S44)/($I$15-U43+1)))),"")</f>
        <v/>
      </c>
      <c r="V44" s="101"/>
      <c r="W44" s="97" t="str">
        <f>IF(W43&lt;=$I$15,U44*MIN(W43/(W43+1),MAX(2/3,EXP(LN($I$12/U44)/($I$15-W43+1)))),"")</f>
        <v/>
      </c>
      <c r="X44" s="101"/>
      <c r="Y44" s="97" t="str">
        <f>IF(Y43&lt;=$I$15,W44*MIN(Y43/(Y43+1),MAX(2/3,EXP(LN($I$12/W44)/($I$15-Y43+1)))),"")</f>
        <v/>
      </c>
      <c r="Z44" s="101"/>
      <c r="AA44" s="97" t="str">
        <f>IF(AA43&lt;=$I$15,Y44*MIN(AA43/(AA43+1),MAX(2/3,EXP(LN($I$12/Y44)/($I$15-AA43+1)))),"")</f>
        <v/>
      </c>
      <c r="AB44" s="101"/>
      <c r="AC44" s="97" t="str">
        <f>IF(AC43&lt;=$I$15,AA44*MIN(AC43/(AC43+1),MAX(2/3,EXP(LN($I$12/AA44)/($I$15-AC43+1)))),"")</f>
        <v/>
      </c>
      <c r="AD44" s="101"/>
      <c r="AE44" s="97" t="str">
        <f>IF(AE43&lt;=$I$15,AC44*MIN(AE43/(AE43+1),MAX(2/3,EXP(LN($I$12/AC44)/($I$15-AE43+1)))),"")</f>
        <v/>
      </c>
      <c r="AF44" s="109"/>
    </row>
    <row r="45" spans="1:32" s="7" customFormat="1" ht="15" hidden="1" x14ac:dyDescent="0.25">
      <c r="A45" s="22"/>
      <c r="AF45" s="23"/>
    </row>
    <row r="46" spans="1:32" s="7" customFormat="1" ht="15.6" hidden="1" x14ac:dyDescent="0.3">
      <c r="A46" s="100">
        <f>AE43+1</f>
        <v>49</v>
      </c>
      <c r="B46" s="104"/>
      <c r="C46" s="104">
        <f>A46+1</f>
        <v>50</v>
      </c>
      <c r="D46" s="104"/>
      <c r="E46" s="104">
        <f>C46+1</f>
        <v>51</v>
      </c>
      <c r="F46" s="104"/>
      <c r="G46" s="104">
        <f>E46+1</f>
        <v>52</v>
      </c>
      <c r="H46" s="104"/>
      <c r="I46" s="104">
        <f>G46+1</f>
        <v>53</v>
      </c>
      <c r="J46" s="104"/>
      <c r="K46" s="104">
        <f>I46+1</f>
        <v>54</v>
      </c>
      <c r="L46" s="104"/>
      <c r="M46" s="104">
        <f>K46+1</f>
        <v>55</v>
      </c>
      <c r="N46" s="104"/>
      <c r="O46" s="104">
        <f>M46+1</f>
        <v>56</v>
      </c>
      <c r="P46" s="104"/>
      <c r="Q46" s="104">
        <f>O46+1</f>
        <v>57</v>
      </c>
      <c r="R46" s="104"/>
      <c r="S46" s="104">
        <f>Q46+1</f>
        <v>58</v>
      </c>
      <c r="T46" s="104"/>
      <c r="U46" s="104">
        <f>S46+1</f>
        <v>59</v>
      </c>
      <c r="V46" s="104"/>
      <c r="W46" s="104">
        <f>U46+1</f>
        <v>60</v>
      </c>
      <c r="X46" s="104"/>
      <c r="Y46" s="104">
        <f>W46+1</f>
        <v>61</v>
      </c>
      <c r="Z46" s="104"/>
      <c r="AA46" s="104">
        <f>Y46+1</f>
        <v>62</v>
      </c>
      <c r="AB46" s="104"/>
      <c r="AC46" s="104">
        <f>AA46+1</f>
        <v>63</v>
      </c>
      <c r="AD46" s="104"/>
      <c r="AE46" s="104">
        <f>AC46+1</f>
        <v>64</v>
      </c>
      <c r="AF46" s="106"/>
    </row>
    <row r="47" spans="1:32" s="4" customFormat="1" ht="15.6" hidden="1" x14ac:dyDescent="0.3">
      <c r="A47" s="105" t="str">
        <f>IF(A46&lt;=$I$15,AE44*MIN(A46/(A46+1),MAX(2/3,EXP(LN($I$12/AE44)/($I$15-A46+1)))),"")</f>
        <v/>
      </c>
      <c r="B47" s="101"/>
      <c r="C47" s="97" t="str">
        <f>IF(C46&lt;=$I$15,A47*MIN(C46/(C46+1),MAX(2/3,EXP(LN($I$12/A47)/($I$15-C46+1)))),"")</f>
        <v/>
      </c>
      <c r="D47" s="101"/>
      <c r="E47" s="97" t="str">
        <f>IF(E46&lt;=$I$15,C47*MIN(E46/(E46+1),MAX(2/3,EXP(LN($I$12/C47)/($I$15-E46+1)))),"")</f>
        <v/>
      </c>
      <c r="F47" s="101"/>
      <c r="G47" s="97" t="str">
        <f>IF(G46&lt;=$I$15,E47*MIN(G46/(G46+1),MAX(2/3,EXP(LN($I$12/E47)/($I$15-G46+1)))),"")</f>
        <v/>
      </c>
      <c r="H47" s="101"/>
      <c r="I47" s="97" t="str">
        <f>IF(I46&lt;=$I$15,G47*MIN(I46/(I46+1),MAX(2/3,EXP(LN($I$12/G47)/($I$15-I46+1)))),"")</f>
        <v/>
      </c>
      <c r="J47" s="101"/>
      <c r="K47" s="97" t="str">
        <f>IF(K46&lt;=$I$15,I47*MIN(K46/(K46+1),MAX(2/3,EXP(LN($I$12/I47)/($I$15-K46+1)))),"")</f>
        <v/>
      </c>
      <c r="L47" s="101"/>
      <c r="M47" s="97" t="str">
        <f>IF(M46&lt;=$I$15,K47*MIN(M46/(M46+1),MAX(2/3,EXP(LN($I$12/K47)/($I$15-M46+1)))),"")</f>
        <v/>
      </c>
      <c r="N47" s="101"/>
      <c r="O47" s="97" t="str">
        <f>IF(O46&lt;=$I$15,M47*MIN(O46/(O46+1),MAX(2/3,EXP(LN($I$12/M47)/($I$15-O46+1)))),"")</f>
        <v/>
      </c>
      <c r="P47" s="101"/>
      <c r="Q47" s="97" t="str">
        <f>IF(Q46&lt;=$I$15,O47*MIN(Q46/(Q46+1),MAX(2/3,EXP(LN($I$12/O47)/($I$15-Q46+1)))),"")</f>
        <v/>
      </c>
      <c r="R47" s="101"/>
      <c r="S47" s="97" t="str">
        <f>IF(S46&lt;=$I$15,Q47*MIN(S46/(S46+1),MAX(2/3,EXP(LN($I$12/Q47)/($I$15-S46+1)))),"")</f>
        <v/>
      </c>
      <c r="T47" s="101"/>
      <c r="U47" s="97" t="str">
        <f>IF(U46&lt;=$I$15,S47*MIN(U46/(U46+1),MAX(2/3,EXP(LN($I$12/S47)/($I$15-U46+1)))),"")</f>
        <v/>
      </c>
      <c r="V47" s="101"/>
      <c r="W47" s="97" t="str">
        <f>IF(W46&lt;=$I$15,U47*MIN(W46/(W46+1),MAX(2/3,EXP(LN($I$12/U47)/($I$15-W46+1)))),"")</f>
        <v/>
      </c>
      <c r="X47" s="101"/>
      <c r="Y47" s="97" t="str">
        <f>IF(Y46&lt;=$I$15,W47*MIN(Y46/(Y46+1),MAX(2/3,EXP(LN($I$12/W47)/($I$15-Y46+1)))),"")</f>
        <v/>
      </c>
      <c r="Z47" s="101"/>
      <c r="AA47" s="97" t="str">
        <f>IF(AA46&lt;=$I$15,Y47*MIN(AA46/(AA46+1),MAX(2/3,EXP(LN($I$12/Y47)/($I$15-AA46+1)))),"")</f>
        <v/>
      </c>
      <c r="AB47" s="101"/>
      <c r="AC47" s="97" t="str">
        <f>IF(AC46&lt;=$I$15,AA47*MIN(AC46/(AC46+1),MAX(2/3,EXP(LN($I$12/AA47)/($I$15-AC46+1)))),"")</f>
        <v/>
      </c>
      <c r="AD47" s="101"/>
      <c r="AE47" s="97" t="str">
        <f>IF(AE46&lt;=$I$15,AC47*MIN(AE46/(AE46+1),MAX(2/3,EXP(LN($I$12/AC47)/($I$15-AE46+1)))),"")</f>
        <v/>
      </c>
      <c r="AF47" s="109"/>
    </row>
    <row r="48" spans="1:32" s="4" customFormat="1" ht="16.2" hidden="1" thickBot="1" x14ac:dyDescent="0.35">
      <c r="A48" s="36"/>
      <c r="B48" s="37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8"/>
    </row>
  </sheetData>
  <sheetProtection sheet="1"/>
  <mergeCells count="298">
    <mergeCell ref="A32:B32"/>
    <mergeCell ref="C32:D32"/>
    <mergeCell ref="E32:F32"/>
    <mergeCell ref="G32:H32"/>
    <mergeCell ref="I32:J32"/>
    <mergeCell ref="K32:L32"/>
    <mergeCell ref="M32:N32"/>
    <mergeCell ref="AE32:AF32"/>
    <mergeCell ref="S32:T32"/>
    <mergeCell ref="U32:V32"/>
    <mergeCell ref="W32:X32"/>
    <mergeCell ref="Y32:Z32"/>
    <mergeCell ref="O32:P32"/>
    <mergeCell ref="Q32:R32"/>
    <mergeCell ref="AA32:AB32"/>
    <mergeCell ref="AC32:AD32"/>
    <mergeCell ref="AE28:AF28"/>
    <mergeCell ref="A29:B29"/>
    <mergeCell ref="C29:D29"/>
    <mergeCell ref="E29:F29"/>
    <mergeCell ref="G29:H29"/>
    <mergeCell ref="I29:J29"/>
    <mergeCell ref="Y29:Z29"/>
    <mergeCell ref="S31:T31"/>
    <mergeCell ref="U31:V31"/>
    <mergeCell ref="W31:X31"/>
    <mergeCell ref="Y31:Z31"/>
    <mergeCell ref="S29:T29"/>
    <mergeCell ref="U29:V29"/>
    <mergeCell ref="AE29:AF29"/>
    <mergeCell ref="A31:B31"/>
    <mergeCell ref="C31:D31"/>
    <mergeCell ref="E31:F31"/>
    <mergeCell ref="G31:H31"/>
    <mergeCell ref="I31:J31"/>
    <mergeCell ref="AA31:AB31"/>
    <mergeCell ref="AC31:AD31"/>
    <mergeCell ref="AE31:AF31"/>
    <mergeCell ref="W29:X29"/>
    <mergeCell ref="AC29:AD29"/>
    <mergeCell ref="AE25:AF25"/>
    <mergeCell ref="A26:B26"/>
    <mergeCell ref="C26:D26"/>
    <mergeCell ref="E26:F26"/>
    <mergeCell ref="G26:H26"/>
    <mergeCell ref="I26:J26"/>
    <mergeCell ref="K26:L26"/>
    <mergeCell ref="M26:N26"/>
    <mergeCell ref="O26:P26"/>
    <mergeCell ref="AE26:AF26"/>
    <mergeCell ref="S26:T26"/>
    <mergeCell ref="U26:V26"/>
    <mergeCell ref="A25:B25"/>
    <mergeCell ref="C25:D25"/>
    <mergeCell ref="E25:F25"/>
    <mergeCell ref="AA26:AB26"/>
    <mergeCell ref="AC26:AD26"/>
    <mergeCell ref="W26:X26"/>
    <mergeCell ref="Y26:Z26"/>
    <mergeCell ref="AE46:AF46"/>
    <mergeCell ref="S46:T46"/>
    <mergeCell ref="U46:V46"/>
    <mergeCell ref="W46:X46"/>
    <mergeCell ref="Y46:Z46"/>
    <mergeCell ref="A47:B47"/>
    <mergeCell ref="C47:D47"/>
    <mergeCell ref="E47:F47"/>
    <mergeCell ref="G47:H47"/>
    <mergeCell ref="I47:J47"/>
    <mergeCell ref="K47:L47"/>
    <mergeCell ref="AC47:AD47"/>
    <mergeCell ref="AE47:AF47"/>
    <mergeCell ref="S47:T47"/>
    <mergeCell ref="U47:V47"/>
    <mergeCell ref="W47:X47"/>
    <mergeCell ref="Y47:Z47"/>
    <mergeCell ref="Q46:R46"/>
    <mergeCell ref="AA47:AB47"/>
    <mergeCell ref="A46:B46"/>
    <mergeCell ref="C46:D46"/>
    <mergeCell ref="E46:F46"/>
    <mergeCell ref="G46:H46"/>
    <mergeCell ref="I46:J46"/>
    <mergeCell ref="K46:L46"/>
    <mergeCell ref="M46:N46"/>
    <mergeCell ref="O46:P46"/>
    <mergeCell ref="M47:N47"/>
    <mergeCell ref="O47:P47"/>
    <mergeCell ref="Q47:R47"/>
    <mergeCell ref="AA46:AB46"/>
    <mergeCell ref="AC43:AD43"/>
    <mergeCell ref="K43:L43"/>
    <mergeCell ref="M43:N43"/>
    <mergeCell ref="O43:P43"/>
    <mergeCell ref="M44:N44"/>
    <mergeCell ref="O44:P44"/>
    <mergeCell ref="Q44:R44"/>
    <mergeCell ref="AA43:AB43"/>
    <mergeCell ref="AC46:AD46"/>
    <mergeCell ref="AE43:AF43"/>
    <mergeCell ref="S43:T43"/>
    <mergeCell ref="U43:V43"/>
    <mergeCell ref="W43:X43"/>
    <mergeCell ref="Y43:Z43"/>
    <mergeCell ref="A44:B44"/>
    <mergeCell ref="C44:D44"/>
    <mergeCell ref="E44:F44"/>
    <mergeCell ref="G44:H44"/>
    <mergeCell ref="I44:J44"/>
    <mergeCell ref="K44:L44"/>
    <mergeCell ref="AC44:AD44"/>
    <mergeCell ref="AE44:AF44"/>
    <mergeCell ref="S44:T44"/>
    <mergeCell ref="U44:V44"/>
    <mergeCell ref="W44:X44"/>
    <mergeCell ref="Y44:Z44"/>
    <mergeCell ref="Q43:R43"/>
    <mergeCell ref="AA44:AB44"/>
    <mergeCell ref="A43:B43"/>
    <mergeCell ref="C43:D43"/>
    <mergeCell ref="E43:F43"/>
    <mergeCell ref="G43:H43"/>
    <mergeCell ref="I43:J43"/>
    <mergeCell ref="AA41:AB41"/>
    <mergeCell ref="AC41:AD41"/>
    <mergeCell ref="AE41:AF41"/>
    <mergeCell ref="A22:B22"/>
    <mergeCell ref="C22:D22"/>
    <mergeCell ref="E22:F22"/>
    <mergeCell ref="G22:H22"/>
    <mergeCell ref="I22:J22"/>
    <mergeCell ref="K22:L22"/>
    <mergeCell ref="M22:N22"/>
    <mergeCell ref="AC22:AD22"/>
    <mergeCell ref="AE22:AF22"/>
    <mergeCell ref="A23:B23"/>
    <mergeCell ref="C23:D23"/>
    <mergeCell ref="E23:F23"/>
    <mergeCell ref="G23:H23"/>
    <mergeCell ref="I23:J23"/>
    <mergeCell ref="K23:L23"/>
    <mergeCell ref="M23:N23"/>
    <mergeCell ref="O23:P23"/>
    <mergeCell ref="AE23:AF23"/>
    <mergeCell ref="G25:H25"/>
    <mergeCell ref="I25:J25"/>
    <mergeCell ref="K25:L25"/>
    <mergeCell ref="O22:P22"/>
    <mergeCell ref="Q22:R22"/>
    <mergeCell ref="S22:T22"/>
    <mergeCell ref="U22:V22"/>
    <mergeCell ref="W22:X22"/>
    <mergeCell ref="S41:T41"/>
    <mergeCell ref="U41:V41"/>
    <mergeCell ref="W41:X41"/>
    <mergeCell ref="Y41:Z41"/>
    <mergeCell ref="O25:P25"/>
    <mergeCell ref="Q25:R25"/>
    <mergeCell ref="S25:T25"/>
    <mergeCell ref="S23:T23"/>
    <mergeCell ref="U23:V23"/>
    <mergeCell ref="Y25:Z25"/>
    <mergeCell ref="S28:T28"/>
    <mergeCell ref="U28:V28"/>
    <mergeCell ref="W28:X28"/>
    <mergeCell ref="Y28:Z28"/>
    <mergeCell ref="Y22:Z22"/>
    <mergeCell ref="W23:X23"/>
    <mergeCell ref="Y23:Z23"/>
    <mergeCell ref="O31:P31"/>
    <mergeCell ref="Q31:R31"/>
    <mergeCell ref="AA22:AB22"/>
    <mergeCell ref="S40:T40"/>
    <mergeCell ref="U40:V40"/>
    <mergeCell ref="W40:X40"/>
    <mergeCell ref="Y40:Z40"/>
    <mergeCell ref="AA38:AB38"/>
    <mergeCell ref="Y37:Z37"/>
    <mergeCell ref="AA37:AB37"/>
    <mergeCell ref="U25:V25"/>
    <mergeCell ref="AA40:AB40"/>
    <mergeCell ref="AA25:AB25"/>
    <mergeCell ref="AA23:AB23"/>
    <mergeCell ref="AA29:AB29"/>
    <mergeCell ref="AA28:AB28"/>
    <mergeCell ref="A41:B41"/>
    <mergeCell ref="S38:T38"/>
    <mergeCell ref="U38:V38"/>
    <mergeCell ref="W38:X38"/>
    <mergeCell ref="Y38:Z38"/>
    <mergeCell ref="K40:L40"/>
    <mergeCell ref="M40:N40"/>
    <mergeCell ref="A38:B38"/>
    <mergeCell ref="O40:P40"/>
    <mergeCell ref="Q40:R40"/>
    <mergeCell ref="C40:D40"/>
    <mergeCell ref="E40:F40"/>
    <mergeCell ref="G40:H40"/>
    <mergeCell ref="I40:J40"/>
    <mergeCell ref="O41:P41"/>
    <mergeCell ref="Q41:R41"/>
    <mergeCell ref="C41:D41"/>
    <mergeCell ref="E41:F41"/>
    <mergeCell ref="G41:H41"/>
    <mergeCell ref="I41:J41"/>
    <mergeCell ref="K41:L41"/>
    <mergeCell ref="M41:N41"/>
    <mergeCell ref="C38:D38"/>
    <mergeCell ref="C37:D37"/>
    <mergeCell ref="W25:X25"/>
    <mergeCell ref="AE37:AF37"/>
    <mergeCell ref="A40:B40"/>
    <mergeCell ref="E38:F38"/>
    <mergeCell ref="G38:H38"/>
    <mergeCell ref="I38:J38"/>
    <mergeCell ref="K38:L38"/>
    <mergeCell ref="M38:N38"/>
    <mergeCell ref="O38:P38"/>
    <mergeCell ref="Q38:R38"/>
    <mergeCell ref="W37:X37"/>
    <mergeCell ref="AC38:AD38"/>
    <mergeCell ref="AE38:AF38"/>
    <mergeCell ref="AC40:AD40"/>
    <mergeCell ref="AE40:AF40"/>
    <mergeCell ref="M25:N25"/>
    <mergeCell ref="A28:B28"/>
    <mergeCell ref="C28:D28"/>
    <mergeCell ref="E28:F28"/>
    <mergeCell ref="G28:H28"/>
    <mergeCell ref="A37:B37"/>
    <mergeCell ref="G37:H37"/>
    <mergeCell ref="I37:J37"/>
    <mergeCell ref="AC37:AD37"/>
    <mergeCell ref="O37:P37"/>
    <mergeCell ref="Q37:R37"/>
    <mergeCell ref="S37:T37"/>
    <mergeCell ref="U37:V37"/>
    <mergeCell ref="M37:N37"/>
    <mergeCell ref="Q23:R23"/>
    <mergeCell ref="Q26:R26"/>
    <mergeCell ref="O28:P28"/>
    <mergeCell ref="Q28:R28"/>
    <mergeCell ref="M28:N28"/>
    <mergeCell ref="O29:P29"/>
    <mergeCell ref="Q29:R29"/>
    <mergeCell ref="AC23:AD23"/>
    <mergeCell ref="AC25:AD25"/>
    <mergeCell ref="AC28:AD28"/>
    <mergeCell ref="M31:N31"/>
    <mergeCell ref="E37:F37"/>
    <mergeCell ref="I28:J28"/>
    <mergeCell ref="K28:L28"/>
    <mergeCell ref="K29:L29"/>
    <mergeCell ref="M29:N29"/>
    <mergeCell ref="I5:K5"/>
    <mergeCell ref="I6:K6"/>
    <mergeCell ref="I7:K7"/>
    <mergeCell ref="L17:N17"/>
    <mergeCell ref="L15:N15"/>
    <mergeCell ref="L16:N16"/>
    <mergeCell ref="I14:K14"/>
    <mergeCell ref="I15:K15"/>
    <mergeCell ref="I16:K16"/>
    <mergeCell ref="I17:K17"/>
    <mergeCell ref="I8:K8"/>
    <mergeCell ref="I10:K10"/>
    <mergeCell ref="I11:K11"/>
    <mergeCell ref="I12:K12"/>
    <mergeCell ref="K37:L37"/>
    <mergeCell ref="K31:L31"/>
    <mergeCell ref="L10:AD10"/>
    <mergeCell ref="L11:AD11"/>
    <mergeCell ref="X13:Z13"/>
    <mergeCell ref="AA14:AC14"/>
    <mergeCell ref="AA15:AC15"/>
    <mergeCell ref="U15:W15"/>
    <mergeCell ref="R15:T15"/>
    <mergeCell ref="X15:Z15"/>
    <mergeCell ref="AA17:AC17"/>
    <mergeCell ref="AA16:AC16"/>
    <mergeCell ref="R16:T16"/>
    <mergeCell ref="R17:T17"/>
    <mergeCell ref="U17:W17"/>
    <mergeCell ref="X16:Z16"/>
    <mergeCell ref="U16:W16"/>
    <mergeCell ref="R14:T14"/>
    <mergeCell ref="L13:N13"/>
    <mergeCell ref="L14:N14"/>
    <mergeCell ref="X17:Z17"/>
    <mergeCell ref="O15:Q15"/>
    <mergeCell ref="O14:Q14"/>
    <mergeCell ref="X14:Z14"/>
    <mergeCell ref="U13:W13"/>
    <mergeCell ref="U14:W14"/>
    <mergeCell ref="R13:T13"/>
    <mergeCell ref="O16:Q16"/>
    <mergeCell ref="O17:Q17"/>
    <mergeCell ref="O13:Q13"/>
  </mergeCells>
  <phoneticPr fontId="17" type="noConversion"/>
  <pageMargins left="0.78740157480314965" right="0.78740157480314965" top="0.78740157480314965" bottom="0.24" header="0.39370078740157483" footer="0.23622047244094491"/>
  <pageSetup paperSize="9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F46"/>
  <sheetViews>
    <sheetView workbookViewId="0">
      <selection activeCell="I7" sqref="I7:K7"/>
    </sheetView>
  </sheetViews>
  <sheetFormatPr baseColWidth="10" defaultColWidth="9.109375" defaultRowHeight="11.4" x14ac:dyDescent="0.2"/>
  <cols>
    <col min="1" max="32" width="3.6640625" style="2" customWidth="1"/>
    <col min="33" max="16384" width="9.109375" style="2"/>
  </cols>
  <sheetData>
    <row r="1" spans="1:32" ht="21" x14ac:dyDescent="0.4">
      <c r="A1" s="10" t="s">
        <v>37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3"/>
    </row>
    <row r="2" spans="1:32" ht="12" x14ac:dyDescent="0.25">
      <c r="A2" s="14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AF2" s="15"/>
    </row>
    <row r="3" spans="1:32" ht="15.6" x14ac:dyDescent="0.3">
      <c r="A3" s="16" t="s">
        <v>12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AF3" s="15"/>
    </row>
    <row r="4" spans="1:32" ht="12" x14ac:dyDescent="0.25">
      <c r="A4" s="14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AF4" s="15"/>
    </row>
    <row r="5" spans="1:32" s="7" customFormat="1" ht="15.6" x14ac:dyDescent="0.3">
      <c r="A5" s="16" t="s">
        <v>11</v>
      </c>
      <c r="B5" s="4"/>
      <c r="C5" s="4"/>
      <c r="D5" s="4"/>
      <c r="E5" s="4"/>
      <c r="F5" s="4"/>
      <c r="I5" s="65">
        <v>24</v>
      </c>
      <c r="J5" s="65"/>
      <c r="K5" s="96"/>
      <c r="M5" s="4" t="s">
        <v>20</v>
      </c>
      <c r="N5" s="4"/>
      <c r="O5" s="4"/>
      <c r="P5" s="4"/>
      <c r="Q5" s="4"/>
      <c r="R5" s="4"/>
      <c r="S5" s="4"/>
      <c r="AF5" s="23"/>
    </row>
    <row r="6" spans="1:32" s="7" customFormat="1" ht="15.6" x14ac:dyDescent="0.3">
      <c r="A6" s="16" t="s">
        <v>2</v>
      </c>
      <c r="B6" s="4"/>
      <c r="C6" s="4"/>
      <c r="D6" s="4"/>
      <c r="E6" s="4"/>
      <c r="F6" s="4"/>
      <c r="I6" s="65">
        <v>48</v>
      </c>
      <c r="J6" s="65"/>
      <c r="K6" s="96"/>
      <c r="M6" s="4"/>
      <c r="N6" s="4"/>
      <c r="O6" s="4"/>
      <c r="P6" s="4"/>
      <c r="Q6" s="4"/>
      <c r="R6" s="4"/>
      <c r="S6" s="4"/>
      <c r="AF6" s="23"/>
    </row>
    <row r="7" spans="1:32" s="7" customFormat="1" ht="15.6" x14ac:dyDescent="0.3">
      <c r="A7" s="16" t="s">
        <v>3</v>
      </c>
      <c r="B7" s="4"/>
      <c r="C7" s="4"/>
      <c r="D7" s="4"/>
      <c r="E7" s="4"/>
      <c r="F7" s="4"/>
      <c r="I7" s="83">
        <v>1</v>
      </c>
      <c r="J7" s="83"/>
      <c r="K7" s="96"/>
      <c r="M7" s="4" t="s">
        <v>10</v>
      </c>
      <c r="N7" s="4"/>
      <c r="O7" s="4"/>
      <c r="P7" s="4"/>
      <c r="Q7" s="4"/>
      <c r="R7" s="4"/>
      <c r="S7" s="4"/>
      <c r="AF7" s="23"/>
    </row>
    <row r="8" spans="1:32" s="7" customFormat="1" ht="15.6" x14ac:dyDescent="0.3">
      <c r="A8" s="16"/>
      <c r="B8" s="4"/>
      <c r="C8" s="4"/>
      <c r="D8" s="4"/>
      <c r="E8" s="4"/>
      <c r="F8" s="4"/>
      <c r="I8" s="25"/>
      <c r="J8" s="25"/>
      <c r="K8" s="4"/>
      <c r="L8" s="4"/>
      <c r="M8" s="4"/>
      <c r="N8" s="4"/>
      <c r="O8" s="4"/>
      <c r="P8" s="4"/>
      <c r="Q8" s="4"/>
      <c r="R8" s="4"/>
      <c r="AF8" s="23"/>
    </row>
    <row r="9" spans="1:32" s="7" customFormat="1" ht="15.6" x14ac:dyDescent="0.3">
      <c r="A9" s="33" t="s">
        <v>27</v>
      </c>
      <c r="B9" s="4"/>
      <c r="C9" s="4"/>
      <c r="D9" s="4"/>
      <c r="E9" s="4"/>
      <c r="F9" s="4"/>
      <c r="I9" s="64">
        <v>24</v>
      </c>
      <c r="J9" s="64"/>
      <c r="K9" s="96"/>
      <c r="L9" s="110" t="str">
        <f>IF(I5&gt;=I9,"ok","Turneringen oppfyller ikke krav til antall deltakere")</f>
        <v>ok</v>
      </c>
      <c r="M9" s="108"/>
      <c r="N9" s="108"/>
      <c r="O9" s="108"/>
      <c r="P9" s="108"/>
      <c r="Q9" s="108"/>
      <c r="R9" s="108"/>
      <c r="S9" s="108"/>
      <c r="T9" s="108"/>
      <c r="U9" s="108"/>
      <c r="V9" s="108"/>
      <c r="W9" s="108"/>
      <c r="X9" s="108"/>
      <c r="Y9" s="108"/>
      <c r="Z9" s="108"/>
      <c r="AA9" s="108"/>
      <c r="AB9" s="108"/>
      <c r="AC9" s="108"/>
      <c r="AD9" s="108"/>
      <c r="AF9" s="23"/>
    </row>
    <row r="10" spans="1:32" s="7" customFormat="1" ht="15.6" x14ac:dyDescent="0.3">
      <c r="A10" s="33" t="s">
        <v>8</v>
      </c>
      <c r="B10" s="4"/>
      <c r="C10" s="4"/>
      <c r="D10" s="4"/>
      <c r="E10" s="4"/>
      <c r="F10" s="4"/>
      <c r="I10" s="64">
        <v>48</v>
      </c>
      <c r="J10" s="64"/>
      <c r="K10" s="96"/>
      <c r="L10" s="110" t="str">
        <f>IF(I6&gt;=I10,"ok","Turneringen oppfyller ikke krav til antall spill")</f>
        <v>ok</v>
      </c>
      <c r="M10" s="108"/>
      <c r="N10" s="108"/>
      <c r="O10" s="108"/>
      <c r="P10" s="108"/>
      <c r="Q10" s="108"/>
      <c r="R10" s="108"/>
      <c r="S10" s="108"/>
      <c r="T10" s="108"/>
      <c r="U10" s="108"/>
      <c r="V10" s="108"/>
      <c r="W10" s="108"/>
      <c r="X10" s="108"/>
      <c r="Y10" s="108"/>
      <c r="Z10" s="108"/>
      <c r="AA10" s="108"/>
      <c r="AB10" s="108"/>
      <c r="AC10" s="108"/>
      <c r="AD10" s="108"/>
      <c r="AF10" s="23"/>
    </row>
    <row r="11" spans="1:32" s="7" customFormat="1" ht="15.6" x14ac:dyDescent="0.3">
      <c r="A11" s="33" t="s">
        <v>9</v>
      </c>
      <c r="B11" s="4"/>
      <c r="C11" s="4"/>
      <c r="D11" s="4"/>
      <c r="E11" s="4"/>
      <c r="F11" s="4"/>
      <c r="I11" s="64">
        <v>0.3</v>
      </c>
      <c r="J11" s="64"/>
      <c r="K11" s="96"/>
      <c r="L11" s="4"/>
      <c r="M11" s="4"/>
      <c r="N11" s="4"/>
      <c r="O11" s="4"/>
      <c r="P11" s="4"/>
      <c r="Q11" s="4"/>
      <c r="R11" s="4"/>
      <c r="S11" s="4"/>
      <c r="AF11" s="23"/>
    </row>
    <row r="12" spans="1:32" s="20" customFormat="1" ht="13.2" x14ac:dyDescent="0.25">
      <c r="A12" s="34"/>
      <c r="B12" s="29"/>
      <c r="C12" s="29"/>
      <c r="D12" s="29"/>
      <c r="E12" s="29"/>
      <c r="F12" s="29"/>
      <c r="I12" s="29"/>
      <c r="L12" s="61" t="s">
        <v>18</v>
      </c>
      <c r="M12" s="60"/>
      <c r="N12" s="60"/>
      <c r="O12" s="61" t="s">
        <v>17</v>
      </c>
      <c r="P12" s="60"/>
      <c r="Q12" s="60"/>
      <c r="R12" s="61" t="s">
        <v>3</v>
      </c>
      <c r="S12" s="60"/>
      <c r="T12" s="60"/>
      <c r="U12" s="61" t="s">
        <v>19</v>
      </c>
      <c r="V12" s="85"/>
      <c r="W12" s="85"/>
      <c r="X12" s="61" t="s">
        <v>35</v>
      </c>
      <c r="Y12" s="60"/>
      <c r="Z12" s="60"/>
      <c r="AF12" s="21"/>
    </row>
    <row r="13" spans="1:32" s="7" customFormat="1" ht="15.6" x14ac:dyDescent="0.3">
      <c r="A13" s="33" t="s">
        <v>26</v>
      </c>
      <c r="B13" s="4"/>
      <c r="C13" s="4"/>
      <c r="D13" s="4"/>
      <c r="E13" s="4"/>
      <c r="F13" s="4"/>
      <c r="I13" s="64">
        <f>ROUNDUP(O13*R13,0)</f>
        <v>24</v>
      </c>
      <c r="J13" s="64"/>
      <c r="K13" s="96"/>
      <c r="L13" s="60"/>
      <c r="M13" s="60"/>
      <c r="N13" s="60"/>
      <c r="O13" s="61">
        <f>I5</f>
        <v>24</v>
      </c>
      <c r="P13" s="60"/>
      <c r="Q13" s="60"/>
      <c r="R13" s="62">
        <f>I7</f>
        <v>1</v>
      </c>
      <c r="S13" s="63"/>
      <c r="T13" s="63"/>
      <c r="U13" s="85"/>
      <c r="V13" s="85"/>
      <c r="W13" s="85"/>
      <c r="X13" s="60"/>
      <c r="Y13" s="60"/>
      <c r="Z13" s="60"/>
      <c r="AF13" s="23"/>
    </row>
    <row r="14" spans="1:32" s="7" customFormat="1" ht="15.6" x14ac:dyDescent="0.3">
      <c r="A14" s="33" t="s">
        <v>5</v>
      </c>
      <c r="B14" s="4"/>
      <c r="C14" s="4"/>
      <c r="D14" s="4"/>
      <c r="E14" s="4"/>
      <c r="F14" s="4"/>
      <c r="I14" s="64">
        <f>IF(AND(L9="ok",L10="ok"),ROUNDUP(O14*L14,0),0)</f>
        <v>6</v>
      </c>
      <c r="J14" s="64"/>
      <c r="K14" s="96"/>
      <c r="L14" s="73">
        <f>1/4</f>
        <v>0.25</v>
      </c>
      <c r="M14" s="74"/>
      <c r="N14" s="74"/>
      <c r="O14" s="61">
        <f>I13</f>
        <v>24</v>
      </c>
      <c r="P14" s="60"/>
      <c r="Q14" s="60"/>
      <c r="R14" s="85"/>
      <c r="S14" s="85"/>
      <c r="T14" s="85"/>
      <c r="U14" s="85"/>
      <c r="V14" s="85"/>
      <c r="W14" s="85"/>
      <c r="X14" s="60"/>
      <c r="Y14" s="60"/>
      <c r="Z14" s="60"/>
      <c r="AF14" s="23"/>
    </row>
    <row r="15" spans="1:32" s="7" customFormat="1" ht="15.6" x14ac:dyDescent="0.3">
      <c r="A15" s="33" t="s">
        <v>7</v>
      </c>
      <c r="B15" s="4"/>
      <c r="C15" s="4"/>
      <c r="D15" s="4"/>
      <c r="E15" s="4"/>
      <c r="F15" s="4"/>
      <c r="I15" s="97">
        <f>IF(I14,IF(I5&lt;40,0.5,1)*(L15*O15+U15*X15),0)</f>
        <v>1.8000000000000003</v>
      </c>
      <c r="J15" s="97"/>
      <c r="K15" s="96"/>
      <c r="L15" s="98">
        <v>0.05</v>
      </c>
      <c r="M15" s="99"/>
      <c r="N15" s="99"/>
      <c r="O15" s="61">
        <f>I13</f>
        <v>24</v>
      </c>
      <c r="P15" s="60"/>
      <c r="Q15" s="60"/>
      <c r="R15" s="85"/>
      <c r="S15" s="96"/>
      <c r="T15" s="96"/>
      <c r="U15" s="61">
        <v>0.05</v>
      </c>
      <c r="V15" s="85"/>
      <c r="W15" s="85"/>
      <c r="X15" s="94">
        <f>MIN(I6,100)</f>
        <v>48</v>
      </c>
      <c r="Y15" s="95"/>
      <c r="Z15" s="95"/>
      <c r="AF15" s="23"/>
    </row>
    <row r="16" spans="1:32" s="7" customFormat="1" ht="16.2" thickBot="1" x14ac:dyDescent="0.35">
      <c r="A16" s="33"/>
      <c r="B16" s="4"/>
      <c r="C16" s="4"/>
      <c r="D16" s="4"/>
      <c r="E16" s="4"/>
      <c r="F16" s="4"/>
      <c r="I16" s="24"/>
      <c r="J16" s="24"/>
      <c r="K16" s="42"/>
      <c r="L16" s="43"/>
      <c r="M16" s="43"/>
      <c r="N16" s="30"/>
      <c r="O16" s="20"/>
      <c r="P16" s="20"/>
      <c r="Q16" s="20"/>
      <c r="R16" s="32"/>
      <c r="S16" s="20"/>
      <c r="T16" s="30"/>
      <c r="U16" s="31"/>
      <c r="V16" s="31"/>
      <c r="W16" s="44"/>
      <c r="X16" s="45"/>
      <c r="Y16" s="45"/>
      <c r="AF16" s="23"/>
    </row>
    <row r="17" spans="1:32" s="7" customFormat="1" ht="15" x14ac:dyDescent="0.25">
      <c r="A17" s="39"/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1"/>
    </row>
    <row r="18" spans="1:32" s="7" customFormat="1" ht="21" x14ac:dyDescent="0.4">
      <c r="A18" s="17" t="s">
        <v>6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15"/>
    </row>
    <row r="19" spans="1:32" s="7" customFormat="1" ht="15.6" x14ac:dyDescent="0.3">
      <c r="A19" s="16"/>
      <c r="AF19" s="23"/>
    </row>
    <row r="20" spans="1:32" s="7" customFormat="1" ht="15.6" x14ac:dyDescent="0.3">
      <c r="A20" s="100">
        <f>IF(A35&lt;=$I$14,A35,"")</f>
        <v>1</v>
      </c>
      <c r="B20" s="101"/>
      <c r="C20" s="104">
        <f>IF(C35&lt;=$I$14,C35,"")</f>
        <v>2</v>
      </c>
      <c r="D20" s="101"/>
      <c r="E20" s="104">
        <f>IF(E35&lt;=$I$14,E35,"")</f>
        <v>3</v>
      </c>
      <c r="F20" s="101"/>
      <c r="G20" s="104">
        <f>IF(G35&lt;=$I$14,G35,"")</f>
        <v>4</v>
      </c>
      <c r="H20" s="101"/>
      <c r="I20" s="104">
        <f>IF(I35&lt;=$I$14,I35,"")</f>
        <v>5</v>
      </c>
      <c r="J20" s="101"/>
      <c r="K20" s="104">
        <f>IF(K35&lt;=$I$14,K35,"")</f>
        <v>6</v>
      </c>
      <c r="L20" s="101"/>
      <c r="M20" s="104" t="str">
        <f>IF(M35&lt;=$I$14,M35,"")</f>
        <v/>
      </c>
      <c r="N20" s="101"/>
      <c r="O20" s="104" t="str">
        <f>IF(O35&lt;=$I$14,O35,"")</f>
        <v/>
      </c>
      <c r="P20" s="101"/>
      <c r="Q20" s="104" t="str">
        <f>IF(Q35&lt;=$I$14,Q35,"")</f>
        <v/>
      </c>
      <c r="R20" s="101"/>
      <c r="S20" s="104" t="str">
        <f>IF(S35&lt;=$I$14,S35,"")</f>
        <v/>
      </c>
      <c r="T20" s="101"/>
      <c r="U20" s="104" t="str">
        <f>IF(U35&lt;=$I$14,U35,"")</f>
        <v/>
      </c>
      <c r="V20" s="101"/>
      <c r="W20" s="104" t="str">
        <f>IF(W35&lt;=$I$14,W35,"")</f>
        <v/>
      </c>
      <c r="X20" s="101"/>
      <c r="Y20" s="104" t="str">
        <f>IF(Y35&lt;=$I$14,Y35,"")</f>
        <v/>
      </c>
      <c r="Z20" s="101"/>
      <c r="AA20" s="104" t="str">
        <f>IF(AA35&lt;=$I$14,AA35,"")</f>
        <v/>
      </c>
      <c r="AB20" s="101"/>
      <c r="AC20" s="104" t="str">
        <f>IF(AC35&lt;=$I$14,AC35,"")</f>
        <v/>
      </c>
      <c r="AD20" s="101"/>
      <c r="AE20" s="104" t="str">
        <f>IF(AE35&lt;=$I$14,AE35,"")</f>
        <v/>
      </c>
      <c r="AF20" s="109"/>
    </row>
    <row r="21" spans="1:32" s="7" customFormat="1" ht="15.6" x14ac:dyDescent="0.3">
      <c r="A21" s="105">
        <f>IF(A35&lt;=$I$14,ROUND(A36,1),"")</f>
        <v>1.8</v>
      </c>
      <c r="B21" s="101"/>
      <c r="C21" s="97">
        <f>IF(C35&lt;=$I$14,ROUND(C36,1),"")</f>
        <v>1.2</v>
      </c>
      <c r="D21" s="101"/>
      <c r="E21" s="97">
        <f>IF(E35&lt;=$I$14,ROUND(E36,1),"")</f>
        <v>0.8</v>
      </c>
      <c r="F21" s="101"/>
      <c r="G21" s="97">
        <f>IF(G35&lt;=$I$14,ROUND(G36,1),"")</f>
        <v>0.6</v>
      </c>
      <c r="H21" s="101"/>
      <c r="I21" s="97">
        <f>IF(I35&lt;=$I$14,ROUND(I36,1),"")</f>
        <v>0.4</v>
      </c>
      <c r="J21" s="101"/>
      <c r="K21" s="97">
        <f>IF(K35&lt;=$I$14,ROUND(K36,1),"")</f>
        <v>0.3</v>
      </c>
      <c r="L21" s="101"/>
      <c r="M21" s="97" t="str">
        <f>IF(M35&lt;=$I$14,ROUND(M36,1),"")</f>
        <v/>
      </c>
      <c r="N21" s="101"/>
      <c r="O21" s="97" t="str">
        <f>IF(O35&lt;=$I$14,ROUND(O36,1),"")</f>
        <v/>
      </c>
      <c r="P21" s="101"/>
      <c r="Q21" s="97" t="str">
        <f>IF(Q35&lt;=$I$14,ROUND(Q36,1),"")</f>
        <v/>
      </c>
      <c r="R21" s="101"/>
      <c r="S21" s="97" t="str">
        <f>IF(S35&lt;=$I$14,ROUND(S36,1),"")</f>
        <v/>
      </c>
      <c r="T21" s="101"/>
      <c r="U21" s="97" t="str">
        <f>IF(U35&lt;=$I$14,ROUND(U36,1),"")</f>
        <v/>
      </c>
      <c r="V21" s="101"/>
      <c r="W21" s="97" t="str">
        <f>IF(W35&lt;=$I$14,ROUND(W36,1),"")</f>
        <v/>
      </c>
      <c r="X21" s="101"/>
      <c r="Y21" s="97" t="str">
        <f>IF(Y35&lt;=$I$14,ROUND(Y36,1),"")</f>
        <v/>
      </c>
      <c r="Z21" s="101"/>
      <c r="AA21" s="97" t="str">
        <f>IF(AA35&lt;=$I$14,ROUND(AA36,1),"")</f>
        <v/>
      </c>
      <c r="AB21" s="101"/>
      <c r="AC21" s="97" t="str">
        <f>IF(AC35&lt;=$I$14,ROUND(AC36,1),"")</f>
        <v/>
      </c>
      <c r="AD21" s="101"/>
      <c r="AE21" s="97" t="str">
        <f>IF(AE35&lt;=$I$14,ROUND(AE36,1),"")</f>
        <v/>
      </c>
      <c r="AF21" s="109"/>
    </row>
    <row r="22" spans="1:32" s="7" customFormat="1" ht="15" x14ac:dyDescent="0.25">
      <c r="A22" s="22"/>
      <c r="AF22" s="23"/>
    </row>
    <row r="23" spans="1:32" s="7" customFormat="1" ht="15.6" x14ac:dyDescent="0.3">
      <c r="A23" s="100" t="str">
        <f>IF(A38&lt;=$I$14,A38,"")</f>
        <v/>
      </c>
      <c r="B23" s="101"/>
      <c r="C23" s="104" t="str">
        <f>IF(C38&lt;=$I$14,C38,"")</f>
        <v/>
      </c>
      <c r="D23" s="101"/>
      <c r="E23" s="104" t="str">
        <f>IF(E38&lt;=$I$14,E38,"")</f>
        <v/>
      </c>
      <c r="F23" s="101"/>
      <c r="G23" s="104" t="str">
        <f>IF(G38&lt;=$I$14,G38,"")</f>
        <v/>
      </c>
      <c r="H23" s="101"/>
      <c r="I23" s="104" t="str">
        <f>IF(I38&lt;=$I$14,I38,"")</f>
        <v/>
      </c>
      <c r="J23" s="101"/>
      <c r="K23" s="104" t="str">
        <f>IF(K38&lt;=$I$14,K38,"")</f>
        <v/>
      </c>
      <c r="L23" s="101"/>
      <c r="M23" s="104" t="str">
        <f>IF(M38&lt;=$I$14,M38,"")</f>
        <v/>
      </c>
      <c r="N23" s="101"/>
      <c r="O23" s="104" t="str">
        <f>IF(O38&lt;=$I$14,O38,"")</f>
        <v/>
      </c>
      <c r="P23" s="101"/>
      <c r="Q23" s="104" t="str">
        <f>IF(Q38&lt;=$I$14,Q38,"")</f>
        <v/>
      </c>
      <c r="R23" s="101"/>
      <c r="S23" s="104" t="str">
        <f>IF(S38&lt;=$I$14,S38,"")</f>
        <v/>
      </c>
      <c r="T23" s="101"/>
      <c r="U23" s="104" t="str">
        <f>IF(U38&lt;=$I$14,U38,"")</f>
        <v/>
      </c>
      <c r="V23" s="101"/>
      <c r="W23" s="104" t="str">
        <f>IF(W38&lt;=$I$14,W38,"")</f>
        <v/>
      </c>
      <c r="X23" s="101"/>
      <c r="Y23" s="104" t="str">
        <f>IF(Y38&lt;=$I$14,Y38,"")</f>
        <v/>
      </c>
      <c r="Z23" s="101"/>
      <c r="AA23" s="104" t="str">
        <f>IF(AA38&lt;=$I$14,AA38,"")</f>
        <v/>
      </c>
      <c r="AB23" s="101"/>
      <c r="AC23" s="104" t="str">
        <f>IF(AC38&lt;=$I$14,AC38,"")</f>
        <v/>
      </c>
      <c r="AD23" s="101"/>
      <c r="AE23" s="104" t="str">
        <f>IF(AE38&lt;=$I$14,AE38,"")</f>
        <v/>
      </c>
      <c r="AF23" s="109"/>
    </row>
    <row r="24" spans="1:32" s="7" customFormat="1" ht="15.6" x14ac:dyDescent="0.3">
      <c r="A24" s="105" t="str">
        <f>IF(A38&lt;=$I$14,ROUND(A39,1),"")</f>
        <v/>
      </c>
      <c r="B24" s="101"/>
      <c r="C24" s="97" t="str">
        <f>IF(C38&lt;=$I$14,ROUND(C39,1),"")</f>
        <v/>
      </c>
      <c r="D24" s="101"/>
      <c r="E24" s="97" t="str">
        <f>IF(E38&lt;=$I$14,ROUND(E39,1),"")</f>
        <v/>
      </c>
      <c r="F24" s="101"/>
      <c r="G24" s="97" t="str">
        <f>IF(G38&lt;=$I$14,ROUND(G39,1),"")</f>
        <v/>
      </c>
      <c r="H24" s="101"/>
      <c r="I24" s="97" t="str">
        <f>IF(I38&lt;=$I$14,ROUND(I39,1),"")</f>
        <v/>
      </c>
      <c r="J24" s="101"/>
      <c r="K24" s="97" t="str">
        <f>IF(K38&lt;=$I$14,ROUND(K39,1),"")</f>
        <v/>
      </c>
      <c r="L24" s="101"/>
      <c r="M24" s="97" t="str">
        <f>IF(M38&lt;=$I$14,ROUND(M39,1),"")</f>
        <v/>
      </c>
      <c r="N24" s="101"/>
      <c r="O24" s="97" t="str">
        <f>IF(O38&lt;=$I$14,ROUND(O39,1),"")</f>
        <v/>
      </c>
      <c r="P24" s="101"/>
      <c r="Q24" s="97" t="str">
        <f>IF(Q38&lt;=$I$14,ROUND(Q39,1),"")</f>
        <v/>
      </c>
      <c r="R24" s="101"/>
      <c r="S24" s="97" t="str">
        <f>IF(S38&lt;=$I$14,ROUND(S39,1),"")</f>
        <v/>
      </c>
      <c r="T24" s="101"/>
      <c r="U24" s="97" t="str">
        <f>IF(U38&lt;=$I$14,ROUND(U39,1),"")</f>
        <v/>
      </c>
      <c r="V24" s="101"/>
      <c r="W24" s="97" t="str">
        <f>IF(W38&lt;=$I$14,ROUND(W39,1),"")</f>
        <v/>
      </c>
      <c r="X24" s="101"/>
      <c r="Y24" s="97" t="str">
        <f>IF(Y38&lt;=$I$14,ROUND(Y39,1),"")</f>
        <v/>
      </c>
      <c r="Z24" s="101"/>
      <c r="AA24" s="97" t="str">
        <f>IF(AA38&lt;=$I$14,ROUND(AA39,1),"")</f>
        <v/>
      </c>
      <c r="AB24" s="101"/>
      <c r="AC24" s="97" t="str">
        <f>IF(AC38&lt;=$I$14,ROUND(AC39,1),"")</f>
        <v/>
      </c>
      <c r="AD24" s="101"/>
      <c r="AE24" s="97" t="str">
        <f>IF(AE38&lt;=$I$14,ROUND(AE39,1),"")</f>
        <v/>
      </c>
      <c r="AF24" s="109"/>
    </row>
    <row r="25" spans="1:32" s="7" customFormat="1" ht="15" x14ac:dyDescent="0.25">
      <c r="A25" s="22"/>
      <c r="AF25" s="23"/>
    </row>
    <row r="26" spans="1:32" s="7" customFormat="1" ht="15.6" x14ac:dyDescent="0.3">
      <c r="A26" s="100" t="str">
        <f>IF(A41&lt;=$I$14,A41,"")</f>
        <v/>
      </c>
      <c r="B26" s="101"/>
      <c r="C26" s="104" t="str">
        <f>IF(C41&lt;=$I$14,C41,"")</f>
        <v/>
      </c>
      <c r="D26" s="101"/>
      <c r="E26" s="104" t="str">
        <f>IF(E41&lt;=$I$14,E41,"")</f>
        <v/>
      </c>
      <c r="F26" s="101"/>
      <c r="G26" s="104" t="str">
        <f>IF(G41&lt;=$I$14,G41,"")</f>
        <v/>
      </c>
      <c r="H26" s="101"/>
      <c r="I26" s="104" t="str">
        <f>IF(I41&lt;=$I$14,I41,"")</f>
        <v/>
      </c>
      <c r="J26" s="101"/>
      <c r="K26" s="104" t="str">
        <f>IF(K41&lt;=$I$14,K41,"")</f>
        <v/>
      </c>
      <c r="L26" s="101"/>
      <c r="M26" s="104" t="str">
        <f>IF(M41&lt;=$I$14,M41,"")</f>
        <v/>
      </c>
      <c r="N26" s="101"/>
      <c r="O26" s="104" t="str">
        <f>IF(O41&lt;=$I$14,O41,"")</f>
        <v/>
      </c>
      <c r="P26" s="101"/>
      <c r="Q26" s="104" t="str">
        <f>IF(Q41&lt;=$I$14,Q41,"")</f>
        <v/>
      </c>
      <c r="R26" s="101"/>
      <c r="S26" s="104" t="str">
        <f>IF(S41&lt;=$I$14,S41,"")</f>
        <v/>
      </c>
      <c r="T26" s="101"/>
      <c r="U26" s="104" t="str">
        <f>IF(U41&lt;=$I$14,U41,"")</f>
        <v/>
      </c>
      <c r="V26" s="101"/>
      <c r="W26" s="104" t="str">
        <f>IF(W41&lt;=$I$14,W41,"")</f>
        <v/>
      </c>
      <c r="X26" s="101"/>
      <c r="Y26" s="104" t="str">
        <f>IF(Y41&lt;=$I$14,Y41,"")</f>
        <v/>
      </c>
      <c r="Z26" s="101"/>
      <c r="AA26" s="104" t="str">
        <f>IF(AA41&lt;=$I$14,AA41,"")</f>
        <v/>
      </c>
      <c r="AB26" s="101"/>
      <c r="AC26" s="104" t="str">
        <f>IF(AC41&lt;=$I$14,AC41,"")</f>
        <v/>
      </c>
      <c r="AD26" s="101"/>
      <c r="AE26" s="104" t="str">
        <f>IF(AE41&lt;=$I$14,AE41,"")</f>
        <v/>
      </c>
      <c r="AF26" s="109"/>
    </row>
    <row r="27" spans="1:32" s="7" customFormat="1" ht="15.6" x14ac:dyDescent="0.3">
      <c r="A27" s="105" t="str">
        <f>IF(A41&lt;=$I$14,ROUND(A42,1),"")</f>
        <v/>
      </c>
      <c r="B27" s="101"/>
      <c r="C27" s="97" t="str">
        <f>IF(C41&lt;=$I$14,ROUND(C42,1),"")</f>
        <v/>
      </c>
      <c r="D27" s="101"/>
      <c r="E27" s="97" t="str">
        <f>IF(E41&lt;=$I$14,ROUND(E42,1),"")</f>
        <v/>
      </c>
      <c r="F27" s="101"/>
      <c r="G27" s="97" t="str">
        <f>IF(G41&lt;=$I$14,ROUND(G42,1),"")</f>
        <v/>
      </c>
      <c r="H27" s="101"/>
      <c r="I27" s="97" t="str">
        <f>IF(I41&lt;=$I$14,ROUND(I42,1),"")</f>
        <v/>
      </c>
      <c r="J27" s="101"/>
      <c r="K27" s="97" t="str">
        <f>IF(K41&lt;=$I$14,ROUND(K42,1),"")</f>
        <v/>
      </c>
      <c r="L27" s="101"/>
      <c r="M27" s="97" t="str">
        <f>IF(M41&lt;=$I$14,ROUND(M42,1),"")</f>
        <v/>
      </c>
      <c r="N27" s="101"/>
      <c r="O27" s="97" t="str">
        <f>IF(O41&lt;=$I$14,ROUND(O42,1),"")</f>
        <v/>
      </c>
      <c r="P27" s="101"/>
      <c r="Q27" s="97" t="str">
        <f>IF(Q41&lt;=$I$14,ROUND(Q42,1),"")</f>
        <v/>
      </c>
      <c r="R27" s="101"/>
      <c r="S27" s="97" t="str">
        <f>IF(S41&lt;=$I$14,ROUND(S42,1),"")</f>
        <v/>
      </c>
      <c r="T27" s="101"/>
      <c r="U27" s="97" t="str">
        <f>IF(U41&lt;=$I$14,ROUND(U42,1),"")</f>
        <v/>
      </c>
      <c r="V27" s="101"/>
      <c r="W27" s="97" t="str">
        <f>IF(W41&lt;=$I$14,ROUND(W42,1),"")</f>
        <v/>
      </c>
      <c r="X27" s="101"/>
      <c r="Y27" s="97" t="str">
        <f>IF(Y41&lt;=$I$14,ROUND(Y42,1),"")</f>
        <v/>
      </c>
      <c r="Z27" s="101"/>
      <c r="AA27" s="97" t="str">
        <f>IF(AA41&lt;=$I$14,ROUND(AA42,1),"")</f>
        <v/>
      </c>
      <c r="AB27" s="101"/>
      <c r="AC27" s="97" t="str">
        <f>IF(AC41&lt;=$I$14,ROUND(AC42,1),"")</f>
        <v/>
      </c>
      <c r="AD27" s="101"/>
      <c r="AE27" s="97" t="str">
        <f>IF(AE41&lt;=$I$14,ROUND(AE42,1),"")</f>
        <v/>
      </c>
      <c r="AF27" s="109"/>
    </row>
    <row r="28" spans="1:32" s="7" customFormat="1" ht="15" x14ac:dyDescent="0.25">
      <c r="A28" s="22"/>
      <c r="AF28" s="23"/>
    </row>
    <row r="29" spans="1:32" s="7" customFormat="1" ht="15.6" x14ac:dyDescent="0.3">
      <c r="A29" s="100" t="str">
        <f>IF(A44&lt;=$I$14,A44,"")</f>
        <v/>
      </c>
      <c r="B29" s="101"/>
      <c r="C29" s="104" t="str">
        <f>IF(C44&lt;=$I$14,C44,"")</f>
        <v/>
      </c>
      <c r="D29" s="101"/>
      <c r="E29" s="104" t="str">
        <f>IF(E44&lt;=$I$14,E44,"")</f>
        <v/>
      </c>
      <c r="F29" s="101"/>
      <c r="G29" s="104" t="str">
        <f>IF(G44&lt;=$I$14,G44,"")</f>
        <v/>
      </c>
      <c r="H29" s="101"/>
      <c r="I29" s="104" t="str">
        <f>IF(I44&lt;=$I$14,I44,"")</f>
        <v/>
      </c>
      <c r="J29" s="101"/>
      <c r="K29" s="104" t="str">
        <f>IF(K44&lt;=$I$14,K44,"")</f>
        <v/>
      </c>
      <c r="L29" s="101"/>
      <c r="M29" s="104" t="str">
        <f>IF(M44&lt;=$I$14,M44,"")</f>
        <v/>
      </c>
      <c r="N29" s="101"/>
      <c r="O29" s="104" t="str">
        <f>IF(O44&lt;=$I$14,O44,"")</f>
        <v/>
      </c>
      <c r="P29" s="101"/>
      <c r="Q29" s="104" t="str">
        <f>IF(Q44&lt;=$I$14,Q44,"")</f>
        <v/>
      </c>
      <c r="R29" s="101"/>
      <c r="S29" s="104" t="str">
        <f>IF(S44&lt;=$I$14,S44,"")</f>
        <v/>
      </c>
      <c r="T29" s="101"/>
      <c r="U29" s="104" t="str">
        <f>IF(U44&lt;=$I$14,U44,"")</f>
        <v/>
      </c>
      <c r="V29" s="101"/>
      <c r="W29" s="104" t="str">
        <f>IF(W44&lt;=$I$14,W44,"")</f>
        <v/>
      </c>
      <c r="X29" s="101"/>
      <c r="Y29" s="104" t="str">
        <f>IF(Y44&lt;=$I$14,Y44,"")</f>
        <v/>
      </c>
      <c r="Z29" s="101"/>
      <c r="AA29" s="104" t="str">
        <f>IF(AA44&lt;=$I$14,AA44,"")</f>
        <v/>
      </c>
      <c r="AB29" s="101"/>
      <c r="AC29" s="104" t="str">
        <f>IF(AC44&lt;=$I$14,AC44,"")</f>
        <v/>
      </c>
      <c r="AD29" s="101"/>
      <c r="AE29" s="104" t="str">
        <f>IF(AE44&lt;=$I$14,AE44,"")</f>
        <v/>
      </c>
      <c r="AF29" s="109"/>
    </row>
    <row r="30" spans="1:32" s="7" customFormat="1" ht="15.6" x14ac:dyDescent="0.3">
      <c r="A30" s="105" t="str">
        <f>IF(A44&lt;=$I$14,ROUND(A45,1),"")</f>
        <v/>
      </c>
      <c r="B30" s="101"/>
      <c r="C30" s="97" t="str">
        <f>IF(C44&lt;=$I$14,ROUND(C45,1),"")</f>
        <v/>
      </c>
      <c r="D30" s="101"/>
      <c r="E30" s="97" t="str">
        <f>IF(E44&lt;=$I$14,ROUND(E45,1),"")</f>
        <v/>
      </c>
      <c r="F30" s="101"/>
      <c r="G30" s="97" t="str">
        <f>IF(G44&lt;=$I$14,ROUND(G45,1),"")</f>
        <v/>
      </c>
      <c r="H30" s="101"/>
      <c r="I30" s="97" t="str">
        <f>IF(I44&lt;=$I$14,ROUND(I45,1),"")</f>
        <v/>
      </c>
      <c r="J30" s="101"/>
      <c r="K30" s="97" t="str">
        <f>IF(K44&lt;=$I$14,ROUND(K45,1),"")</f>
        <v/>
      </c>
      <c r="L30" s="101"/>
      <c r="M30" s="97" t="str">
        <f>IF(M44&lt;=$I$14,ROUND(M45,1),"")</f>
        <v/>
      </c>
      <c r="N30" s="101"/>
      <c r="O30" s="97" t="str">
        <f>IF(O44&lt;=$I$14,ROUND(O45,1),"")</f>
        <v/>
      </c>
      <c r="P30" s="101"/>
      <c r="Q30" s="97" t="str">
        <f>IF(Q44&lt;=$I$14,ROUND(Q45,1),"")</f>
        <v/>
      </c>
      <c r="R30" s="101"/>
      <c r="S30" s="97" t="str">
        <f>IF(S44&lt;=$I$14,ROUND(S45,1),"")</f>
        <v/>
      </c>
      <c r="T30" s="101"/>
      <c r="U30" s="97" t="str">
        <f>IF(U44&lt;=$I$14,ROUND(U45,1),"")</f>
        <v/>
      </c>
      <c r="V30" s="101"/>
      <c r="W30" s="97" t="str">
        <f>IF(W44&lt;=$I$14,ROUND(W45,1),"")</f>
        <v/>
      </c>
      <c r="X30" s="101"/>
      <c r="Y30" s="97" t="str">
        <f>IF(Y44&lt;=$I$14,ROUND(Y45,1),"")</f>
        <v/>
      </c>
      <c r="Z30" s="101"/>
      <c r="AA30" s="97" t="str">
        <f>IF(AA44&lt;=$I$14,ROUND(AA45,1),"")</f>
        <v/>
      </c>
      <c r="AB30" s="101"/>
      <c r="AC30" s="97" t="str">
        <f>IF(AC44&lt;=$I$14,ROUND(AC45,1),"")</f>
        <v/>
      </c>
      <c r="AD30" s="101"/>
      <c r="AE30" s="97" t="str">
        <f>IF(AE44&lt;=$I$14,ROUND(AE45,1),"")</f>
        <v/>
      </c>
      <c r="AF30" s="109"/>
    </row>
    <row r="31" spans="1:32" s="7" customFormat="1" ht="15.6" thickBot="1" x14ac:dyDescent="0.3">
      <c r="A31" s="46"/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8"/>
    </row>
    <row r="32" spans="1:32" s="3" customFormat="1" ht="15" hidden="1" x14ac:dyDescent="0.25">
      <c r="A32" s="39"/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  <c r="AF32" s="41"/>
    </row>
    <row r="33" spans="1:32" ht="21" hidden="1" x14ac:dyDescent="0.4">
      <c r="A33" s="17" t="s">
        <v>34</v>
      </c>
      <c r="AF33" s="15"/>
    </row>
    <row r="34" spans="1:32" s="7" customFormat="1" ht="15.6" hidden="1" x14ac:dyDescent="0.3">
      <c r="A34" s="16"/>
      <c r="AF34" s="23"/>
    </row>
    <row r="35" spans="1:32" s="7" customFormat="1" ht="15.6" hidden="1" x14ac:dyDescent="0.3">
      <c r="A35" s="100">
        <v>1</v>
      </c>
      <c r="B35" s="101"/>
      <c r="C35" s="104">
        <f>A35+1</f>
        <v>2</v>
      </c>
      <c r="D35" s="104"/>
      <c r="E35" s="104">
        <f>C35+1</f>
        <v>3</v>
      </c>
      <c r="F35" s="104"/>
      <c r="G35" s="104">
        <f>E35+1</f>
        <v>4</v>
      </c>
      <c r="H35" s="104"/>
      <c r="I35" s="104">
        <f>G35+1</f>
        <v>5</v>
      </c>
      <c r="J35" s="104"/>
      <c r="K35" s="104">
        <f>I35+1</f>
        <v>6</v>
      </c>
      <c r="L35" s="104"/>
      <c r="M35" s="104">
        <f>K35+1</f>
        <v>7</v>
      </c>
      <c r="N35" s="104"/>
      <c r="O35" s="104">
        <f>M35+1</f>
        <v>8</v>
      </c>
      <c r="P35" s="104"/>
      <c r="Q35" s="104">
        <f>O35+1</f>
        <v>9</v>
      </c>
      <c r="R35" s="104"/>
      <c r="S35" s="104">
        <f>Q35+1</f>
        <v>10</v>
      </c>
      <c r="T35" s="104"/>
      <c r="U35" s="104">
        <f>S35+1</f>
        <v>11</v>
      </c>
      <c r="V35" s="104"/>
      <c r="W35" s="104">
        <f>U35+1</f>
        <v>12</v>
      </c>
      <c r="X35" s="104"/>
      <c r="Y35" s="104">
        <f>W35+1</f>
        <v>13</v>
      </c>
      <c r="Z35" s="104"/>
      <c r="AA35" s="104">
        <f>Y35+1</f>
        <v>14</v>
      </c>
      <c r="AB35" s="104"/>
      <c r="AC35" s="104">
        <f>AA35+1</f>
        <v>15</v>
      </c>
      <c r="AD35" s="104"/>
      <c r="AE35" s="104">
        <f>AC35+1</f>
        <v>16</v>
      </c>
      <c r="AF35" s="106"/>
    </row>
    <row r="36" spans="1:32" s="4" customFormat="1" ht="15.6" hidden="1" x14ac:dyDescent="0.3">
      <c r="A36" s="105">
        <f>I15</f>
        <v>1.8000000000000003</v>
      </c>
      <c r="B36" s="101"/>
      <c r="C36" s="97">
        <f>IF(C35&lt;=$I$14,A36*MIN(C35/(C35+1),MAX(2/3,EXP(LN($I$11/A36)/($I$14-C35+1)))),"")</f>
        <v>1.2000000000000002</v>
      </c>
      <c r="D36" s="101"/>
      <c r="E36" s="97">
        <f>IF(E35&lt;=$I$14,C36*MIN(E35/(E35+1),MAX(2/3,EXP(LN($I$11/C36)/($I$14-E35+1)))),"")</f>
        <v>0.84852813742385713</v>
      </c>
      <c r="F36" s="101"/>
      <c r="G36" s="97">
        <f>IF(G35&lt;=$I$14,E36*MIN(G35/(G35+1),MAX(2/3,EXP(LN($I$11/E36)/($I$14-G35+1)))),"")</f>
        <v>0.6</v>
      </c>
      <c r="H36" s="101"/>
      <c r="I36" s="97">
        <f>IF(I35&lt;=$I$14,G36*MIN(I35/(I35+1),MAX(2/3,EXP(LN($I$11/G36)/($I$14-I35+1)))),"")</f>
        <v>0.42426406871192851</v>
      </c>
      <c r="J36" s="101"/>
      <c r="K36" s="97">
        <f>IF(K35&lt;=$I$14,I36*MIN(K35/(K35+1),MAX(2/3,EXP(LN($I$11/I36)/($I$14-K35+1)))),"")</f>
        <v>0.3</v>
      </c>
      <c r="L36" s="101"/>
      <c r="M36" s="97" t="str">
        <f>IF(M35&lt;=$I$14,K36*MIN(M35/(M35+1),MAX(2/3,EXP(LN($I$11/K36)/($I$14-M35+1)))),"")</f>
        <v/>
      </c>
      <c r="N36" s="101"/>
      <c r="O36" s="97" t="str">
        <f>IF(O35&lt;=$I$14,M36*MIN(O35/(O35+1),MAX(2/3,EXP(LN($I$11/M36)/($I$14-O35+1)))),"")</f>
        <v/>
      </c>
      <c r="P36" s="101"/>
      <c r="Q36" s="97" t="str">
        <f>IF(Q35&lt;=$I$14,O36*MIN(Q35/(Q35+1),MAX(2/3,EXP(LN($I$11/O36)/($I$14-Q35+1)))),"")</f>
        <v/>
      </c>
      <c r="R36" s="101"/>
      <c r="S36" s="97" t="str">
        <f>IF(S35&lt;=$I$14,Q36*MIN(S35/(S35+1),MAX(2/3,EXP(LN($I$11/Q36)/($I$14-S35+1)))),"")</f>
        <v/>
      </c>
      <c r="T36" s="101"/>
      <c r="U36" s="97" t="str">
        <f>IF(U35&lt;=$I$14,S36*MIN(U35/(U35+1),MAX(2/3,EXP(LN($I$11/S36)/($I$14-U35+1)))),"")</f>
        <v/>
      </c>
      <c r="V36" s="101"/>
      <c r="W36" s="97" t="str">
        <f>IF(W35&lt;=$I$14,U36*MIN(W35/(W35+1),MAX(2/3,EXP(LN($I$11/U36)/($I$14-W35+1)))),"")</f>
        <v/>
      </c>
      <c r="X36" s="101"/>
      <c r="Y36" s="97" t="str">
        <f>IF(Y35&lt;=$I$14,W36*MIN(Y35/(Y35+1),MAX(2/3,EXP(LN($I$11/W36)/($I$14-Y35+1)))),"")</f>
        <v/>
      </c>
      <c r="Z36" s="101"/>
      <c r="AA36" s="97" t="str">
        <f>IF(AA35&lt;=$I$14,Y36*MIN(AA35/(AA35+1),MAX(2/3,EXP(LN($I$11/Y36)/($I$14-AA35+1)))),"")</f>
        <v/>
      </c>
      <c r="AB36" s="101"/>
      <c r="AC36" s="97" t="str">
        <f>IF(AC35&lt;=$I$14,AA36*MIN(AC35/(AC35+1),MAX(2/3,EXP(LN($I$11/AA36)/($I$14-AC35+1)))),"")</f>
        <v/>
      </c>
      <c r="AD36" s="101"/>
      <c r="AE36" s="97" t="str">
        <f>IF(AE35&lt;=$I$14,AC36*MIN(AE35/(AE35+1),MAX(2/3,EXP(LN($I$11/AC36)/($I$14-AE35+1)))),"")</f>
        <v/>
      </c>
      <c r="AF36" s="109"/>
    </row>
    <row r="37" spans="1:32" s="7" customFormat="1" ht="15" hidden="1" x14ac:dyDescent="0.25">
      <c r="A37" s="22"/>
      <c r="AF37" s="23"/>
    </row>
    <row r="38" spans="1:32" s="7" customFormat="1" ht="15.6" hidden="1" x14ac:dyDescent="0.3">
      <c r="A38" s="100">
        <f>AE35+1</f>
        <v>17</v>
      </c>
      <c r="B38" s="104"/>
      <c r="C38" s="104">
        <f>A38+1</f>
        <v>18</v>
      </c>
      <c r="D38" s="104"/>
      <c r="E38" s="104">
        <f>C38+1</f>
        <v>19</v>
      </c>
      <c r="F38" s="104"/>
      <c r="G38" s="104">
        <f>E38+1</f>
        <v>20</v>
      </c>
      <c r="H38" s="104"/>
      <c r="I38" s="104">
        <f>G38+1</f>
        <v>21</v>
      </c>
      <c r="J38" s="104"/>
      <c r="K38" s="104">
        <f>I38+1</f>
        <v>22</v>
      </c>
      <c r="L38" s="104"/>
      <c r="M38" s="104">
        <f>K38+1</f>
        <v>23</v>
      </c>
      <c r="N38" s="104"/>
      <c r="O38" s="104">
        <f>M38+1</f>
        <v>24</v>
      </c>
      <c r="P38" s="104"/>
      <c r="Q38" s="104">
        <f>O38+1</f>
        <v>25</v>
      </c>
      <c r="R38" s="104"/>
      <c r="S38" s="104">
        <f>Q38+1</f>
        <v>26</v>
      </c>
      <c r="T38" s="104"/>
      <c r="U38" s="104">
        <f>S38+1</f>
        <v>27</v>
      </c>
      <c r="V38" s="104"/>
      <c r="W38" s="104">
        <f>U38+1</f>
        <v>28</v>
      </c>
      <c r="X38" s="104"/>
      <c r="Y38" s="104">
        <f>W38+1</f>
        <v>29</v>
      </c>
      <c r="Z38" s="104"/>
      <c r="AA38" s="104">
        <f>Y38+1</f>
        <v>30</v>
      </c>
      <c r="AB38" s="104"/>
      <c r="AC38" s="104">
        <f>AA38+1</f>
        <v>31</v>
      </c>
      <c r="AD38" s="104"/>
      <c r="AE38" s="104">
        <f>AC38+1</f>
        <v>32</v>
      </c>
      <c r="AF38" s="106"/>
    </row>
    <row r="39" spans="1:32" s="4" customFormat="1" ht="15.6" hidden="1" x14ac:dyDescent="0.3">
      <c r="A39" s="105" t="str">
        <f>IF(A38&lt;=$I$14,AE36*MIN(A38/(A38+1),MAX(2/3,EXP(LN($I$11/AE36)/($I$14-A38+1)))),"")</f>
        <v/>
      </c>
      <c r="B39" s="101"/>
      <c r="C39" s="97" t="str">
        <f>IF(C38&lt;=$I$14,A39*MIN(C38/(C38+1),MAX(2/3,EXP(LN($I$11/A39)/($I$14-C38+1)))),"")</f>
        <v/>
      </c>
      <c r="D39" s="101"/>
      <c r="E39" s="97" t="str">
        <f>IF(E38&lt;=$I$14,C39*MIN(E38/(E38+1),MAX(2/3,EXP(LN($I$11/C39)/($I$14-E38+1)))),"")</f>
        <v/>
      </c>
      <c r="F39" s="101"/>
      <c r="G39" s="97" t="str">
        <f>IF(G38&lt;=$I$14,E39*MIN(G38/(G38+1),MAX(2/3,EXP(LN($I$11/E39)/($I$14-G38+1)))),"")</f>
        <v/>
      </c>
      <c r="H39" s="101"/>
      <c r="I39" s="97" t="str">
        <f>IF(I38&lt;=$I$14,G39*MIN(I38/(I38+1),MAX(2/3,EXP(LN($I$11/G39)/($I$14-I38+1)))),"")</f>
        <v/>
      </c>
      <c r="J39" s="101"/>
      <c r="K39" s="97" t="str">
        <f>IF(K38&lt;=$I$14,I39*MIN(K38/(K38+1),MAX(2/3,EXP(LN($I$11/I39)/($I$14-K38+1)))),"")</f>
        <v/>
      </c>
      <c r="L39" s="101"/>
      <c r="M39" s="97" t="str">
        <f>IF(M38&lt;=$I$14,K39*MIN(M38/(M38+1),MAX(2/3,EXP(LN($I$11/K39)/($I$14-M38+1)))),"")</f>
        <v/>
      </c>
      <c r="N39" s="101"/>
      <c r="O39" s="97" t="str">
        <f>IF(O38&lt;=$I$14,M39*MIN(O38/(O38+1),MAX(2/3,EXP(LN($I$11/M39)/($I$14-O38+1)))),"")</f>
        <v/>
      </c>
      <c r="P39" s="101"/>
      <c r="Q39" s="97" t="str">
        <f>IF(Q38&lt;=$I$14,O39*MIN(Q38/(Q38+1),MAX(2/3,EXP(LN($I$11/O39)/($I$14-Q38+1)))),"")</f>
        <v/>
      </c>
      <c r="R39" s="101"/>
      <c r="S39" s="97" t="str">
        <f>IF(S38&lt;=$I$14,Q39*MIN(S38/(S38+1),MAX(2/3,EXP(LN($I$11/Q39)/($I$14-S38+1)))),"")</f>
        <v/>
      </c>
      <c r="T39" s="101"/>
      <c r="U39" s="97" t="str">
        <f>IF(U38&lt;=$I$14,S39*MIN(U38/(U38+1),MAX(2/3,EXP(LN($I$11/S39)/($I$14-U38+1)))),"")</f>
        <v/>
      </c>
      <c r="V39" s="101"/>
      <c r="W39" s="97" t="str">
        <f>IF(W38&lt;=$I$14,U39*MIN(W38/(W38+1),MAX(2/3,EXP(LN($I$11/U39)/($I$14-W38+1)))),"")</f>
        <v/>
      </c>
      <c r="X39" s="101"/>
      <c r="Y39" s="97" t="str">
        <f>IF(Y38&lt;=$I$14,W39*MIN(Y38/(Y38+1),MAX(2/3,EXP(LN($I$11/W39)/($I$14-Y38+1)))),"")</f>
        <v/>
      </c>
      <c r="Z39" s="101"/>
      <c r="AA39" s="97" t="str">
        <f>IF(AA38&lt;=$I$14,Y39*MIN(AA38/(AA38+1),MAX(2/3,EXP(LN($I$11/Y39)/($I$14-AA38+1)))),"")</f>
        <v/>
      </c>
      <c r="AB39" s="101"/>
      <c r="AC39" s="97" t="str">
        <f>IF(AC38&lt;=$I$14,AA39*MIN(AC38/(AC38+1),MAX(2/3,EXP(LN($I$11/AA39)/($I$14-AC38+1)))),"")</f>
        <v/>
      </c>
      <c r="AD39" s="101"/>
      <c r="AE39" s="97" t="str">
        <f>IF(AE38&lt;=$I$14,AC39*MIN(AE38/(AE38+1),MAX(2/3,EXP(LN($I$11/AC39)/($I$14-AE38+1)))),"")</f>
        <v/>
      </c>
      <c r="AF39" s="109"/>
    </row>
    <row r="40" spans="1:32" s="7" customFormat="1" ht="15" hidden="1" x14ac:dyDescent="0.25">
      <c r="A40" s="22"/>
      <c r="AF40" s="23"/>
    </row>
    <row r="41" spans="1:32" s="7" customFormat="1" ht="15.6" hidden="1" x14ac:dyDescent="0.3">
      <c r="A41" s="100">
        <f>AE38+1</f>
        <v>33</v>
      </c>
      <c r="B41" s="104"/>
      <c r="C41" s="104">
        <f>A41+1</f>
        <v>34</v>
      </c>
      <c r="D41" s="104"/>
      <c r="E41" s="104">
        <f>C41+1</f>
        <v>35</v>
      </c>
      <c r="F41" s="104"/>
      <c r="G41" s="104">
        <f>E41+1</f>
        <v>36</v>
      </c>
      <c r="H41" s="104"/>
      <c r="I41" s="104">
        <f>G41+1</f>
        <v>37</v>
      </c>
      <c r="J41" s="104"/>
      <c r="K41" s="104">
        <f>I41+1</f>
        <v>38</v>
      </c>
      <c r="L41" s="104"/>
      <c r="M41" s="104">
        <f>K41+1</f>
        <v>39</v>
      </c>
      <c r="N41" s="104"/>
      <c r="O41" s="104">
        <f>M41+1</f>
        <v>40</v>
      </c>
      <c r="P41" s="104"/>
      <c r="Q41" s="104">
        <f>O41+1</f>
        <v>41</v>
      </c>
      <c r="R41" s="104"/>
      <c r="S41" s="104">
        <f>Q41+1</f>
        <v>42</v>
      </c>
      <c r="T41" s="104"/>
      <c r="U41" s="104">
        <f>S41+1</f>
        <v>43</v>
      </c>
      <c r="V41" s="104"/>
      <c r="W41" s="104">
        <f>U41+1</f>
        <v>44</v>
      </c>
      <c r="X41" s="104"/>
      <c r="Y41" s="104">
        <f>W41+1</f>
        <v>45</v>
      </c>
      <c r="Z41" s="104"/>
      <c r="AA41" s="104">
        <f>Y41+1</f>
        <v>46</v>
      </c>
      <c r="AB41" s="104"/>
      <c r="AC41" s="104">
        <f>AA41+1</f>
        <v>47</v>
      </c>
      <c r="AD41" s="104"/>
      <c r="AE41" s="104">
        <f>AC41+1</f>
        <v>48</v>
      </c>
      <c r="AF41" s="106"/>
    </row>
    <row r="42" spans="1:32" s="4" customFormat="1" ht="15.6" hidden="1" x14ac:dyDescent="0.3">
      <c r="A42" s="105" t="str">
        <f>IF(A41&lt;=$I$14,AE39*MIN(A41/(A41+1),MAX(2/3,EXP(LN($I$11/AE39)/($I$14-A41+1)))),"")</f>
        <v/>
      </c>
      <c r="B42" s="101"/>
      <c r="C42" s="97" t="str">
        <f>IF(C41&lt;=$I$14,A42*MIN(C41/(C41+1),MAX(2/3,EXP(LN($I$11/A42)/($I$14-C41+1)))),"")</f>
        <v/>
      </c>
      <c r="D42" s="101"/>
      <c r="E42" s="97" t="str">
        <f>IF(E41&lt;=$I$14,C42*MIN(E41/(E41+1),MAX(2/3,EXP(LN($I$11/C42)/($I$14-E41+1)))),"")</f>
        <v/>
      </c>
      <c r="F42" s="101"/>
      <c r="G42" s="97" t="str">
        <f>IF(G41&lt;=$I$14,E42*MIN(G41/(G41+1),MAX(2/3,EXP(LN($I$11/E42)/($I$14-G41+1)))),"")</f>
        <v/>
      </c>
      <c r="H42" s="101"/>
      <c r="I42" s="97" t="str">
        <f>IF(I41&lt;=$I$14,G42*MIN(I41/(I41+1),MAX(2/3,EXP(LN($I$11/G42)/($I$14-I41+1)))),"")</f>
        <v/>
      </c>
      <c r="J42" s="101"/>
      <c r="K42" s="97" t="str">
        <f>IF(K41&lt;=$I$14,I42*MIN(K41/(K41+1),MAX(2/3,EXP(LN($I$11/I42)/($I$14-K41+1)))),"")</f>
        <v/>
      </c>
      <c r="L42" s="101"/>
      <c r="M42" s="97" t="str">
        <f>IF(M41&lt;=$I$14,K42*MIN(M41/(M41+1),MAX(2/3,EXP(LN($I$11/K42)/($I$14-M41+1)))),"")</f>
        <v/>
      </c>
      <c r="N42" s="101"/>
      <c r="O42" s="97" t="str">
        <f>IF(O41&lt;=$I$14,M42*MIN(O41/(O41+1),MAX(2/3,EXP(LN($I$11/M42)/($I$14-O41+1)))),"")</f>
        <v/>
      </c>
      <c r="P42" s="101"/>
      <c r="Q42" s="97" t="str">
        <f>IF(Q41&lt;=$I$14,O42*MIN(Q41/(Q41+1),MAX(2/3,EXP(LN($I$11/O42)/($I$14-Q41+1)))),"")</f>
        <v/>
      </c>
      <c r="R42" s="101"/>
      <c r="S42" s="97" t="str">
        <f>IF(S41&lt;=$I$14,Q42*MIN(S41/(S41+1),MAX(2/3,EXP(LN($I$11/Q42)/($I$14-S41+1)))),"")</f>
        <v/>
      </c>
      <c r="T42" s="101"/>
      <c r="U42" s="97" t="str">
        <f>IF(U41&lt;=$I$14,S42*MIN(U41/(U41+1),MAX(2/3,EXP(LN($I$11/S42)/($I$14-U41+1)))),"")</f>
        <v/>
      </c>
      <c r="V42" s="101"/>
      <c r="W42" s="97" t="str">
        <f>IF(W41&lt;=$I$14,U42*MIN(W41/(W41+1),MAX(2/3,EXP(LN($I$11/U42)/($I$14-W41+1)))),"")</f>
        <v/>
      </c>
      <c r="X42" s="101"/>
      <c r="Y42" s="97" t="str">
        <f>IF(Y41&lt;=$I$14,W42*MIN(Y41/(Y41+1),MAX(2/3,EXP(LN($I$11/W42)/($I$14-Y41+1)))),"")</f>
        <v/>
      </c>
      <c r="Z42" s="101"/>
      <c r="AA42" s="97" t="str">
        <f>IF(AA41&lt;=$I$14,Y42*MIN(AA41/(AA41+1),MAX(2/3,EXP(LN($I$11/Y42)/($I$14-AA41+1)))),"")</f>
        <v/>
      </c>
      <c r="AB42" s="101"/>
      <c r="AC42" s="97" t="str">
        <f>IF(AC41&lt;=$I$14,AA42*MIN(AC41/(AC41+1),MAX(2/3,EXP(LN($I$11/AA42)/($I$14-AC41+1)))),"")</f>
        <v/>
      </c>
      <c r="AD42" s="101"/>
      <c r="AE42" s="97" t="str">
        <f>IF(AE41&lt;=$I$14,AC42*MIN(AE41/(AE41+1),MAX(2/3,EXP(LN($I$11/AC42)/($I$14-AE41+1)))),"")</f>
        <v/>
      </c>
      <c r="AF42" s="109"/>
    </row>
    <row r="43" spans="1:32" s="7" customFormat="1" ht="15" hidden="1" x14ac:dyDescent="0.25">
      <c r="A43" s="22"/>
      <c r="AF43" s="23"/>
    </row>
    <row r="44" spans="1:32" s="7" customFormat="1" ht="15.6" hidden="1" x14ac:dyDescent="0.3">
      <c r="A44" s="100">
        <f>AE41+1</f>
        <v>49</v>
      </c>
      <c r="B44" s="104"/>
      <c r="C44" s="104">
        <f>A44+1</f>
        <v>50</v>
      </c>
      <c r="D44" s="104"/>
      <c r="E44" s="104">
        <f>C44+1</f>
        <v>51</v>
      </c>
      <c r="F44" s="104"/>
      <c r="G44" s="104">
        <f>E44+1</f>
        <v>52</v>
      </c>
      <c r="H44" s="104"/>
      <c r="I44" s="104">
        <f>G44+1</f>
        <v>53</v>
      </c>
      <c r="J44" s="104"/>
      <c r="K44" s="104">
        <f>I44+1</f>
        <v>54</v>
      </c>
      <c r="L44" s="104"/>
      <c r="M44" s="104">
        <f>K44+1</f>
        <v>55</v>
      </c>
      <c r="N44" s="104"/>
      <c r="O44" s="104">
        <f>M44+1</f>
        <v>56</v>
      </c>
      <c r="P44" s="104"/>
      <c r="Q44" s="104">
        <f>O44+1</f>
        <v>57</v>
      </c>
      <c r="R44" s="104"/>
      <c r="S44" s="104">
        <f>Q44+1</f>
        <v>58</v>
      </c>
      <c r="T44" s="104"/>
      <c r="U44" s="104">
        <f>S44+1</f>
        <v>59</v>
      </c>
      <c r="V44" s="104"/>
      <c r="W44" s="104">
        <f>U44+1</f>
        <v>60</v>
      </c>
      <c r="X44" s="104"/>
      <c r="Y44" s="104">
        <f>W44+1</f>
        <v>61</v>
      </c>
      <c r="Z44" s="104"/>
      <c r="AA44" s="104">
        <f>Y44+1</f>
        <v>62</v>
      </c>
      <c r="AB44" s="104"/>
      <c r="AC44" s="104">
        <f>AA44+1</f>
        <v>63</v>
      </c>
      <c r="AD44" s="104"/>
      <c r="AE44" s="104">
        <f>AC44+1</f>
        <v>64</v>
      </c>
      <c r="AF44" s="106"/>
    </row>
    <row r="45" spans="1:32" s="4" customFormat="1" ht="15.6" hidden="1" x14ac:dyDescent="0.3">
      <c r="A45" s="105" t="str">
        <f>IF(A44&lt;=$I$14,AE42*MIN(A44/(A44+1),MAX(2/3,EXP(LN($I$11/AE42)/($I$14-A44+1)))),"")</f>
        <v/>
      </c>
      <c r="B45" s="101"/>
      <c r="C45" s="97" t="str">
        <f>IF(C44&lt;=$I$14,A45*MIN(C44/(C44+1),MAX(2/3,EXP(LN($I$11/A45)/($I$14-C44+1)))),"")</f>
        <v/>
      </c>
      <c r="D45" s="101"/>
      <c r="E45" s="97" t="str">
        <f>IF(E44&lt;=$I$14,C45*MIN(E44/(E44+1),MAX(2/3,EXP(LN($I$11/C45)/($I$14-E44+1)))),"")</f>
        <v/>
      </c>
      <c r="F45" s="101"/>
      <c r="G45" s="97" t="str">
        <f>IF(G44&lt;=$I$14,E45*MIN(G44/(G44+1),MAX(2/3,EXP(LN($I$11/E45)/($I$14-G44+1)))),"")</f>
        <v/>
      </c>
      <c r="H45" s="101"/>
      <c r="I45" s="97" t="str">
        <f>IF(I44&lt;=$I$14,G45*MIN(I44/(I44+1),MAX(2/3,EXP(LN($I$11/G45)/($I$14-I44+1)))),"")</f>
        <v/>
      </c>
      <c r="J45" s="101"/>
      <c r="K45" s="97" t="str">
        <f>IF(K44&lt;=$I$14,I45*MIN(K44/(K44+1),MAX(2/3,EXP(LN($I$11/I45)/($I$14-K44+1)))),"")</f>
        <v/>
      </c>
      <c r="L45" s="101"/>
      <c r="M45" s="97" t="str">
        <f>IF(M44&lt;=$I$14,K45*MIN(M44/(M44+1),MAX(2/3,EXP(LN($I$11/K45)/($I$14-M44+1)))),"")</f>
        <v/>
      </c>
      <c r="N45" s="101"/>
      <c r="O45" s="97" t="str">
        <f>IF(O44&lt;=$I$14,M45*MIN(O44/(O44+1),MAX(2/3,EXP(LN($I$11/M45)/($I$14-O44+1)))),"")</f>
        <v/>
      </c>
      <c r="P45" s="101"/>
      <c r="Q45" s="97" t="str">
        <f>IF(Q44&lt;=$I$14,O45*MIN(Q44/(Q44+1),MAX(2/3,EXP(LN($I$11/O45)/($I$14-Q44+1)))),"")</f>
        <v/>
      </c>
      <c r="R45" s="101"/>
      <c r="S45" s="97" t="str">
        <f>IF(S44&lt;=$I$14,Q45*MIN(S44/(S44+1),MAX(2/3,EXP(LN($I$11/Q45)/($I$14-S44+1)))),"")</f>
        <v/>
      </c>
      <c r="T45" s="101"/>
      <c r="U45" s="97" t="str">
        <f>IF(U44&lt;=$I$14,S45*MIN(U44/(U44+1),MAX(2/3,EXP(LN($I$11/S45)/($I$14-U44+1)))),"")</f>
        <v/>
      </c>
      <c r="V45" s="101"/>
      <c r="W45" s="97" t="str">
        <f>IF(W44&lt;=$I$14,U45*MIN(W44/(W44+1),MAX(2/3,EXP(LN($I$11/U45)/($I$14-W44+1)))),"")</f>
        <v/>
      </c>
      <c r="X45" s="101"/>
      <c r="Y45" s="97" t="str">
        <f>IF(Y44&lt;=$I$14,W45*MIN(Y44/(Y44+1),MAX(2/3,EXP(LN($I$11/W45)/($I$14-Y44+1)))),"")</f>
        <v/>
      </c>
      <c r="Z45" s="101"/>
      <c r="AA45" s="97" t="str">
        <f>IF(AA44&lt;=$I$14,Y45*MIN(AA44/(AA44+1),MAX(2/3,EXP(LN($I$11/Y45)/($I$14-AA44+1)))),"")</f>
        <v/>
      </c>
      <c r="AB45" s="101"/>
      <c r="AC45" s="97" t="str">
        <f>IF(AC44&lt;=$I$14,AA45*MIN(AC44/(AC44+1),MAX(2/3,EXP(LN($I$11/AA45)/($I$14-AC44+1)))),"")</f>
        <v/>
      </c>
      <c r="AD45" s="101"/>
      <c r="AE45" s="97" t="str">
        <f>IF(AE44&lt;=$I$14,AC45*MIN(AE44/(AE44+1),MAX(2/3,EXP(LN($I$11/AC45)/($I$14-AE44+1)))),"")</f>
        <v/>
      </c>
      <c r="AF45" s="109"/>
    </row>
    <row r="46" spans="1:32" s="4" customFormat="1" ht="16.2" hidden="1" thickBot="1" x14ac:dyDescent="0.35">
      <c r="A46" s="36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8"/>
    </row>
  </sheetData>
  <sheetProtection sheet="1" objects="1" scenarios="1"/>
  <mergeCells count="287">
    <mergeCell ref="O12:Q12"/>
    <mergeCell ref="O13:Q13"/>
    <mergeCell ref="O14:Q14"/>
    <mergeCell ref="O15:Q15"/>
    <mergeCell ref="L12:N12"/>
    <mergeCell ref="L13:N13"/>
    <mergeCell ref="L14:N14"/>
    <mergeCell ref="L15:N15"/>
    <mergeCell ref="X15:Z15"/>
    <mergeCell ref="U12:W12"/>
    <mergeCell ref="U15:W15"/>
    <mergeCell ref="R13:T13"/>
    <mergeCell ref="X14:Z14"/>
    <mergeCell ref="R14:T14"/>
    <mergeCell ref="R15:T15"/>
    <mergeCell ref="U13:W13"/>
    <mergeCell ref="U14:W14"/>
    <mergeCell ref="X13:Z13"/>
    <mergeCell ref="I5:K5"/>
    <mergeCell ref="I6:K6"/>
    <mergeCell ref="I7:K7"/>
    <mergeCell ref="I9:K9"/>
    <mergeCell ref="A35:B35"/>
    <mergeCell ref="A36:B36"/>
    <mergeCell ref="C35:D35"/>
    <mergeCell ref="C36:D36"/>
    <mergeCell ref="E35:F35"/>
    <mergeCell ref="G35:H35"/>
    <mergeCell ref="I15:K15"/>
    <mergeCell ref="I35:J35"/>
    <mergeCell ref="K35:L35"/>
    <mergeCell ref="A24:B24"/>
    <mergeCell ref="C24:D24"/>
    <mergeCell ref="E24:F24"/>
    <mergeCell ref="G24:H24"/>
    <mergeCell ref="A27:B27"/>
    <mergeCell ref="C27:D27"/>
    <mergeCell ref="E27:F27"/>
    <mergeCell ref="G27:H27"/>
    <mergeCell ref="I10:K10"/>
    <mergeCell ref="I11:K11"/>
    <mergeCell ref="I13:K13"/>
    <mergeCell ref="A38:B38"/>
    <mergeCell ref="E36:F36"/>
    <mergeCell ref="G36:H36"/>
    <mergeCell ref="I36:J36"/>
    <mergeCell ref="K36:L36"/>
    <mergeCell ref="M36:N36"/>
    <mergeCell ref="O36:P36"/>
    <mergeCell ref="Q36:R36"/>
    <mergeCell ref="AE38:AF38"/>
    <mergeCell ref="S38:T38"/>
    <mergeCell ref="U38:V38"/>
    <mergeCell ref="W38:X38"/>
    <mergeCell ref="Y38:Z38"/>
    <mergeCell ref="AA38:AB38"/>
    <mergeCell ref="AC38:AD38"/>
    <mergeCell ref="O38:P38"/>
    <mergeCell ref="C38:D38"/>
    <mergeCell ref="E38:F38"/>
    <mergeCell ref="G38:H38"/>
    <mergeCell ref="I38:J38"/>
    <mergeCell ref="AA36:AB36"/>
    <mergeCell ref="AC36:AD36"/>
    <mergeCell ref="Q38:R38"/>
    <mergeCell ref="I21:J21"/>
    <mergeCell ref="K21:L21"/>
    <mergeCell ref="O20:P20"/>
    <mergeCell ref="Q20:R20"/>
    <mergeCell ref="S20:T20"/>
    <mergeCell ref="Q23:R23"/>
    <mergeCell ref="S26:T26"/>
    <mergeCell ref="S27:T27"/>
    <mergeCell ref="O24:P24"/>
    <mergeCell ref="S23:T23"/>
    <mergeCell ref="Q24:R24"/>
    <mergeCell ref="I24:J24"/>
    <mergeCell ref="K24:L24"/>
    <mergeCell ref="M24:N24"/>
    <mergeCell ref="AE35:AF35"/>
    <mergeCell ref="W35:X35"/>
    <mergeCell ref="AE39:AF39"/>
    <mergeCell ref="AE23:AF23"/>
    <mergeCell ref="U26:V26"/>
    <mergeCell ref="W26:X26"/>
    <mergeCell ref="Y26:Z26"/>
    <mergeCell ref="AA26:AB26"/>
    <mergeCell ref="U27:V27"/>
    <mergeCell ref="W27:X27"/>
    <mergeCell ref="Y27:Z27"/>
    <mergeCell ref="AA27:AB27"/>
    <mergeCell ref="AE27:AF27"/>
    <mergeCell ref="AE24:AF24"/>
    <mergeCell ref="AC26:AD26"/>
    <mergeCell ref="AC29:AD29"/>
    <mergeCell ref="U23:V23"/>
    <mergeCell ref="W23:X23"/>
    <mergeCell ref="AE36:AF36"/>
    <mergeCell ref="U36:V36"/>
    <mergeCell ref="W36:X36"/>
    <mergeCell ref="Y36:Z36"/>
    <mergeCell ref="AC35:AD35"/>
    <mergeCell ref="U35:V35"/>
    <mergeCell ref="A20:B20"/>
    <mergeCell ref="C20:D20"/>
    <mergeCell ref="E20:F20"/>
    <mergeCell ref="G20:H20"/>
    <mergeCell ref="I20:J20"/>
    <mergeCell ref="K20:L20"/>
    <mergeCell ref="M20:N20"/>
    <mergeCell ref="AC20:AD20"/>
    <mergeCell ref="AE20:AF20"/>
    <mergeCell ref="U20:V20"/>
    <mergeCell ref="W20:X20"/>
    <mergeCell ref="Y20:Z20"/>
    <mergeCell ref="AA20:AB20"/>
    <mergeCell ref="AE45:AF45"/>
    <mergeCell ref="AE41:AF41"/>
    <mergeCell ref="S41:T41"/>
    <mergeCell ref="U41:V41"/>
    <mergeCell ref="W41:X41"/>
    <mergeCell ref="Y41:Z41"/>
    <mergeCell ref="Q41:R41"/>
    <mergeCell ref="AA42:AB42"/>
    <mergeCell ref="I41:J41"/>
    <mergeCell ref="K41:L41"/>
    <mergeCell ref="M41:N41"/>
    <mergeCell ref="O41:P41"/>
    <mergeCell ref="AC42:AD42"/>
    <mergeCell ref="AE42:AF42"/>
    <mergeCell ref="S42:T42"/>
    <mergeCell ref="U42:V42"/>
    <mergeCell ref="W42:X42"/>
    <mergeCell ref="Y42:Z42"/>
    <mergeCell ref="I42:J42"/>
    <mergeCell ref="K42:L42"/>
    <mergeCell ref="M42:N42"/>
    <mergeCell ref="O42:P42"/>
    <mergeCell ref="Q42:R42"/>
    <mergeCell ref="AA41:AB41"/>
    <mergeCell ref="G39:H39"/>
    <mergeCell ref="I39:J39"/>
    <mergeCell ref="A42:B42"/>
    <mergeCell ref="C42:D42"/>
    <mergeCell ref="E42:F42"/>
    <mergeCell ref="G42:H42"/>
    <mergeCell ref="A41:B41"/>
    <mergeCell ref="C41:D41"/>
    <mergeCell ref="C39:D39"/>
    <mergeCell ref="E39:F39"/>
    <mergeCell ref="A39:B39"/>
    <mergeCell ref="S39:T39"/>
    <mergeCell ref="U39:V39"/>
    <mergeCell ref="W39:X39"/>
    <mergeCell ref="Y39:Z39"/>
    <mergeCell ref="AA39:AB39"/>
    <mergeCell ref="K39:L39"/>
    <mergeCell ref="M39:N39"/>
    <mergeCell ref="O39:P39"/>
    <mergeCell ref="Q39:R39"/>
    <mergeCell ref="AE44:AF44"/>
    <mergeCell ref="S44:T44"/>
    <mergeCell ref="U44:V44"/>
    <mergeCell ref="W44:X44"/>
    <mergeCell ref="Y44:Z44"/>
    <mergeCell ref="Q44:R44"/>
    <mergeCell ref="I44:J44"/>
    <mergeCell ref="K44:L44"/>
    <mergeCell ref="M44:N44"/>
    <mergeCell ref="O44:P44"/>
    <mergeCell ref="A45:B45"/>
    <mergeCell ref="C45:D45"/>
    <mergeCell ref="E45:F45"/>
    <mergeCell ref="G45:H45"/>
    <mergeCell ref="Q45:R45"/>
    <mergeCell ref="AA44:AB44"/>
    <mergeCell ref="AC44:AD44"/>
    <mergeCell ref="A44:B44"/>
    <mergeCell ref="C44:D44"/>
    <mergeCell ref="E44:F44"/>
    <mergeCell ref="G44:H44"/>
    <mergeCell ref="AA45:AB45"/>
    <mergeCell ref="AC45:AD45"/>
    <mergeCell ref="S45:T45"/>
    <mergeCell ref="U45:V45"/>
    <mergeCell ref="W45:X45"/>
    <mergeCell ref="Y45:Z45"/>
    <mergeCell ref="I45:J45"/>
    <mergeCell ref="K45:L45"/>
    <mergeCell ref="M45:N45"/>
    <mergeCell ref="O45:P45"/>
    <mergeCell ref="AC24:AD24"/>
    <mergeCell ref="S24:T24"/>
    <mergeCell ref="U24:V24"/>
    <mergeCell ref="W24:X24"/>
    <mergeCell ref="Y24:Z24"/>
    <mergeCell ref="AA24:AB24"/>
    <mergeCell ref="AC23:AD23"/>
    <mergeCell ref="AC41:AD41"/>
    <mergeCell ref="E41:F41"/>
    <mergeCell ref="G41:H41"/>
    <mergeCell ref="AC39:AD39"/>
    <mergeCell ref="I27:J27"/>
    <mergeCell ref="K27:L27"/>
    <mergeCell ref="M27:N27"/>
    <mergeCell ref="O27:P27"/>
    <mergeCell ref="S36:T36"/>
    <mergeCell ref="K38:L38"/>
    <mergeCell ref="M38:N38"/>
    <mergeCell ref="O35:P35"/>
    <mergeCell ref="Q35:R35"/>
    <mergeCell ref="S35:T35"/>
    <mergeCell ref="M35:N35"/>
    <mergeCell ref="Y35:Z35"/>
    <mergeCell ref="AA35:AB35"/>
    <mergeCell ref="AE21:AF21"/>
    <mergeCell ref="A23:B23"/>
    <mergeCell ref="C23:D23"/>
    <mergeCell ref="E23:F23"/>
    <mergeCell ref="G23:H23"/>
    <mergeCell ref="I23:J23"/>
    <mergeCell ref="K23:L23"/>
    <mergeCell ref="M23:N23"/>
    <mergeCell ref="O23:P23"/>
    <mergeCell ref="M21:N21"/>
    <mergeCell ref="O21:P21"/>
    <mergeCell ref="Q21:R21"/>
    <mergeCell ref="S21:T21"/>
    <mergeCell ref="U21:V21"/>
    <mergeCell ref="W21:X21"/>
    <mergeCell ref="A21:B21"/>
    <mergeCell ref="C21:D21"/>
    <mergeCell ref="E21:F21"/>
    <mergeCell ref="G21:H21"/>
    <mergeCell ref="AC21:AD21"/>
    <mergeCell ref="Y23:Z23"/>
    <mergeCell ref="AA23:AB23"/>
    <mergeCell ref="Y21:Z21"/>
    <mergeCell ref="AA21:AB21"/>
    <mergeCell ref="AE26:AF26"/>
    <mergeCell ref="Q26:R26"/>
    <mergeCell ref="I14:K14"/>
    <mergeCell ref="A30:B30"/>
    <mergeCell ref="C30:D30"/>
    <mergeCell ref="E30:F30"/>
    <mergeCell ref="G30:H30"/>
    <mergeCell ref="I30:J30"/>
    <mergeCell ref="K30:L30"/>
    <mergeCell ref="A29:B29"/>
    <mergeCell ref="C29:D29"/>
    <mergeCell ref="E29:F29"/>
    <mergeCell ref="G29:H29"/>
    <mergeCell ref="I29:J29"/>
    <mergeCell ref="AE30:AF30"/>
    <mergeCell ref="AE29:AF29"/>
    <mergeCell ref="A26:B26"/>
    <mergeCell ref="C26:D26"/>
    <mergeCell ref="E26:F26"/>
    <mergeCell ref="G26:H26"/>
    <mergeCell ref="I26:J26"/>
    <mergeCell ref="K26:L26"/>
    <mergeCell ref="M26:N26"/>
    <mergeCell ref="O26:P26"/>
    <mergeCell ref="L9:AD9"/>
    <mergeCell ref="L10:AD10"/>
    <mergeCell ref="R12:T12"/>
    <mergeCell ref="X12:Z12"/>
    <mergeCell ref="AC30:AD30"/>
    <mergeCell ref="M29:N29"/>
    <mergeCell ref="O29:P29"/>
    <mergeCell ref="M30:N30"/>
    <mergeCell ref="O30:P30"/>
    <mergeCell ref="AC27:AD27"/>
    <mergeCell ref="K29:L29"/>
    <mergeCell ref="Q27:R27"/>
    <mergeCell ref="U30:V30"/>
    <mergeCell ref="W30:X30"/>
    <mergeCell ref="Y30:Z30"/>
    <mergeCell ref="AA30:AB30"/>
    <mergeCell ref="Q30:R30"/>
    <mergeCell ref="S30:T30"/>
    <mergeCell ref="Q29:R29"/>
    <mergeCell ref="S29:T29"/>
    <mergeCell ref="U29:V29"/>
    <mergeCell ref="W29:X29"/>
    <mergeCell ref="Y29:Z29"/>
    <mergeCell ref="AA29:AB29"/>
  </mergeCells>
  <phoneticPr fontId="17" type="noConversion"/>
  <pageMargins left="0.78740157480314965" right="0.78740157480314965" top="0.78740157480314965" bottom="0.59055118110236227" header="0.39370078740157483" footer="0.23622047244094491"/>
  <pageSetup paperSize="9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B113"/>
  <sheetViews>
    <sheetView workbookViewId="0">
      <selection activeCell="AC12" sqref="AC12"/>
    </sheetView>
  </sheetViews>
  <sheetFormatPr baseColWidth="10" defaultColWidth="9.109375" defaultRowHeight="11.4" x14ac:dyDescent="0.2"/>
  <cols>
    <col min="1" max="28" width="3.6640625" style="2" customWidth="1"/>
    <col min="29" max="16384" width="9.109375" style="2"/>
  </cols>
  <sheetData>
    <row r="1" spans="1:27" ht="17.399999999999999" x14ac:dyDescent="0.3">
      <c r="A1" s="59" t="s">
        <v>68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</row>
    <row r="2" spans="1:27" ht="12" x14ac:dyDescent="0.2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</row>
    <row r="3" spans="1:27" ht="15.6" x14ac:dyDescent="0.3">
      <c r="A3" s="4" t="s">
        <v>12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</row>
    <row r="4" spans="1:27" ht="12" x14ac:dyDescent="0.2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</row>
    <row r="5" spans="1:27" s="7" customFormat="1" ht="15.6" x14ac:dyDescent="0.3">
      <c r="A5" s="4" t="s">
        <v>2</v>
      </c>
      <c r="B5" s="4"/>
      <c r="C5" s="4"/>
      <c r="D5" s="4"/>
      <c r="E5" s="4"/>
      <c r="F5" s="4"/>
      <c r="I5" s="65">
        <v>14</v>
      </c>
      <c r="J5" s="65"/>
      <c r="L5" s="4"/>
      <c r="M5" s="4"/>
      <c r="N5" s="4"/>
      <c r="O5" s="4"/>
      <c r="P5" s="4"/>
      <c r="Q5" s="4"/>
      <c r="R5" s="4"/>
    </row>
    <row r="6" spans="1:27" s="7" customFormat="1" ht="15.6" x14ac:dyDescent="0.3">
      <c r="A6" s="4" t="s">
        <v>69</v>
      </c>
      <c r="B6" s="4"/>
      <c r="C6" s="4"/>
      <c r="D6" s="4"/>
      <c r="E6" s="4"/>
      <c r="F6" s="4"/>
      <c r="I6" s="65"/>
      <c r="J6" s="65"/>
      <c r="K6" s="4"/>
      <c r="L6" s="4"/>
      <c r="M6" s="4"/>
      <c r="N6" s="4"/>
      <c r="O6" s="4"/>
      <c r="P6" s="4"/>
      <c r="Q6" s="4"/>
      <c r="R6" s="4"/>
    </row>
    <row r="7" spans="1:27" s="7" customFormat="1" ht="15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</row>
    <row r="8" spans="1:27" s="7" customFormat="1" ht="21" x14ac:dyDescent="0.4">
      <c r="A8" s="58" t="s">
        <v>61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</row>
    <row r="9" spans="1:27" s="7" customFormat="1" ht="21" x14ac:dyDescent="0.4">
      <c r="A9" s="58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</row>
    <row r="10" spans="1:27" s="7" customFormat="1" ht="15.6" x14ac:dyDescent="0.3">
      <c r="A10" s="7" t="s">
        <v>66</v>
      </c>
      <c r="B10" s="2"/>
      <c r="C10" s="2"/>
      <c r="D10" s="2"/>
      <c r="E10" s="2"/>
      <c r="F10" s="2"/>
      <c r="G10" s="78">
        <f>ROUNDDOWN(I5/3,0)*2</f>
        <v>8</v>
      </c>
      <c r="H10" s="77"/>
      <c r="I10" s="7" t="s">
        <v>67</v>
      </c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</row>
    <row r="11" spans="1:27" s="7" customFormat="1" ht="15.6" x14ac:dyDescent="0.3">
      <c r="B11" s="2"/>
      <c r="C11" s="2"/>
      <c r="D11" s="2"/>
      <c r="E11" s="2"/>
      <c r="F11" s="2"/>
      <c r="G11" s="78"/>
      <c r="H11" s="77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</row>
    <row r="12" spans="1:27" s="7" customFormat="1" ht="15.6" x14ac:dyDescent="0.3">
      <c r="A12" s="7" t="s">
        <v>62</v>
      </c>
      <c r="G12" s="78">
        <f>LOOKUP(I5,A55:D64,D55:D64)</f>
        <v>2</v>
      </c>
      <c r="H12" s="77"/>
      <c r="I12" s="7" t="s">
        <v>65</v>
      </c>
    </row>
    <row r="13" spans="1:27" s="7" customFormat="1" ht="15.6" x14ac:dyDescent="0.3">
      <c r="C13" s="78"/>
      <c r="D13" s="78"/>
      <c r="E13" s="78"/>
      <c r="F13" s="78"/>
      <c r="G13" s="78"/>
      <c r="H13" s="78"/>
      <c r="I13" s="78"/>
      <c r="J13" s="78"/>
      <c r="K13" s="78"/>
      <c r="L13" s="78"/>
      <c r="M13" s="78"/>
      <c r="N13" s="78"/>
      <c r="O13" s="78"/>
      <c r="P13" s="78"/>
      <c r="Q13" s="78"/>
      <c r="R13" s="78"/>
      <c r="S13" s="78"/>
      <c r="T13" s="78"/>
      <c r="U13" s="78"/>
      <c r="V13" s="78"/>
      <c r="W13" s="78"/>
      <c r="X13" s="78"/>
    </row>
    <row r="14" spans="1:27" s="7" customFormat="1" ht="15.6" x14ac:dyDescent="0.3">
      <c r="A14" s="7" t="s">
        <v>63</v>
      </c>
      <c r="G14" s="111">
        <f>IF(I6="Ja",1.5*LOOKUP(I5,A55:D64,D55:D64)/10,LOOKUP(I5,A55:D64,D55:D64)/10)</f>
        <v>0.2</v>
      </c>
      <c r="H14" s="112"/>
      <c r="I14" s="7" t="s">
        <v>64</v>
      </c>
    </row>
    <row r="16" spans="1:27" s="6" customFormat="1" ht="12" x14ac:dyDescent="0.25"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</row>
    <row r="17" spans="1:28" x14ac:dyDescent="0.2">
      <c r="E17" s="9" t="s">
        <v>47</v>
      </c>
      <c r="F17" s="9" t="s">
        <v>47</v>
      </c>
      <c r="G17" s="9" t="s">
        <v>47</v>
      </c>
      <c r="H17" s="9" t="s">
        <v>47</v>
      </c>
      <c r="I17" s="9" t="s">
        <v>47</v>
      </c>
      <c r="J17" s="9" t="s">
        <v>47</v>
      </c>
      <c r="K17" s="9" t="s">
        <v>47</v>
      </c>
      <c r="L17" s="9" t="s">
        <v>47</v>
      </c>
      <c r="M17" s="9" t="s">
        <v>47</v>
      </c>
      <c r="N17" s="9" t="s">
        <v>47</v>
      </c>
      <c r="O17" s="9" t="s">
        <v>47</v>
      </c>
      <c r="P17" s="9" t="s">
        <v>47</v>
      </c>
      <c r="Q17" s="9" t="s">
        <v>47</v>
      </c>
      <c r="R17" s="9" t="s">
        <v>47</v>
      </c>
      <c r="S17" s="9" t="s">
        <v>47</v>
      </c>
      <c r="T17" s="9" t="s">
        <v>47</v>
      </c>
      <c r="U17" s="9" t="s">
        <v>47</v>
      </c>
      <c r="V17" s="9" t="s">
        <v>47</v>
      </c>
      <c r="W17" s="9" t="s">
        <v>47</v>
      </c>
      <c r="X17" s="9" t="s">
        <v>47</v>
      </c>
      <c r="Y17" s="9" t="s">
        <v>47</v>
      </c>
      <c r="Z17" s="9" t="s">
        <v>47</v>
      </c>
      <c r="AA17" s="9" t="s">
        <v>47</v>
      </c>
    </row>
    <row r="18" spans="1:28" x14ac:dyDescent="0.2">
      <c r="E18" s="9"/>
      <c r="F18" s="9"/>
      <c r="G18" s="9" t="s">
        <v>47</v>
      </c>
      <c r="H18" s="9" t="s">
        <v>47</v>
      </c>
      <c r="I18" s="9" t="s">
        <v>47</v>
      </c>
      <c r="J18" s="9" t="s">
        <v>47</v>
      </c>
      <c r="K18" s="9" t="s">
        <v>47</v>
      </c>
      <c r="L18" s="9" t="s">
        <v>47</v>
      </c>
      <c r="M18" s="9" t="s">
        <v>47</v>
      </c>
      <c r="N18" s="9" t="s">
        <v>47</v>
      </c>
      <c r="O18" s="9" t="s">
        <v>47</v>
      </c>
      <c r="P18" s="9" t="s">
        <v>47</v>
      </c>
      <c r="Q18" s="9" t="s">
        <v>47</v>
      </c>
      <c r="R18" s="9" t="s">
        <v>47</v>
      </c>
      <c r="S18" s="9" t="s">
        <v>47</v>
      </c>
      <c r="T18" s="9" t="s">
        <v>47</v>
      </c>
      <c r="U18" s="9" t="s">
        <v>47</v>
      </c>
      <c r="V18" s="9" t="s">
        <v>47</v>
      </c>
      <c r="W18" s="9" t="s">
        <v>47</v>
      </c>
      <c r="X18" s="9" t="s">
        <v>47</v>
      </c>
      <c r="Y18" s="9" t="s">
        <v>47</v>
      </c>
      <c r="Z18" s="9" t="s">
        <v>47</v>
      </c>
      <c r="AA18" s="9" t="s">
        <v>47</v>
      </c>
    </row>
    <row r="19" spans="1:28" x14ac:dyDescent="0.2">
      <c r="E19" s="9"/>
      <c r="F19" s="9"/>
      <c r="G19" s="9" t="s">
        <v>47</v>
      </c>
      <c r="H19" s="9" t="s">
        <v>47</v>
      </c>
      <c r="I19" s="9" t="s">
        <v>47</v>
      </c>
      <c r="J19" s="9" t="s">
        <v>47</v>
      </c>
      <c r="K19" s="9" t="s">
        <v>47</v>
      </c>
      <c r="L19" s="9" t="s">
        <v>47</v>
      </c>
      <c r="M19" s="9" t="s">
        <v>47</v>
      </c>
      <c r="N19" s="9" t="s">
        <v>47</v>
      </c>
      <c r="O19" s="9" t="s">
        <v>47</v>
      </c>
      <c r="P19" s="9" t="s">
        <v>47</v>
      </c>
      <c r="Q19" s="9" t="s">
        <v>47</v>
      </c>
      <c r="R19" s="9" t="s">
        <v>47</v>
      </c>
      <c r="S19" s="9" t="s">
        <v>47</v>
      </c>
      <c r="T19" s="9" t="s">
        <v>47</v>
      </c>
      <c r="U19" s="9" t="s">
        <v>47</v>
      </c>
      <c r="V19" s="9" t="s">
        <v>47</v>
      </c>
      <c r="W19" s="9" t="s">
        <v>47</v>
      </c>
      <c r="X19" s="9" t="s">
        <v>47</v>
      </c>
      <c r="Y19" s="9" t="s">
        <v>47</v>
      </c>
      <c r="Z19" s="9" t="s">
        <v>47</v>
      </c>
      <c r="AA19" s="9" t="s">
        <v>47</v>
      </c>
    </row>
    <row r="20" spans="1:28" x14ac:dyDescent="0.2">
      <c r="E20" s="9"/>
      <c r="F20" s="9"/>
      <c r="G20" s="9" t="s">
        <v>47</v>
      </c>
      <c r="H20" s="9" t="s">
        <v>47</v>
      </c>
      <c r="I20" s="9" t="s">
        <v>47</v>
      </c>
      <c r="J20" s="9" t="s">
        <v>47</v>
      </c>
      <c r="K20" s="9" t="s">
        <v>47</v>
      </c>
      <c r="L20" s="9" t="s">
        <v>47</v>
      </c>
      <c r="M20" s="9" t="s">
        <v>47</v>
      </c>
      <c r="N20" s="9" t="s">
        <v>47</v>
      </c>
      <c r="O20" s="9" t="s">
        <v>47</v>
      </c>
      <c r="P20" s="9" t="s">
        <v>47</v>
      </c>
      <c r="Q20" s="9" t="s">
        <v>47</v>
      </c>
      <c r="R20" s="9" t="s">
        <v>47</v>
      </c>
      <c r="S20" s="9" t="s">
        <v>47</v>
      </c>
      <c r="T20" s="9" t="s">
        <v>47</v>
      </c>
      <c r="U20" s="9" t="s">
        <v>47</v>
      </c>
      <c r="V20" s="9" t="s">
        <v>47</v>
      </c>
      <c r="W20" s="9" t="s">
        <v>47</v>
      </c>
      <c r="X20" s="9" t="s">
        <v>47</v>
      </c>
      <c r="Y20" s="9" t="s">
        <v>47</v>
      </c>
      <c r="Z20" s="9" t="s">
        <v>47</v>
      </c>
      <c r="AA20" s="9" t="s">
        <v>47</v>
      </c>
    </row>
    <row r="21" spans="1:28" x14ac:dyDescent="0.2">
      <c r="E21" s="9"/>
      <c r="F21" s="9"/>
      <c r="G21" s="9" t="s">
        <v>47</v>
      </c>
      <c r="H21" s="9" t="s">
        <v>47</v>
      </c>
      <c r="I21" s="9" t="s">
        <v>47</v>
      </c>
      <c r="J21" s="9" t="s">
        <v>47</v>
      </c>
      <c r="K21" s="9" t="s">
        <v>47</v>
      </c>
      <c r="L21" s="9" t="s">
        <v>47</v>
      </c>
      <c r="M21" s="9" t="s">
        <v>47</v>
      </c>
      <c r="N21" s="9" t="s">
        <v>47</v>
      </c>
      <c r="O21" s="9" t="s">
        <v>47</v>
      </c>
      <c r="P21" s="9" t="s">
        <v>47</v>
      </c>
      <c r="Q21" s="9" t="s">
        <v>47</v>
      </c>
      <c r="R21" s="9" t="s">
        <v>47</v>
      </c>
      <c r="S21" s="9" t="s">
        <v>47</v>
      </c>
      <c r="T21" s="9" t="s">
        <v>47</v>
      </c>
      <c r="U21" s="9" t="s">
        <v>47</v>
      </c>
      <c r="V21" s="9" t="s">
        <v>47</v>
      </c>
      <c r="W21" s="9" t="s">
        <v>47</v>
      </c>
      <c r="X21" s="9" t="s">
        <v>47</v>
      </c>
      <c r="Y21" s="9" t="s">
        <v>47</v>
      </c>
      <c r="Z21" s="9" t="s">
        <v>47</v>
      </c>
      <c r="AA21" s="9" t="s">
        <v>47</v>
      </c>
    </row>
    <row r="22" spans="1:28" x14ac:dyDescent="0.2">
      <c r="E22" s="9"/>
      <c r="F22" s="9"/>
      <c r="G22" s="9" t="s">
        <v>47</v>
      </c>
      <c r="H22" s="9" t="s">
        <v>47</v>
      </c>
      <c r="I22" s="9" t="s">
        <v>47</v>
      </c>
      <c r="J22" s="9" t="s">
        <v>47</v>
      </c>
      <c r="K22" s="9" t="s">
        <v>47</v>
      </c>
      <c r="L22" s="9" t="s">
        <v>47</v>
      </c>
      <c r="M22" s="9" t="s">
        <v>47</v>
      </c>
      <c r="N22" s="9" t="s">
        <v>47</v>
      </c>
      <c r="O22" s="9" t="s">
        <v>47</v>
      </c>
      <c r="P22" s="9" t="s">
        <v>47</v>
      </c>
      <c r="Q22" s="9" t="s">
        <v>47</v>
      </c>
      <c r="R22" s="9" t="s">
        <v>47</v>
      </c>
      <c r="S22" s="9" t="s">
        <v>47</v>
      </c>
      <c r="T22" s="9" t="s">
        <v>47</v>
      </c>
      <c r="U22" s="9" t="s">
        <v>47</v>
      </c>
      <c r="V22" s="9" t="s">
        <v>47</v>
      </c>
      <c r="W22" s="9" t="s">
        <v>47</v>
      </c>
      <c r="X22" s="9" t="s">
        <v>47</v>
      </c>
      <c r="Y22" s="9" t="s">
        <v>47</v>
      </c>
      <c r="Z22" s="9" t="s">
        <v>47</v>
      </c>
      <c r="AA22" s="9" t="s">
        <v>47</v>
      </c>
    </row>
    <row r="23" spans="1:28" x14ac:dyDescent="0.2">
      <c r="E23" s="9"/>
      <c r="F23" s="9"/>
      <c r="G23" s="9" t="s">
        <v>47</v>
      </c>
      <c r="H23" s="9" t="s">
        <v>47</v>
      </c>
      <c r="I23" s="9" t="s">
        <v>47</v>
      </c>
      <c r="J23" s="9" t="s">
        <v>47</v>
      </c>
      <c r="K23" s="9" t="s">
        <v>47</v>
      </c>
      <c r="L23" s="9" t="s">
        <v>47</v>
      </c>
      <c r="M23" s="9" t="s">
        <v>47</v>
      </c>
      <c r="N23" s="9" t="s">
        <v>47</v>
      </c>
      <c r="O23" s="9" t="s">
        <v>47</v>
      </c>
      <c r="P23" s="9" t="s">
        <v>47</v>
      </c>
      <c r="Q23" s="9" t="s">
        <v>47</v>
      </c>
      <c r="R23" s="9" t="s">
        <v>47</v>
      </c>
      <c r="S23" s="9" t="s">
        <v>47</v>
      </c>
      <c r="T23" s="9" t="s">
        <v>47</v>
      </c>
      <c r="U23" s="9" t="s">
        <v>47</v>
      </c>
      <c r="V23" s="9" t="s">
        <v>47</v>
      </c>
      <c r="W23" s="9" t="s">
        <v>47</v>
      </c>
      <c r="X23" s="9" t="s">
        <v>47</v>
      </c>
      <c r="Y23" s="9" t="s">
        <v>47</v>
      </c>
      <c r="Z23" s="9" t="s">
        <v>47</v>
      </c>
      <c r="AA23" s="9" t="s">
        <v>47</v>
      </c>
    </row>
    <row r="24" spans="1:28" x14ac:dyDescent="0.2">
      <c r="E24" s="9"/>
      <c r="F24" s="9"/>
      <c r="G24" s="9" t="s">
        <v>47</v>
      </c>
      <c r="H24" s="9" t="s">
        <v>47</v>
      </c>
      <c r="I24" s="9" t="s">
        <v>47</v>
      </c>
      <c r="J24" s="9" t="s">
        <v>47</v>
      </c>
      <c r="K24" s="9" t="s">
        <v>47</v>
      </c>
      <c r="L24" s="9" t="s">
        <v>47</v>
      </c>
      <c r="M24" s="9" t="s">
        <v>47</v>
      </c>
      <c r="N24" s="9" t="s">
        <v>47</v>
      </c>
      <c r="O24" s="9" t="s">
        <v>47</v>
      </c>
      <c r="P24" s="9" t="s">
        <v>47</v>
      </c>
      <c r="Q24" s="9" t="s">
        <v>47</v>
      </c>
      <c r="R24" s="9" t="s">
        <v>47</v>
      </c>
      <c r="S24" s="9" t="s">
        <v>47</v>
      </c>
      <c r="T24" s="9" t="s">
        <v>47</v>
      </c>
      <c r="U24" s="9" t="s">
        <v>47</v>
      </c>
      <c r="V24" s="9" t="s">
        <v>47</v>
      </c>
      <c r="W24" s="9" t="s">
        <v>47</v>
      </c>
      <c r="X24" s="9" t="s">
        <v>47</v>
      </c>
      <c r="Y24" s="9" t="s">
        <v>47</v>
      </c>
      <c r="Z24" s="9" t="s">
        <v>47</v>
      </c>
      <c r="AA24" s="9" t="s">
        <v>47</v>
      </c>
    </row>
    <row r="25" spans="1:28" x14ac:dyDescent="0.2">
      <c r="E25" s="9"/>
      <c r="F25" s="9"/>
      <c r="G25" s="9" t="s">
        <v>47</v>
      </c>
      <c r="H25" s="9" t="s">
        <v>47</v>
      </c>
      <c r="I25" s="9" t="s">
        <v>47</v>
      </c>
      <c r="J25" s="9" t="s">
        <v>47</v>
      </c>
      <c r="K25" s="9" t="s">
        <v>47</v>
      </c>
      <c r="L25" s="9" t="s">
        <v>47</v>
      </c>
      <c r="M25" s="9" t="s">
        <v>47</v>
      </c>
      <c r="N25" s="9" t="s">
        <v>47</v>
      </c>
      <c r="O25" s="9" t="s">
        <v>47</v>
      </c>
      <c r="P25" s="9" t="s">
        <v>47</v>
      </c>
      <c r="Q25" s="9" t="s">
        <v>47</v>
      </c>
      <c r="R25" s="9" t="s">
        <v>47</v>
      </c>
      <c r="S25" s="9" t="s">
        <v>47</v>
      </c>
      <c r="T25" s="9" t="s">
        <v>47</v>
      </c>
      <c r="U25" s="9" t="s">
        <v>47</v>
      </c>
      <c r="V25" s="9" t="s">
        <v>47</v>
      </c>
      <c r="W25" s="9" t="s">
        <v>47</v>
      </c>
      <c r="X25" s="9" t="s">
        <v>47</v>
      </c>
      <c r="Y25" s="9" t="s">
        <v>47</v>
      </c>
      <c r="Z25" s="9" t="s">
        <v>47</v>
      </c>
      <c r="AA25" s="9" t="s">
        <v>47</v>
      </c>
    </row>
    <row r="26" spans="1:28" ht="12" x14ac:dyDescent="0.25">
      <c r="A26" s="5"/>
      <c r="B26" s="5"/>
      <c r="C26" s="5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</row>
    <row r="27" spans="1:28" ht="12" x14ac:dyDescent="0.25">
      <c r="A27" s="5"/>
      <c r="B27" s="5"/>
      <c r="C27" s="5"/>
      <c r="D27" s="18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</row>
    <row r="28" spans="1:28" ht="12" x14ac:dyDescent="0.25">
      <c r="A28" s="5"/>
      <c r="B28" s="5"/>
      <c r="C28" s="5"/>
      <c r="D28" s="18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</row>
    <row r="29" spans="1:28" ht="12" x14ac:dyDescent="0.25">
      <c r="A29" s="5"/>
      <c r="B29" s="5"/>
      <c r="C29" s="5"/>
      <c r="D29" s="18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</row>
    <row r="30" spans="1:28" ht="12" x14ac:dyDescent="0.25">
      <c r="A30" s="5"/>
      <c r="B30" s="5"/>
      <c r="C30" s="5"/>
      <c r="D30" s="18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</row>
    <row r="31" spans="1:28" ht="12" x14ac:dyDescent="0.25">
      <c r="A31" s="5"/>
      <c r="B31" s="5"/>
      <c r="C31" s="5"/>
      <c r="D31" s="18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</row>
    <row r="32" spans="1:28" ht="12" x14ac:dyDescent="0.25">
      <c r="A32" s="5"/>
      <c r="B32" s="5"/>
      <c r="C32" s="5"/>
      <c r="D32" s="18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</row>
    <row r="33" spans="1:28" ht="12" x14ac:dyDescent="0.25">
      <c r="A33" s="5"/>
      <c r="B33" s="5"/>
      <c r="C33" s="5"/>
      <c r="D33" s="18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</row>
    <row r="34" spans="1:28" ht="12" x14ac:dyDescent="0.25">
      <c r="A34" s="5"/>
      <c r="B34" s="5"/>
      <c r="C34" s="5"/>
      <c r="D34" s="18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</row>
    <row r="35" spans="1:28" ht="12" x14ac:dyDescent="0.25">
      <c r="A35" s="5"/>
      <c r="B35" s="5"/>
      <c r="C35" s="5"/>
      <c r="D35" s="18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</row>
    <row r="36" spans="1:28" ht="12" x14ac:dyDescent="0.25">
      <c r="A36" s="5"/>
      <c r="B36" s="5"/>
      <c r="C36" s="5"/>
      <c r="D36" s="18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</row>
    <row r="37" spans="1:28" ht="12" x14ac:dyDescent="0.25">
      <c r="A37" s="5"/>
      <c r="B37" s="5"/>
      <c r="C37" s="5"/>
      <c r="D37" s="18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</row>
    <row r="38" spans="1:28" ht="12" x14ac:dyDescent="0.25">
      <c r="A38" s="5"/>
      <c r="B38" s="5"/>
      <c r="C38" s="5"/>
      <c r="D38" s="18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</row>
    <row r="39" spans="1:28" ht="12" x14ac:dyDescent="0.25">
      <c r="A39" s="5"/>
      <c r="B39" s="5"/>
      <c r="C39" s="5"/>
      <c r="D39" s="18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</row>
    <row r="40" spans="1:28" ht="12" x14ac:dyDescent="0.25">
      <c r="A40" s="5"/>
      <c r="B40" s="5"/>
      <c r="C40" s="5"/>
      <c r="D40" s="18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</row>
    <row r="41" spans="1:28" ht="12" x14ac:dyDescent="0.25">
      <c r="A41" s="5"/>
      <c r="B41" s="5"/>
      <c r="C41" s="5"/>
      <c r="D41" s="18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</row>
    <row r="42" spans="1:28" ht="12" x14ac:dyDescent="0.25">
      <c r="A42" s="5"/>
      <c r="B42" s="5"/>
      <c r="C42" s="5"/>
      <c r="D42" s="18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</row>
    <row r="43" spans="1:28" ht="12" x14ac:dyDescent="0.25">
      <c r="A43" s="5"/>
      <c r="B43" s="5"/>
      <c r="C43" s="5"/>
      <c r="D43" s="18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</row>
    <row r="44" spans="1:28" ht="12" x14ac:dyDescent="0.25">
      <c r="A44" s="5"/>
      <c r="B44" s="5"/>
      <c r="C44" s="5"/>
      <c r="D44" s="18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</row>
    <row r="45" spans="1:28" ht="12" x14ac:dyDescent="0.25">
      <c r="A45" s="5"/>
      <c r="B45" s="5"/>
      <c r="C45" s="5"/>
      <c r="D45" s="18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</row>
    <row r="46" spans="1:28" ht="12" x14ac:dyDescent="0.25">
      <c r="A46" s="5"/>
      <c r="B46" s="5"/>
      <c r="C46" s="5"/>
      <c r="D46" s="18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</row>
    <row r="47" spans="1:28" ht="12" x14ac:dyDescent="0.25">
      <c r="A47" s="5"/>
      <c r="B47" s="5"/>
      <c r="C47" s="5"/>
      <c r="D47" s="18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</row>
    <row r="48" spans="1:28" ht="12" x14ac:dyDescent="0.25">
      <c r="A48" s="5"/>
      <c r="B48" s="5"/>
      <c r="C48" s="5"/>
      <c r="D48" s="18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</row>
    <row r="49" spans="1:28" ht="12" x14ac:dyDescent="0.25">
      <c r="A49" s="5"/>
      <c r="B49" s="5"/>
      <c r="C49" s="5"/>
      <c r="D49" s="18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</row>
    <row r="50" spans="1:28" ht="12" x14ac:dyDescent="0.25">
      <c r="A50" s="5"/>
      <c r="B50" s="5"/>
      <c r="C50" s="5"/>
      <c r="D50" s="18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</row>
    <row r="51" spans="1:28" ht="12" x14ac:dyDescent="0.25">
      <c r="A51" s="5"/>
      <c r="B51" s="5"/>
      <c r="C51" s="5"/>
      <c r="D51" s="18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</row>
    <row r="52" spans="1:28" ht="12" x14ac:dyDescent="0.25">
      <c r="A52" s="5"/>
      <c r="B52" s="5"/>
      <c r="C52" s="5"/>
      <c r="D52" s="18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</row>
    <row r="53" spans="1:28" ht="12" x14ac:dyDescent="0.25">
      <c r="A53" s="5"/>
      <c r="B53" s="5"/>
      <c r="C53" s="5"/>
      <c r="D53" s="18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</row>
    <row r="54" spans="1:28" ht="12" x14ac:dyDescent="0.25">
      <c r="A54" s="84" t="s">
        <v>60</v>
      </c>
      <c r="B54" s="84"/>
      <c r="C54" s="84"/>
      <c r="D54" s="8">
        <v>1</v>
      </c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</row>
    <row r="55" spans="1:28" ht="12" x14ac:dyDescent="0.25">
      <c r="A55" s="5">
        <v>0</v>
      </c>
      <c r="B55" s="5"/>
      <c r="C55" s="5"/>
      <c r="D55" s="8">
        <v>0</v>
      </c>
      <c r="E55" s="9"/>
      <c r="F55" s="9"/>
      <c r="G55" s="9">
        <v>3</v>
      </c>
      <c r="H55" s="9">
        <v>2</v>
      </c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</row>
    <row r="56" spans="1:28" ht="12" x14ac:dyDescent="0.25">
      <c r="A56" s="5">
        <v>5</v>
      </c>
      <c r="B56" s="5" t="s">
        <v>21</v>
      </c>
      <c r="C56" s="5">
        <v>6</v>
      </c>
      <c r="D56" s="9">
        <v>1</v>
      </c>
      <c r="E56" s="9"/>
      <c r="F56" s="9"/>
      <c r="G56" s="9">
        <v>6</v>
      </c>
      <c r="H56" s="9">
        <v>4</v>
      </c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</row>
    <row r="57" spans="1:28" ht="12" x14ac:dyDescent="0.25">
      <c r="A57" s="5">
        <v>7</v>
      </c>
      <c r="B57" s="5" t="s">
        <v>21</v>
      </c>
      <c r="C57" s="5">
        <v>15</v>
      </c>
      <c r="D57" s="9">
        <v>2</v>
      </c>
      <c r="E57" s="9"/>
      <c r="F57" s="9"/>
      <c r="G57" s="9">
        <v>9</v>
      </c>
      <c r="H57" s="9">
        <v>6</v>
      </c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</row>
    <row r="58" spans="1:28" ht="12" x14ac:dyDescent="0.25">
      <c r="A58" s="5">
        <v>16</v>
      </c>
      <c r="B58" s="5" t="s">
        <v>21</v>
      </c>
      <c r="C58" s="5">
        <v>23</v>
      </c>
      <c r="D58" s="9">
        <v>3</v>
      </c>
      <c r="E58" s="9"/>
      <c r="F58" s="9"/>
      <c r="G58" s="9">
        <v>12</v>
      </c>
      <c r="H58" s="9">
        <v>8</v>
      </c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</row>
    <row r="59" spans="1:28" s="6" customFormat="1" ht="12" x14ac:dyDescent="0.25">
      <c r="A59" s="5">
        <v>24</v>
      </c>
      <c r="B59" s="5" t="s">
        <v>21</v>
      </c>
      <c r="C59" s="5">
        <v>31</v>
      </c>
      <c r="D59" s="9">
        <v>4</v>
      </c>
      <c r="E59" s="8"/>
      <c r="F59" s="8"/>
      <c r="G59" s="8">
        <v>15</v>
      </c>
      <c r="H59" s="8">
        <v>10</v>
      </c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</row>
    <row r="60" spans="1:28" ht="12" x14ac:dyDescent="0.25">
      <c r="A60" s="5">
        <v>32</v>
      </c>
      <c r="B60" s="5" t="s">
        <v>21</v>
      </c>
      <c r="C60" s="5">
        <v>39</v>
      </c>
      <c r="D60" s="9">
        <v>5</v>
      </c>
      <c r="E60" s="9"/>
      <c r="F60" s="9"/>
      <c r="G60" s="9">
        <v>18</v>
      </c>
      <c r="H60" s="9">
        <v>12</v>
      </c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</row>
    <row r="61" spans="1:28" ht="12" x14ac:dyDescent="0.25">
      <c r="A61" s="5">
        <v>40</v>
      </c>
      <c r="B61" s="5" t="s">
        <v>21</v>
      </c>
      <c r="C61" s="5">
        <v>47</v>
      </c>
      <c r="D61" s="9">
        <v>6</v>
      </c>
      <c r="E61" s="9"/>
      <c r="F61" s="9"/>
      <c r="G61" s="9">
        <v>21</v>
      </c>
      <c r="H61" s="9">
        <v>14</v>
      </c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</row>
    <row r="62" spans="1:28" ht="12" x14ac:dyDescent="0.25">
      <c r="A62" s="5">
        <v>48</v>
      </c>
      <c r="B62" s="5" t="s">
        <v>21</v>
      </c>
      <c r="C62" s="5">
        <v>55</v>
      </c>
      <c r="D62" s="9">
        <v>7</v>
      </c>
      <c r="E62" s="9"/>
      <c r="F62" s="9"/>
      <c r="G62" s="9">
        <v>24</v>
      </c>
      <c r="H62" s="9">
        <v>16</v>
      </c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</row>
    <row r="63" spans="1:28" ht="12" x14ac:dyDescent="0.25">
      <c r="A63" s="5">
        <v>56</v>
      </c>
      <c r="B63" s="5" t="s">
        <v>21</v>
      </c>
      <c r="C63" s="5">
        <v>63</v>
      </c>
      <c r="D63" s="9">
        <v>8</v>
      </c>
      <c r="E63" s="9"/>
      <c r="F63" s="9"/>
      <c r="G63" s="9">
        <v>27</v>
      </c>
      <c r="H63" s="9">
        <v>18</v>
      </c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</row>
    <row r="64" spans="1:28" ht="12" x14ac:dyDescent="0.25">
      <c r="A64" s="5">
        <v>64</v>
      </c>
      <c r="B64" s="5" t="s">
        <v>21</v>
      </c>
      <c r="C64" s="5">
        <v>999</v>
      </c>
      <c r="D64" s="9">
        <v>9</v>
      </c>
      <c r="E64" s="9"/>
      <c r="F64" s="9"/>
      <c r="G64" s="9">
        <v>30</v>
      </c>
      <c r="H64" s="9">
        <v>20</v>
      </c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</row>
    <row r="65" spans="1:28" ht="12" x14ac:dyDescent="0.25">
      <c r="A65" s="5"/>
      <c r="B65" s="5"/>
      <c r="C65" s="5"/>
      <c r="D65" s="18"/>
      <c r="E65" s="9"/>
      <c r="F65" s="9"/>
      <c r="G65" s="9">
        <v>33</v>
      </c>
      <c r="H65" s="9">
        <v>22</v>
      </c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</row>
    <row r="66" spans="1:28" ht="12" x14ac:dyDescent="0.25">
      <c r="A66" s="5"/>
      <c r="B66" s="5"/>
      <c r="C66" s="5"/>
      <c r="D66" s="18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</row>
    <row r="67" spans="1:28" ht="12" x14ac:dyDescent="0.25">
      <c r="A67" s="5"/>
      <c r="B67" s="5"/>
      <c r="C67" s="5"/>
      <c r="D67" s="18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</row>
    <row r="68" spans="1:28" ht="12" x14ac:dyDescent="0.25">
      <c r="A68" s="5"/>
      <c r="B68" s="5"/>
      <c r="C68" s="5"/>
      <c r="D68" s="18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</row>
    <row r="69" spans="1:28" ht="12" x14ac:dyDescent="0.25">
      <c r="A69" s="5"/>
      <c r="B69" s="5"/>
      <c r="C69" s="5"/>
      <c r="D69" s="18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</row>
    <row r="70" spans="1:28" ht="12" x14ac:dyDescent="0.25">
      <c r="A70" s="5"/>
      <c r="B70" s="5"/>
      <c r="C70" s="5"/>
      <c r="D70" s="18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</row>
    <row r="71" spans="1:28" ht="12" x14ac:dyDescent="0.25">
      <c r="A71" s="5"/>
      <c r="B71" s="5"/>
      <c r="C71" s="5"/>
      <c r="D71" s="18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</row>
    <row r="72" spans="1:28" ht="12" x14ac:dyDescent="0.25">
      <c r="A72" s="5"/>
      <c r="B72" s="5"/>
      <c r="C72" s="5"/>
      <c r="D72" s="18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</row>
    <row r="73" spans="1:28" ht="12" x14ac:dyDescent="0.25">
      <c r="A73" s="5"/>
      <c r="B73" s="5"/>
      <c r="C73" s="5"/>
      <c r="D73" s="18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</row>
    <row r="74" spans="1:28" ht="12" x14ac:dyDescent="0.25">
      <c r="A74" s="5"/>
      <c r="B74" s="5"/>
      <c r="C74" s="5"/>
      <c r="D74" s="18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</row>
    <row r="75" spans="1:28" ht="12" x14ac:dyDescent="0.25">
      <c r="A75" s="5"/>
      <c r="B75" s="5"/>
      <c r="C75" s="5"/>
      <c r="D75" s="18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</row>
    <row r="76" spans="1:28" ht="12" x14ac:dyDescent="0.25">
      <c r="A76" s="5"/>
      <c r="B76" s="5"/>
      <c r="C76" s="5"/>
      <c r="D76" s="18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</row>
    <row r="77" spans="1:28" ht="12" x14ac:dyDescent="0.25">
      <c r="A77" s="5"/>
      <c r="B77" s="5"/>
      <c r="C77" s="5"/>
      <c r="D77" s="18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</row>
    <row r="78" spans="1:28" ht="12" x14ac:dyDescent="0.25">
      <c r="A78" s="5"/>
      <c r="B78" s="5"/>
      <c r="C78" s="5"/>
      <c r="D78" s="18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</row>
    <row r="79" spans="1:28" ht="12" x14ac:dyDescent="0.25">
      <c r="A79" s="5"/>
      <c r="B79" s="5"/>
      <c r="C79" s="5"/>
      <c r="D79" s="18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</row>
    <row r="80" spans="1:28" ht="12" x14ac:dyDescent="0.25">
      <c r="A80" s="5"/>
      <c r="B80" s="5"/>
      <c r="C80" s="5"/>
      <c r="D80" s="18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</row>
    <row r="81" spans="1:28" ht="12" x14ac:dyDescent="0.25">
      <c r="A81" s="5"/>
      <c r="B81" s="5"/>
      <c r="C81" s="5"/>
      <c r="D81" s="18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</row>
    <row r="82" spans="1:28" ht="12" x14ac:dyDescent="0.25">
      <c r="A82" s="5"/>
      <c r="B82" s="5"/>
      <c r="C82" s="5"/>
      <c r="D82" s="18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</row>
    <row r="83" spans="1:28" ht="12" x14ac:dyDescent="0.25">
      <c r="A83" s="5"/>
      <c r="B83" s="5"/>
      <c r="C83" s="5"/>
      <c r="D83" s="18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</row>
    <row r="84" spans="1:28" ht="12" x14ac:dyDescent="0.25">
      <c r="A84" s="5"/>
      <c r="B84" s="5"/>
      <c r="C84" s="5"/>
      <c r="D84" s="18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</row>
    <row r="85" spans="1:28" ht="12" x14ac:dyDescent="0.25">
      <c r="A85" s="5"/>
      <c r="B85" s="5"/>
      <c r="C85" s="5"/>
      <c r="D85" s="18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</row>
    <row r="86" spans="1:28" ht="12" x14ac:dyDescent="0.25">
      <c r="A86" s="5"/>
      <c r="B86" s="5"/>
      <c r="C86" s="5"/>
      <c r="D86" s="18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</row>
    <row r="87" spans="1:28" ht="12" x14ac:dyDescent="0.25">
      <c r="A87" s="5"/>
      <c r="B87" s="5"/>
      <c r="C87" s="5"/>
      <c r="D87" s="18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</row>
    <row r="88" spans="1:28" ht="12" x14ac:dyDescent="0.25">
      <c r="A88" s="5"/>
      <c r="B88" s="5"/>
      <c r="C88" s="5"/>
      <c r="D88" s="18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</row>
    <row r="89" spans="1:28" ht="12" x14ac:dyDescent="0.25">
      <c r="A89" s="5"/>
      <c r="B89" s="5"/>
      <c r="C89" s="5"/>
      <c r="D89" s="18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</row>
    <row r="90" spans="1:28" ht="12" x14ac:dyDescent="0.25">
      <c r="A90" s="5"/>
      <c r="B90" s="5"/>
      <c r="C90" s="5"/>
      <c r="D90" s="18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</row>
    <row r="91" spans="1:28" ht="12" x14ac:dyDescent="0.25">
      <c r="A91" s="5"/>
      <c r="B91" s="5"/>
      <c r="C91" s="5"/>
      <c r="D91" s="18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</row>
    <row r="92" spans="1:28" ht="12" x14ac:dyDescent="0.25">
      <c r="A92" s="5"/>
      <c r="B92" s="5"/>
      <c r="C92" s="5"/>
      <c r="D92" s="18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</row>
    <row r="93" spans="1:28" ht="12" x14ac:dyDescent="0.25">
      <c r="A93" s="5"/>
      <c r="B93" s="5"/>
      <c r="C93" s="5"/>
      <c r="D93" s="18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</row>
    <row r="94" spans="1:28" ht="12" x14ac:dyDescent="0.25">
      <c r="A94" s="5"/>
      <c r="B94" s="5"/>
      <c r="C94" s="5"/>
      <c r="D94" s="18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</row>
    <row r="95" spans="1:28" ht="12" x14ac:dyDescent="0.25">
      <c r="A95" s="5"/>
      <c r="B95" s="5"/>
      <c r="C95" s="5"/>
      <c r="D95" s="18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</row>
    <row r="96" spans="1:28" ht="12" x14ac:dyDescent="0.25">
      <c r="A96" s="5"/>
      <c r="B96" s="5"/>
      <c r="C96" s="5"/>
      <c r="D96" s="18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</row>
    <row r="97" spans="1:28" ht="12" x14ac:dyDescent="0.25">
      <c r="A97" s="5"/>
      <c r="B97" s="5"/>
      <c r="C97" s="5"/>
      <c r="D97" s="18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</row>
    <row r="98" spans="1:28" ht="12" x14ac:dyDescent="0.25">
      <c r="A98" s="5"/>
      <c r="B98" s="5"/>
      <c r="C98" s="5"/>
      <c r="D98" s="18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</row>
    <row r="99" spans="1:28" ht="12" x14ac:dyDescent="0.25">
      <c r="A99" s="5"/>
      <c r="B99" s="5"/>
      <c r="C99" s="5"/>
      <c r="D99" s="18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</row>
    <row r="100" spans="1:28" ht="12" x14ac:dyDescent="0.25">
      <c r="A100" s="5"/>
      <c r="B100" s="5"/>
      <c r="C100" s="5"/>
      <c r="D100" s="18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</row>
    <row r="101" spans="1:28" ht="12" x14ac:dyDescent="0.25">
      <c r="A101" s="5"/>
      <c r="B101" s="5"/>
      <c r="C101" s="5"/>
      <c r="D101" s="18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</row>
    <row r="102" spans="1:28" ht="12" x14ac:dyDescent="0.25">
      <c r="A102" s="5"/>
      <c r="B102" s="5"/>
      <c r="C102" s="5"/>
      <c r="D102" s="18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</row>
    <row r="103" spans="1:28" ht="12" x14ac:dyDescent="0.25">
      <c r="A103" s="5"/>
      <c r="B103" s="5"/>
      <c r="C103" s="5"/>
      <c r="D103" s="18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</row>
    <row r="104" spans="1:28" ht="12" x14ac:dyDescent="0.25">
      <c r="A104" s="5"/>
      <c r="B104" s="5"/>
      <c r="C104" s="5"/>
      <c r="D104" s="18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</row>
    <row r="105" spans="1:28" s="6" customFormat="1" ht="12" x14ac:dyDescent="0.25">
      <c r="A105" s="5"/>
      <c r="B105" s="5"/>
      <c r="C105" s="5"/>
      <c r="D105" s="1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8"/>
    </row>
    <row r="106" spans="1:28" ht="12" x14ac:dyDescent="0.25">
      <c r="A106" s="84"/>
      <c r="B106" s="84"/>
      <c r="C106" s="84"/>
      <c r="D106" s="5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</row>
    <row r="107" spans="1:28" ht="12" x14ac:dyDescent="0.25">
      <c r="A107" s="5"/>
      <c r="B107" s="5"/>
      <c r="C107" s="5"/>
      <c r="D107" s="18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</row>
    <row r="108" spans="1:28" ht="12" x14ac:dyDescent="0.25">
      <c r="A108" s="5"/>
      <c r="B108" s="5"/>
      <c r="C108" s="5"/>
      <c r="D108" s="18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</row>
    <row r="109" spans="1:28" ht="12" x14ac:dyDescent="0.25">
      <c r="A109" s="5"/>
      <c r="B109" s="5"/>
      <c r="C109" s="5"/>
      <c r="D109" s="18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</row>
    <row r="110" spans="1:28" ht="12" x14ac:dyDescent="0.25">
      <c r="A110" s="5"/>
      <c r="B110" s="5"/>
      <c r="C110" s="5"/>
      <c r="D110" s="18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</row>
    <row r="111" spans="1:28" ht="12" x14ac:dyDescent="0.25">
      <c r="A111" s="5"/>
      <c r="B111" s="5"/>
      <c r="C111" s="5"/>
      <c r="D111" s="18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</row>
    <row r="112" spans="1:28" ht="12" x14ac:dyDescent="0.25">
      <c r="A112" s="5"/>
      <c r="B112" s="5"/>
      <c r="C112" s="5"/>
      <c r="D112" s="18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</row>
    <row r="113" spans="1:4" ht="12" x14ac:dyDescent="0.25">
      <c r="A113" s="5"/>
      <c r="B113" s="5"/>
      <c r="C113" s="5"/>
      <c r="D113" s="18"/>
    </row>
  </sheetData>
  <sheetProtection sheet="1" objects="1" scenarios="1"/>
  <mergeCells count="19">
    <mergeCell ref="G10:H10"/>
    <mergeCell ref="G11:H11"/>
    <mergeCell ref="I6:J6"/>
    <mergeCell ref="G12:H12"/>
    <mergeCell ref="C13:D13"/>
    <mergeCell ref="E13:F13"/>
    <mergeCell ref="G13:H13"/>
    <mergeCell ref="U13:V13"/>
    <mergeCell ref="W13:X13"/>
    <mergeCell ref="A54:C54"/>
    <mergeCell ref="A106:C106"/>
    <mergeCell ref="G14:H14"/>
    <mergeCell ref="I13:J13"/>
    <mergeCell ref="K13:L13"/>
    <mergeCell ref="I5:J5"/>
    <mergeCell ref="M13:N13"/>
    <mergeCell ref="O13:P13"/>
    <mergeCell ref="Q13:R13"/>
    <mergeCell ref="S13:T13"/>
  </mergeCells>
  <pageMargins left="0.39370078740157483" right="0.39370078740157483" top="0.39370078740157483" bottom="0.39370078740157483" header="0.39370078740157483" footer="0.23622047244094491"/>
  <pageSetup paperSize="9" orientation="landscape" r:id="rId1"/>
  <headerFooter alignWithMargins="0"/>
  <rowBreaks count="1" manualBreakCount="1">
    <brk id="1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N294"/>
  <sheetViews>
    <sheetView topLeftCell="A18" workbookViewId="0">
      <selection activeCell="I6" sqref="I6:J6"/>
    </sheetView>
  </sheetViews>
  <sheetFormatPr baseColWidth="10" defaultColWidth="9.109375" defaultRowHeight="11.4" x14ac:dyDescent="0.2"/>
  <cols>
    <col min="1" max="66" width="3.6640625" style="2" customWidth="1"/>
    <col min="67" max="16384" width="9.109375" style="2"/>
  </cols>
  <sheetData>
    <row r="1" spans="1:32" ht="21" x14ac:dyDescent="0.4">
      <c r="A1" s="10" t="s">
        <v>59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3"/>
    </row>
    <row r="2" spans="1:32" ht="12" x14ac:dyDescent="0.25">
      <c r="A2" s="14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AF2" s="15"/>
    </row>
    <row r="3" spans="1:32" ht="15.6" x14ac:dyDescent="0.3">
      <c r="A3" s="16" t="s">
        <v>12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AF3" s="15"/>
    </row>
    <row r="4" spans="1:32" ht="12" x14ac:dyDescent="0.25">
      <c r="A4" s="14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AF4" s="15"/>
    </row>
    <row r="5" spans="1:32" s="7" customFormat="1" ht="15.6" x14ac:dyDescent="0.3">
      <c r="A5" s="16" t="s">
        <v>0</v>
      </c>
      <c r="B5" s="4"/>
      <c r="C5" s="4"/>
      <c r="D5" s="4"/>
      <c r="E5" s="4"/>
      <c r="F5" s="4"/>
      <c r="I5" s="65">
        <v>8</v>
      </c>
      <c r="J5" s="65"/>
      <c r="L5" s="4" t="s">
        <v>15</v>
      </c>
      <c r="M5" s="4"/>
      <c r="N5" s="4"/>
      <c r="O5" s="4"/>
      <c r="P5" s="4"/>
      <c r="Q5" s="4"/>
      <c r="R5" s="4"/>
      <c r="AF5" s="23"/>
    </row>
    <row r="6" spans="1:32" s="7" customFormat="1" ht="15.6" x14ac:dyDescent="0.3">
      <c r="A6" s="16" t="s">
        <v>2</v>
      </c>
      <c r="B6" s="4"/>
      <c r="C6" s="4"/>
      <c r="D6" s="4"/>
      <c r="E6" s="4"/>
      <c r="F6" s="4"/>
      <c r="I6" s="65">
        <v>18</v>
      </c>
      <c r="J6" s="65"/>
      <c r="L6" s="4"/>
      <c r="M6" s="4"/>
      <c r="N6" s="4"/>
      <c r="O6" s="4"/>
      <c r="P6" s="4"/>
      <c r="Q6" s="4"/>
      <c r="R6" s="4"/>
      <c r="AF6" s="23"/>
    </row>
    <row r="7" spans="1:32" s="7" customFormat="1" ht="15.6" x14ac:dyDescent="0.3">
      <c r="A7" s="16" t="s">
        <v>3</v>
      </c>
      <c r="B7" s="4"/>
      <c r="C7" s="4"/>
      <c r="D7" s="4"/>
      <c r="E7" s="4"/>
      <c r="F7" s="4"/>
      <c r="I7" s="65">
        <v>1</v>
      </c>
      <c r="J7" s="65"/>
      <c r="L7" s="4" t="s">
        <v>10</v>
      </c>
      <c r="M7" s="4"/>
      <c r="N7" s="4"/>
      <c r="O7" s="4"/>
      <c r="P7" s="4"/>
      <c r="Q7" s="4"/>
      <c r="R7" s="4"/>
      <c r="AF7" s="23"/>
    </row>
    <row r="8" spans="1:32" s="7" customFormat="1" ht="15.6" x14ac:dyDescent="0.3">
      <c r="A8" s="16"/>
      <c r="B8" s="4"/>
      <c r="C8" s="4"/>
      <c r="D8" s="4"/>
      <c r="E8" s="4"/>
      <c r="F8" s="4"/>
      <c r="I8" s="25"/>
      <c r="J8" s="25"/>
      <c r="K8" s="4"/>
      <c r="L8" s="4"/>
      <c r="M8" s="4"/>
      <c r="N8" s="4"/>
      <c r="O8" s="4"/>
      <c r="P8" s="4"/>
      <c r="Q8" s="4"/>
      <c r="R8" s="4"/>
      <c r="AF8" s="23"/>
    </row>
    <row r="9" spans="1:32" s="7" customFormat="1" ht="15.6" x14ac:dyDescent="0.3">
      <c r="A9" s="33" t="s">
        <v>27</v>
      </c>
      <c r="B9" s="4"/>
      <c r="C9" s="4"/>
      <c r="D9" s="4"/>
      <c r="E9" s="4"/>
      <c r="F9" s="4"/>
      <c r="I9" s="64">
        <v>2</v>
      </c>
      <c r="J9" s="64"/>
      <c r="K9" s="4" t="str">
        <f>IF(I5&gt;=I9,"ok","Turneringen oppfyller ikke krav til antall deltakere")</f>
        <v>ok</v>
      </c>
      <c r="L9" s="4"/>
      <c r="M9" s="4"/>
      <c r="N9" s="4"/>
      <c r="O9" s="4"/>
      <c r="P9" s="4"/>
      <c r="Q9" s="4"/>
      <c r="R9" s="4"/>
      <c r="AF9" s="23"/>
    </row>
    <row r="10" spans="1:32" s="7" customFormat="1" ht="15.6" x14ac:dyDescent="0.3">
      <c r="A10" s="33" t="s">
        <v>8</v>
      </c>
      <c r="B10" s="4"/>
      <c r="C10" s="4"/>
      <c r="D10" s="4"/>
      <c r="E10" s="4"/>
      <c r="F10" s="4"/>
      <c r="I10" s="64">
        <v>18</v>
      </c>
      <c r="J10" s="64"/>
      <c r="K10" s="4" t="str">
        <f>IF(I6&gt;=I10,"ok","Turneringen oppfyller ikke krav til antall spill")</f>
        <v>ok</v>
      </c>
      <c r="L10" s="4"/>
      <c r="M10" s="4"/>
      <c r="N10" s="4"/>
      <c r="O10" s="4"/>
      <c r="P10" s="4"/>
      <c r="Q10" s="4"/>
      <c r="R10" s="4"/>
      <c r="AF10" s="23"/>
    </row>
    <row r="11" spans="1:32" s="7" customFormat="1" ht="15.6" x14ac:dyDescent="0.3">
      <c r="A11" s="33" t="s">
        <v>9</v>
      </c>
      <c r="B11" s="4"/>
      <c r="C11" s="4"/>
      <c r="D11" s="4"/>
      <c r="E11" s="4"/>
      <c r="F11" s="4"/>
      <c r="I11" s="64">
        <v>4</v>
      </c>
      <c r="J11" s="64"/>
      <c r="K11" s="4"/>
      <c r="L11" s="4"/>
      <c r="M11" s="4"/>
      <c r="N11" s="4"/>
      <c r="O11" s="4"/>
      <c r="P11" s="4"/>
      <c r="Q11" s="4"/>
      <c r="R11" s="4"/>
      <c r="AF11" s="23"/>
    </row>
    <row r="12" spans="1:32" s="20" customFormat="1" ht="13.8" thickBot="1" x14ac:dyDescent="0.3">
      <c r="A12" s="34"/>
      <c r="B12" s="29"/>
      <c r="C12" s="29"/>
      <c r="D12" s="29"/>
      <c r="E12" s="29"/>
      <c r="F12" s="29"/>
      <c r="I12" s="61"/>
      <c r="J12" s="61"/>
      <c r="K12" s="61" t="s">
        <v>16</v>
      </c>
      <c r="L12" s="60"/>
      <c r="M12" s="60"/>
      <c r="N12" s="61" t="s">
        <v>17</v>
      </c>
      <c r="O12" s="60"/>
      <c r="P12" s="60"/>
      <c r="Q12" s="61" t="s">
        <v>3</v>
      </c>
      <c r="R12" s="60"/>
      <c r="S12" s="60"/>
      <c r="T12" s="61"/>
      <c r="U12" s="60"/>
      <c r="V12" s="60"/>
      <c r="AF12" s="21"/>
    </row>
    <row r="13" spans="1:32" s="7" customFormat="1" ht="15.6" hidden="1" x14ac:dyDescent="0.3">
      <c r="A13" s="33" t="s">
        <v>26</v>
      </c>
      <c r="B13" s="4"/>
      <c r="C13" s="4"/>
      <c r="D13" s="4"/>
      <c r="E13" s="4"/>
      <c r="F13" s="4"/>
      <c r="I13" s="64">
        <f>ROUNDUP(N13*Q13,0)</f>
        <v>8</v>
      </c>
      <c r="J13" s="64"/>
      <c r="K13" s="60"/>
      <c r="L13" s="60"/>
      <c r="M13" s="60"/>
      <c r="N13" s="61">
        <f>I5</f>
        <v>8</v>
      </c>
      <c r="O13" s="60"/>
      <c r="P13" s="60"/>
      <c r="Q13" s="62">
        <f>I7</f>
        <v>1</v>
      </c>
      <c r="R13" s="63"/>
      <c r="S13" s="63"/>
      <c r="T13" s="62"/>
      <c r="U13" s="63"/>
      <c r="V13" s="63"/>
      <c r="AF13" s="23"/>
    </row>
    <row r="14" spans="1:32" s="7" customFormat="1" ht="15.6" hidden="1" x14ac:dyDescent="0.3">
      <c r="A14" s="33" t="s">
        <v>5</v>
      </c>
      <c r="B14" s="4"/>
      <c r="C14" s="4"/>
      <c r="D14" s="4"/>
      <c r="E14" s="4"/>
      <c r="F14" s="4"/>
      <c r="I14" s="64">
        <f>IF(AND(K9="ok",K10="ok"),ROUNDUP(N14*K14,0),0)</f>
        <v>3</v>
      </c>
      <c r="J14" s="64"/>
      <c r="K14" s="73">
        <v>0.33333332999999998</v>
      </c>
      <c r="L14" s="74"/>
      <c r="M14" s="74"/>
      <c r="N14" s="61">
        <f>I13</f>
        <v>8</v>
      </c>
      <c r="O14" s="60"/>
      <c r="P14" s="60"/>
      <c r="Q14" s="75"/>
      <c r="R14" s="60"/>
      <c r="S14" s="60"/>
      <c r="T14" s="75"/>
      <c r="U14" s="60"/>
      <c r="V14" s="60"/>
      <c r="AF14" s="23"/>
    </row>
    <row r="15" spans="1:32" s="7" customFormat="1" ht="16.2" hidden="1" thickBot="1" x14ac:dyDescent="0.35">
      <c r="A15" s="35" t="s">
        <v>7</v>
      </c>
      <c r="B15" s="26"/>
      <c r="C15" s="26"/>
      <c r="D15" s="26"/>
      <c r="E15" s="26"/>
      <c r="F15" s="26"/>
      <c r="G15" s="27"/>
      <c r="H15" s="27"/>
      <c r="I15" s="66">
        <f>IF(I14,N15*K15,0)</f>
        <v>24</v>
      </c>
      <c r="J15" s="66"/>
      <c r="K15" s="68">
        <v>3</v>
      </c>
      <c r="L15" s="69"/>
      <c r="M15" s="69"/>
      <c r="N15" s="70">
        <f>I13</f>
        <v>8</v>
      </c>
      <c r="O15" s="71"/>
      <c r="P15" s="71"/>
      <c r="Q15" s="72"/>
      <c r="R15" s="71"/>
      <c r="S15" s="71"/>
      <c r="T15" s="72"/>
      <c r="U15" s="71"/>
      <c r="V15" s="71"/>
      <c r="W15" s="27"/>
      <c r="X15" s="27"/>
      <c r="Y15" s="27"/>
      <c r="Z15" s="27"/>
      <c r="AA15" s="27"/>
      <c r="AB15" s="27"/>
      <c r="AC15" s="27"/>
      <c r="AD15" s="27"/>
      <c r="AE15" s="27"/>
      <c r="AF15" s="28"/>
    </row>
    <row r="16" spans="1:32" s="7" customFormat="1" ht="16.2" hidden="1" thickBot="1" x14ac:dyDescent="0.35">
      <c r="A16" s="33"/>
      <c r="B16" s="4"/>
      <c r="C16" s="4"/>
      <c r="D16" s="4"/>
      <c r="E16" s="4"/>
      <c r="F16" s="4"/>
      <c r="I16" s="24"/>
      <c r="J16" s="24"/>
      <c r="K16" s="42"/>
      <c r="L16" s="43"/>
      <c r="M16" s="43"/>
      <c r="N16" s="30"/>
      <c r="O16" s="20"/>
      <c r="P16" s="20"/>
      <c r="Q16" s="20"/>
      <c r="R16" s="32"/>
      <c r="S16" s="20"/>
      <c r="T16" s="30"/>
      <c r="U16" s="31"/>
      <c r="V16" s="31"/>
      <c r="W16" s="44"/>
      <c r="X16" s="45"/>
      <c r="Y16" s="45"/>
      <c r="AF16" s="23"/>
    </row>
    <row r="17" spans="1:34" s="7" customFormat="1" ht="15" x14ac:dyDescent="0.25">
      <c r="A17" s="39"/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1"/>
    </row>
    <row r="18" spans="1:34" s="7" customFormat="1" ht="21" x14ac:dyDescent="0.4">
      <c r="A18" s="17" t="s">
        <v>6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15"/>
    </row>
    <row r="19" spans="1:34" s="7" customFormat="1" ht="15.6" x14ac:dyDescent="0.3">
      <c r="A19" s="16"/>
      <c r="AF19" s="23"/>
    </row>
    <row r="20" spans="1:34" s="47" customFormat="1" ht="15.6" x14ac:dyDescent="0.3">
      <c r="A20" s="76">
        <v>1</v>
      </c>
      <c r="B20" s="77"/>
      <c r="C20" s="67">
        <f>A20+1</f>
        <v>2</v>
      </c>
      <c r="D20" s="67"/>
      <c r="E20" s="67">
        <f>C20+1</f>
        <v>3</v>
      </c>
      <c r="F20" s="67"/>
      <c r="G20" s="67">
        <f>E20+1</f>
        <v>4</v>
      </c>
      <c r="H20" s="67"/>
      <c r="I20" s="67">
        <f>G20+1</f>
        <v>5</v>
      </c>
      <c r="J20" s="67"/>
      <c r="K20" s="67">
        <f>I20+1</f>
        <v>6</v>
      </c>
      <c r="L20" s="67"/>
      <c r="M20" s="67">
        <f>K20+1</f>
        <v>7</v>
      </c>
      <c r="N20" s="67"/>
      <c r="O20" s="67">
        <f>M20+1</f>
        <v>8</v>
      </c>
      <c r="P20" s="67"/>
      <c r="Q20" s="67">
        <f>O20+1</f>
        <v>9</v>
      </c>
      <c r="R20" s="67"/>
      <c r="S20" s="67">
        <f>Q20+1</f>
        <v>10</v>
      </c>
      <c r="T20" s="67"/>
      <c r="U20" s="67">
        <f>S20+1</f>
        <v>11</v>
      </c>
      <c r="V20" s="67"/>
      <c r="W20" s="67">
        <f>U20+1</f>
        <v>12</v>
      </c>
      <c r="X20" s="67"/>
      <c r="Y20" s="67">
        <f>W20+1</f>
        <v>13</v>
      </c>
      <c r="Z20" s="67"/>
      <c r="AA20" s="67">
        <f>Y20+1</f>
        <v>14</v>
      </c>
      <c r="AB20" s="67"/>
      <c r="AC20" s="67">
        <f>AA20+1</f>
        <v>15</v>
      </c>
      <c r="AD20" s="67"/>
      <c r="AE20" s="67">
        <f>AC20+1</f>
        <v>16</v>
      </c>
      <c r="AF20" s="79"/>
    </row>
    <row r="21" spans="1:34" s="47" customFormat="1" ht="15.6" x14ac:dyDescent="0.3">
      <c r="A21" s="81">
        <f>IF(A20&lt;=$I$14,ROUND(VLOOKUP($I$13,$A$37:$BN$294,A20+2,FALSE),0),"")</f>
        <v>24</v>
      </c>
      <c r="B21" s="77"/>
      <c r="C21" s="78">
        <f>IF(C20&lt;=$I$14,ROUND(VLOOKUP($I$13,$A$37:$BN$294,C20+2,FALSE),0),"")</f>
        <v>16</v>
      </c>
      <c r="D21" s="77"/>
      <c r="E21" s="78">
        <f>IF(E20&lt;=$I$14,ROUND(VLOOKUP($I$13,$A$37:$BN$294,E20+2,FALSE),0),"")</f>
        <v>11</v>
      </c>
      <c r="F21" s="77"/>
      <c r="G21" s="78" t="str">
        <f>IF(G20&lt;=$I$14,ROUND(VLOOKUP($I$13,$A$37:$BN$294,G20+2,FALSE),0),"")</f>
        <v/>
      </c>
      <c r="H21" s="77"/>
      <c r="I21" s="78" t="str">
        <f>IF(I20&lt;=$I$14,ROUND(VLOOKUP($I$13,$A$37:$BN$294,I20+2,FALSE),0),"")</f>
        <v/>
      </c>
      <c r="J21" s="77"/>
      <c r="K21" s="78" t="str">
        <f>IF(K20&lt;=$I$14,ROUND(VLOOKUP($I$13,$A$37:$BN$294,K20+2,FALSE),0),"")</f>
        <v/>
      </c>
      <c r="L21" s="77"/>
      <c r="M21" s="78" t="str">
        <f>IF(M20&lt;=$I$14,ROUND(VLOOKUP($I$13,$A$37:$BN$294,M20+2,FALSE),0),"")</f>
        <v/>
      </c>
      <c r="N21" s="77"/>
      <c r="O21" s="78" t="str">
        <f>IF(O20&lt;=$I$14,ROUND(VLOOKUP($I$13,$A$37:$BN$294,O20+2,FALSE),0),"")</f>
        <v/>
      </c>
      <c r="P21" s="77"/>
      <c r="Q21" s="78" t="str">
        <f>IF(Q20&lt;=$I$14,ROUND(VLOOKUP($I$13,$A$37:$BN$294,Q20+2,FALSE),0),"")</f>
        <v/>
      </c>
      <c r="R21" s="77"/>
      <c r="S21" s="78" t="str">
        <f>IF(S20&lt;=$I$14,ROUND(VLOOKUP($I$13,$A$37:$BN$294,S20+2,FALSE),0),"")</f>
        <v/>
      </c>
      <c r="T21" s="77"/>
      <c r="U21" s="78" t="str">
        <f>IF(U20&lt;=$I$14,ROUND(VLOOKUP($I$13,$A$37:$BN$294,U20+2,FALSE),0),"")</f>
        <v/>
      </c>
      <c r="V21" s="77"/>
      <c r="W21" s="78" t="str">
        <f>IF(W20&lt;=$I$14,ROUND(VLOOKUP($I$13,$A$37:$BN$294,W20+2,FALSE),0),"")</f>
        <v/>
      </c>
      <c r="X21" s="77"/>
      <c r="Y21" s="78" t="str">
        <f>IF(Y20&lt;=$I$14,ROUND(VLOOKUP($I$13,$A$37:$BN$294,Y20+2,FALSE),0),"")</f>
        <v/>
      </c>
      <c r="Z21" s="77"/>
      <c r="AA21" s="78" t="str">
        <f>IF(AA20&lt;=$I$14,ROUND(VLOOKUP($I$13,$A$37:$BN$294,AA20+2,FALSE),0),"")</f>
        <v/>
      </c>
      <c r="AB21" s="77"/>
      <c r="AC21" s="78" t="str">
        <f>IF(AC20&lt;=$I$14,ROUND(VLOOKUP($I$13,$A$37:$BN$294,AC20+2,FALSE),0),"")</f>
        <v/>
      </c>
      <c r="AD21" s="77"/>
      <c r="AE21" s="78" t="str">
        <f>IF(AE20&lt;=$I$14,ROUND(VLOOKUP($I$13,$A$37:$BN$294,AE20+2,FALSE),0),"")</f>
        <v/>
      </c>
      <c r="AF21" s="82"/>
    </row>
    <row r="22" spans="1:34" s="47" customFormat="1" ht="15" x14ac:dyDescent="0.25">
      <c r="A22" s="48"/>
      <c r="AF22" s="49"/>
    </row>
    <row r="23" spans="1:34" s="47" customFormat="1" ht="15.6" x14ac:dyDescent="0.3">
      <c r="A23" s="76">
        <f>AE20+1</f>
        <v>17</v>
      </c>
      <c r="B23" s="67"/>
      <c r="C23" s="67">
        <f>A23+1</f>
        <v>18</v>
      </c>
      <c r="D23" s="67"/>
      <c r="E23" s="67">
        <f>C23+1</f>
        <v>19</v>
      </c>
      <c r="F23" s="67"/>
      <c r="G23" s="67">
        <f>E23+1</f>
        <v>20</v>
      </c>
      <c r="H23" s="67"/>
      <c r="I23" s="67">
        <f>G23+1</f>
        <v>21</v>
      </c>
      <c r="J23" s="67"/>
      <c r="K23" s="67">
        <f>I23+1</f>
        <v>22</v>
      </c>
      <c r="L23" s="67"/>
      <c r="M23" s="67">
        <f>K23+1</f>
        <v>23</v>
      </c>
      <c r="N23" s="67"/>
      <c r="O23" s="67">
        <f>M23+1</f>
        <v>24</v>
      </c>
      <c r="P23" s="67"/>
      <c r="Q23" s="67">
        <f>O23+1</f>
        <v>25</v>
      </c>
      <c r="R23" s="67"/>
      <c r="S23" s="67">
        <f>Q23+1</f>
        <v>26</v>
      </c>
      <c r="T23" s="67"/>
      <c r="U23" s="67">
        <f>S23+1</f>
        <v>27</v>
      </c>
      <c r="V23" s="67"/>
      <c r="W23" s="67">
        <f>U23+1</f>
        <v>28</v>
      </c>
      <c r="X23" s="67"/>
      <c r="Y23" s="67">
        <f>W23+1</f>
        <v>29</v>
      </c>
      <c r="Z23" s="67"/>
      <c r="AA23" s="67">
        <f>Y23+1</f>
        <v>30</v>
      </c>
      <c r="AB23" s="67"/>
      <c r="AC23" s="67">
        <f>AA23+1</f>
        <v>31</v>
      </c>
      <c r="AD23" s="67"/>
      <c r="AE23" s="67">
        <f>AC23+1</f>
        <v>32</v>
      </c>
      <c r="AF23" s="79"/>
    </row>
    <row r="24" spans="1:34" s="47" customFormat="1" ht="15.6" x14ac:dyDescent="0.3">
      <c r="A24" s="81" t="str">
        <f>IF(A23&lt;=$I$14,ROUND(VLOOKUP($I$13,$A$37:$BN$294,A23+2,FALSE),0),"")</f>
        <v/>
      </c>
      <c r="B24" s="77"/>
      <c r="C24" s="78" t="str">
        <f>IF(C23&lt;=$I$14,ROUND(VLOOKUP($I$13,$A$37:$BN$294,C23+2,FALSE),0),"")</f>
        <v/>
      </c>
      <c r="D24" s="77"/>
      <c r="E24" s="78" t="str">
        <f>IF(E23&lt;=$I$14,ROUND(VLOOKUP($I$13,$A$37:$BN$294,E23+2,FALSE),0),"")</f>
        <v/>
      </c>
      <c r="F24" s="77"/>
      <c r="G24" s="78" t="str">
        <f>IF(G23&lt;=$I$14,ROUND(VLOOKUP($I$13,$A$37:$BN$294,G23+2,FALSE),0),"")</f>
        <v/>
      </c>
      <c r="H24" s="77"/>
      <c r="I24" s="78" t="str">
        <f>IF(I23&lt;=$I$14,ROUND(VLOOKUP($I$13,$A$37:$BN$294,I23+2,FALSE),0),"")</f>
        <v/>
      </c>
      <c r="J24" s="77"/>
      <c r="K24" s="78" t="str">
        <f>IF(K23&lt;=$I$14,ROUND(VLOOKUP($I$13,$A$37:$BN$294,K23+2,FALSE),0),"")</f>
        <v/>
      </c>
      <c r="L24" s="77"/>
      <c r="M24" s="78" t="str">
        <f>IF(M23&lt;=$I$14,ROUND(VLOOKUP($I$13,$A$37:$BN$294,M23+2,FALSE),0),"")</f>
        <v/>
      </c>
      <c r="N24" s="77"/>
      <c r="O24" s="78" t="str">
        <f>IF(O23&lt;=$I$14,ROUND(VLOOKUP($I$13,$A$37:$BN$294,O23+2,FALSE),0),"")</f>
        <v/>
      </c>
      <c r="P24" s="77"/>
      <c r="Q24" s="78" t="str">
        <f>IF(Q23&lt;=$I$14,ROUND(VLOOKUP($I$13,$A$37:$BN$294,Q23+2,FALSE),0),"")</f>
        <v/>
      </c>
      <c r="R24" s="77"/>
      <c r="S24" s="78" t="str">
        <f>IF(S23&lt;=$I$14,ROUND(VLOOKUP($I$13,$A$37:$BN$294,S23+2,FALSE),0),"")</f>
        <v/>
      </c>
      <c r="T24" s="77"/>
      <c r="U24" s="78" t="str">
        <f>IF(U23&lt;=$I$14,ROUND(VLOOKUP($I$13,$A$37:$BN$294,U23+2,FALSE),0),"")</f>
        <v/>
      </c>
      <c r="V24" s="77"/>
      <c r="W24" s="78" t="str">
        <f>IF(W23&lt;=$I$14,ROUND(VLOOKUP($I$13,$A$37:$BN$294,W23+2,FALSE),0),"")</f>
        <v/>
      </c>
      <c r="X24" s="77"/>
      <c r="Y24" s="78" t="str">
        <f>IF(Y23&lt;=$I$14,ROUND(VLOOKUP($I$13,$A$37:$BN$294,Y23+2,FALSE),0),"")</f>
        <v/>
      </c>
      <c r="Z24" s="77"/>
      <c r="AA24" s="78" t="str">
        <f>IF(AA23&lt;=$I$14,ROUND(VLOOKUP($I$13,$A$37:$BN$294,AA23+2,FALSE),0),"")</f>
        <v/>
      </c>
      <c r="AB24" s="77"/>
      <c r="AC24" s="78" t="str">
        <f>IF(AC23&lt;=$I$14,ROUND(VLOOKUP($I$13,$A$37:$BN$294,AC23+2,FALSE),0),"")</f>
        <v/>
      </c>
      <c r="AD24" s="77"/>
      <c r="AE24" s="78" t="str">
        <f>IF(AE23&lt;=$I$14,ROUND(VLOOKUP($I$13,$A$37:$BN$294,AE23+2,FALSE),0),"")</f>
        <v/>
      </c>
      <c r="AF24" s="82"/>
    </row>
    <row r="25" spans="1:34" s="47" customFormat="1" ht="15" x14ac:dyDescent="0.25">
      <c r="A25" s="48"/>
      <c r="AF25" s="49"/>
    </row>
    <row r="26" spans="1:34" s="47" customFormat="1" ht="15.6" x14ac:dyDescent="0.3">
      <c r="A26" s="76">
        <f>AE23+1</f>
        <v>33</v>
      </c>
      <c r="B26" s="67"/>
      <c r="C26" s="67">
        <f>A26+1</f>
        <v>34</v>
      </c>
      <c r="D26" s="67"/>
      <c r="E26" s="67">
        <f>C26+1</f>
        <v>35</v>
      </c>
      <c r="F26" s="67"/>
      <c r="G26" s="67">
        <f>E26+1</f>
        <v>36</v>
      </c>
      <c r="H26" s="67"/>
      <c r="I26" s="67">
        <f>G26+1</f>
        <v>37</v>
      </c>
      <c r="J26" s="67"/>
      <c r="K26" s="67">
        <f>I26+1</f>
        <v>38</v>
      </c>
      <c r="L26" s="67"/>
      <c r="M26" s="67">
        <f>K26+1</f>
        <v>39</v>
      </c>
      <c r="N26" s="67"/>
      <c r="O26" s="67">
        <f>M26+1</f>
        <v>40</v>
      </c>
      <c r="P26" s="67"/>
      <c r="Q26" s="67">
        <f>O26+1</f>
        <v>41</v>
      </c>
      <c r="R26" s="67"/>
      <c r="S26" s="67">
        <f>Q26+1</f>
        <v>42</v>
      </c>
      <c r="T26" s="67"/>
      <c r="U26" s="67">
        <f>S26+1</f>
        <v>43</v>
      </c>
      <c r="V26" s="67"/>
      <c r="W26" s="67">
        <f>U26+1</f>
        <v>44</v>
      </c>
      <c r="X26" s="67"/>
      <c r="Y26" s="67">
        <f>W26+1</f>
        <v>45</v>
      </c>
      <c r="Z26" s="67"/>
      <c r="AA26" s="67">
        <f>Y26+1</f>
        <v>46</v>
      </c>
      <c r="AB26" s="67"/>
      <c r="AC26" s="67">
        <f>AA26+1</f>
        <v>47</v>
      </c>
      <c r="AD26" s="67"/>
      <c r="AE26" s="67">
        <f>AC26+1</f>
        <v>48</v>
      </c>
      <c r="AF26" s="79"/>
    </row>
    <row r="27" spans="1:34" s="47" customFormat="1" ht="15.6" x14ac:dyDescent="0.3">
      <c r="A27" s="81" t="str">
        <f>IF(A26&lt;=$I$14,ROUND(VLOOKUP($I$13,$A$37:$BN$294,A26+2,FALSE),0),"")</f>
        <v/>
      </c>
      <c r="B27" s="77"/>
      <c r="C27" s="78" t="str">
        <f>IF(C26&lt;=$I$14,ROUND(VLOOKUP($I$13,$A$37:$BN$294,C26+2,FALSE),0),"")</f>
        <v/>
      </c>
      <c r="D27" s="77"/>
      <c r="E27" s="78" t="str">
        <f>IF(E26&lt;=$I$14,ROUND(VLOOKUP($I$13,$A$37:$BN$294,E26+2,FALSE),0),"")</f>
        <v/>
      </c>
      <c r="F27" s="77"/>
      <c r="G27" s="78" t="str">
        <f>IF(G26&lt;=$I$14,ROUND(VLOOKUP($I$13,$A$37:$BN$294,G26+2,FALSE),0),"")</f>
        <v/>
      </c>
      <c r="H27" s="77"/>
      <c r="I27" s="78" t="str">
        <f>IF(I26&lt;=$I$14,ROUND(VLOOKUP($I$13,$A$37:$BN$294,I26+2,FALSE),0),"")</f>
        <v/>
      </c>
      <c r="J27" s="77"/>
      <c r="K27" s="78" t="str">
        <f>IF(K26&lt;=$I$14,ROUND(VLOOKUP($I$13,$A$37:$BN$294,K26+2,FALSE),0),"")</f>
        <v/>
      </c>
      <c r="L27" s="77"/>
      <c r="M27" s="78" t="str">
        <f>IF(M26&lt;=$I$14,ROUND(VLOOKUP($I$13,$A$37:$BN$294,M26+2,FALSE),0),"")</f>
        <v/>
      </c>
      <c r="N27" s="77"/>
      <c r="O27" s="78" t="str">
        <f>IF(O26&lt;=$I$14,ROUND(VLOOKUP($I$13,$A$37:$BN$294,O26+2,FALSE),0),"")</f>
        <v/>
      </c>
      <c r="P27" s="77"/>
      <c r="Q27" s="78" t="str">
        <f>IF(Q26&lt;=$I$14,ROUND(VLOOKUP($I$13,$A$37:$BN$294,Q26+2,FALSE),0),"")</f>
        <v/>
      </c>
      <c r="R27" s="77"/>
      <c r="S27" s="78" t="str">
        <f>IF(S26&lt;=$I$14,ROUND(VLOOKUP($I$13,$A$37:$BN$294,S26+2,FALSE),0),"")</f>
        <v/>
      </c>
      <c r="T27" s="77"/>
      <c r="U27" s="78" t="str">
        <f>IF(U26&lt;=$I$14,ROUND(VLOOKUP($I$13,$A$37:$BN$294,U26+2,FALSE),0),"")</f>
        <v/>
      </c>
      <c r="V27" s="77"/>
      <c r="W27" s="78" t="str">
        <f>IF(W26&lt;=$I$14,ROUND(VLOOKUP($I$13,$A$37:$BN$294,W26+2,FALSE),0),"")</f>
        <v/>
      </c>
      <c r="X27" s="77"/>
      <c r="Y27" s="78" t="str">
        <f>IF(Y26&lt;=$I$14,ROUND(VLOOKUP($I$13,$A$37:$BN$294,Y26+2,FALSE),0),"")</f>
        <v/>
      </c>
      <c r="Z27" s="77"/>
      <c r="AA27" s="78" t="str">
        <f>IF(AA26&lt;=$I$14,ROUND(VLOOKUP($I$13,$A$37:$BN$294,AA26+2,FALSE),0),"")</f>
        <v/>
      </c>
      <c r="AB27" s="77"/>
      <c r="AC27" s="78" t="str">
        <f>IF(AC26&lt;=$I$14,ROUND(VLOOKUP($I$13,$A$37:$BN$294,AC26+2,FALSE),0),"")</f>
        <v/>
      </c>
      <c r="AD27" s="77"/>
      <c r="AE27" s="78" t="str">
        <f>IF(AE26&lt;=$I$14,ROUND(VLOOKUP($I$13,$A$37:$BN$294,AE26+2,FALSE),0),"")</f>
        <v/>
      </c>
      <c r="AF27" s="82"/>
    </row>
    <row r="28" spans="1:34" s="47" customFormat="1" ht="15" x14ac:dyDescent="0.25">
      <c r="A28" s="48"/>
      <c r="AF28" s="49"/>
    </row>
    <row r="29" spans="1:34" s="47" customFormat="1" ht="15.6" x14ac:dyDescent="0.3">
      <c r="A29" s="76">
        <f>AE26+1</f>
        <v>49</v>
      </c>
      <c r="B29" s="67"/>
      <c r="C29" s="67">
        <f>A29+1</f>
        <v>50</v>
      </c>
      <c r="D29" s="67"/>
      <c r="E29" s="67">
        <f>C29+1</f>
        <v>51</v>
      </c>
      <c r="F29" s="67"/>
      <c r="G29" s="67">
        <f>E29+1</f>
        <v>52</v>
      </c>
      <c r="H29" s="67"/>
      <c r="I29" s="67">
        <f>G29+1</f>
        <v>53</v>
      </c>
      <c r="J29" s="67"/>
      <c r="K29" s="67">
        <f>I29+1</f>
        <v>54</v>
      </c>
      <c r="L29" s="67"/>
      <c r="M29" s="67">
        <f>K29+1</f>
        <v>55</v>
      </c>
      <c r="N29" s="67"/>
      <c r="O29" s="67">
        <f>M29+1</f>
        <v>56</v>
      </c>
      <c r="P29" s="67"/>
      <c r="Q29" s="67">
        <f>O29+1</f>
        <v>57</v>
      </c>
      <c r="R29" s="67"/>
      <c r="S29" s="67">
        <f>Q29+1</f>
        <v>58</v>
      </c>
      <c r="T29" s="67"/>
      <c r="U29" s="67">
        <f>S29+1</f>
        <v>59</v>
      </c>
      <c r="V29" s="67"/>
      <c r="W29" s="67">
        <f>U29+1</f>
        <v>60</v>
      </c>
      <c r="X29" s="67"/>
      <c r="Y29" s="67">
        <f>W29+1</f>
        <v>61</v>
      </c>
      <c r="Z29" s="67"/>
      <c r="AA29" s="67">
        <f>Y29+1</f>
        <v>62</v>
      </c>
      <c r="AB29" s="67"/>
      <c r="AC29" s="67">
        <f>AA29+1</f>
        <v>63</v>
      </c>
      <c r="AD29" s="67"/>
      <c r="AE29" s="67">
        <f>AC29+1</f>
        <v>64</v>
      </c>
      <c r="AF29" s="79"/>
    </row>
    <row r="30" spans="1:34" s="47" customFormat="1" ht="15.6" x14ac:dyDescent="0.3">
      <c r="A30" s="81" t="str">
        <f>IF(A29&lt;=$I$14,ROUND(VLOOKUP($I$13,$A$37:$BN$294,A29+2,FALSE),0),"")</f>
        <v/>
      </c>
      <c r="B30" s="77"/>
      <c r="C30" s="78" t="str">
        <f>IF(C29&lt;=$I$14,ROUND(VLOOKUP($I$13,$A$37:$BN$294,C29+2,FALSE),0),"")</f>
        <v/>
      </c>
      <c r="D30" s="77"/>
      <c r="E30" s="78" t="str">
        <f>IF(E29&lt;=$I$14,ROUND(VLOOKUP($I$13,$A$37:$BN$294,E29+2,FALSE),0),"")</f>
        <v/>
      </c>
      <c r="F30" s="77"/>
      <c r="G30" s="78" t="str">
        <f>IF(G29&lt;=$I$14,ROUND(VLOOKUP($I$13,$A$37:$BN$294,G29+2,FALSE),0),"")</f>
        <v/>
      </c>
      <c r="H30" s="77"/>
      <c r="I30" s="78" t="str">
        <f>IF(I29&lt;=$I$14,ROUND(VLOOKUP($I$13,$A$37:$BN$294,I29+2,FALSE),0),"")</f>
        <v/>
      </c>
      <c r="J30" s="77"/>
      <c r="K30" s="78" t="str">
        <f>IF(K29&lt;=$I$14,ROUND(VLOOKUP($I$13,$A$37:$BN$294,K29+2,FALSE),0),"")</f>
        <v/>
      </c>
      <c r="L30" s="77"/>
      <c r="M30" s="78" t="str">
        <f>IF(M29&lt;=$I$14,ROUND(VLOOKUP($I$13,$A$37:$BN$294,M29+2,FALSE),0),"")</f>
        <v/>
      </c>
      <c r="N30" s="77"/>
      <c r="O30" s="78" t="str">
        <f>IF(O29&lt;=$I$14,ROUND(VLOOKUP($I$13,$A$37:$BN$294,O29+2,FALSE),0),"")</f>
        <v/>
      </c>
      <c r="P30" s="77"/>
      <c r="Q30" s="78" t="str">
        <f>IF(Q29&lt;=$I$14,ROUND(VLOOKUP($I$13,$A$37:$BN$294,Q29+2,FALSE),0),"")</f>
        <v/>
      </c>
      <c r="R30" s="77"/>
      <c r="S30" s="78" t="str">
        <f>IF(S29&lt;=$I$14,ROUND(VLOOKUP($I$13,$A$37:$BN$294,S29+2,FALSE),0),"")</f>
        <v/>
      </c>
      <c r="T30" s="77"/>
      <c r="U30" s="78" t="str">
        <f>IF(U29&lt;=$I$14,ROUND(VLOOKUP($I$13,$A$37:$BN$294,U29+2,FALSE),0),"")</f>
        <v/>
      </c>
      <c r="V30" s="77"/>
      <c r="W30" s="78" t="str">
        <f>IF(W29&lt;=$I$14,ROUND(VLOOKUP($I$13,$A$37:$BN$294,W29+2,FALSE),0),"")</f>
        <v/>
      </c>
      <c r="X30" s="77"/>
      <c r="Y30" s="78" t="str">
        <f>IF(Y29&lt;=$I$14,ROUND(VLOOKUP($I$13,$A$37:$BN$294,Y29+2,FALSE),0),"")</f>
        <v/>
      </c>
      <c r="Z30" s="77"/>
      <c r="AA30" s="78" t="str">
        <f>IF(AA29&lt;=$I$14,ROUND(VLOOKUP($I$13,$A$37:$BN$294,AA29+2,FALSE),0),"")</f>
        <v/>
      </c>
      <c r="AB30" s="77"/>
      <c r="AC30" s="78" t="str">
        <f>IF(AC29&lt;=$I$14,ROUND(VLOOKUP($I$13,$A$37:$BN$294,AC29+2,FALSE),0),"")</f>
        <v/>
      </c>
      <c r="AD30" s="77"/>
      <c r="AE30" s="78" t="str">
        <f>IF(AE29&lt;=$I$14,ROUND(VLOOKUP($I$13,$A$37:$BN$294,AE29+2,FALSE),0),"")</f>
        <v/>
      </c>
      <c r="AF30" s="82"/>
    </row>
    <row r="31" spans="1:34" s="47" customFormat="1" ht="15.6" thickBot="1" x14ac:dyDescent="0.3">
      <c r="A31" s="50"/>
      <c r="B31" s="51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1"/>
      <c r="X31" s="51"/>
      <c r="Y31" s="51"/>
      <c r="Z31" s="51"/>
      <c r="AA31" s="51"/>
      <c r="AB31" s="51"/>
      <c r="AC31" s="51"/>
      <c r="AD31" s="51"/>
      <c r="AE31" s="51"/>
      <c r="AF31" s="52"/>
    </row>
    <row r="32" spans="1:34" ht="12" x14ac:dyDescent="0.25"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</row>
    <row r="33" spans="1:66" s="7" customFormat="1" ht="15.6" x14ac:dyDescent="0.3">
      <c r="A33" s="4" t="s">
        <v>58</v>
      </c>
    </row>
    <row r="34" spans="1:66" s="7" customFormat="1" ht="15" x14ac:dyDescent="0.25">
      <c r="A34" s="29"/>
    </row>
    <row r="36" spans="1:66" s="6" customFormat="1" ht="12" x14ac:dyDescent="0.25">
      <c r="A36" s="5" t="s">
        <v>23</v>
      </c>
      <c r="B36" s="55" t="s">
        <v>22</v>
      </c>
      <c r="C36" s="8">
        <v>1</v>
      </c>
      <c r="D36" s="8">
        <v>2</v>
      </c>
      <c r="E36" s="8">
        <v>3</v>
      </c>
      <c r="F36" s="8">
        <v>4</v>
      </c>
      <c r="G36" s="8">
        <v>5</v>
      </c>
      <c r="H36" s="8">
        <v>6</v>
      </c>
      <c r="I36" s="8">
        <v>7</v>
      </c>
      <c r="J36" s="8">
        <v>8</v>
      </c>
      <c r="K36" s="8">
        <v>9</v>
      </c>
      <c r="L36" s="8">
        <v>10</v>
      </c>
      <c r="M36" s="8">
        <v>11</v>
      </c>
      <c r="N36" s="8">
        <v>12</v>
      </c>
      <c r="O36" s="8">
        <v>13</v>
      </c>
      <c r="P36" s="8">
        <v>14</v>
      </c>
      <c r="Q36" s="8">
        <v>15</v>
      </c>
      <c r="R36" s="8">
        <v>16</v>
      </c>
      <c r="S36" s="8">
        <v>17</v>
      </c>
      <c r="T36" s="8">
        <v>18</v>
      </c>
      <c r="U36" s="8">
        <v>19</v>
      </c>
      <c r="V36" s="8">
        <v>20</v>
      </c>
      <c r="W36" s="8">
        <v>21</v>
      </c>
      <c r="X36" s="8">
        <v>22</v>
      </c>
      <c r="Y36" s="8">
        <v>23</v>
      </c>
      <c r="Z36" s="8">
        <v>24</v>
      </c>
      <c r="AA36" s="8">
        <v>25</v>
      </c>
      <c r="AB36" s="8">
        <v>26</v>
      </c>
      <c r="AC36" s="8">
        <v>27</v>
      </c>
      <c r="AD36" s="8">
        <v>28</v>
      </c>
      <c r="AE36" s="8">
        <v>29</v>
      </c>
      <c r="AF36" s="8">
        <v>30</v>
      </c>
      <c r="AG36" s="8">
        <v>31</v>
      </c>
      <c r="AH36" s="8">
        <v>32</v>
      </c>
      <c r="AI36" s="8">
        <v>33</v>
      </c>
      <c r="AJ36" s="8">
        <v>34</v>
      </c>
      <c r="AK36" s="8">
        <v>35</v>
      </c>
      <c r="AL36" s="8">
        <v>36</v>
      </c>
      <c r="AM36" s="8">
        <v>37</v>
      </c>
      <c r="AN36" s="8">
        <v>38</v>
      </c>
      <c r="AO36" s="8">
        <v>39</v>
      </c>
      <c r="AP36" s="8">
        <v>40</v>
      </c>
      <c r="AQ36" s="8">
        <v>41</v>
      </c>
      <c r="AR36" s="8">
        <v>42</v>
      </c>
      <c r="AS36" s="8">
        <v>43</v>
      </c>
      <c r="AT36" s="8">
        <v>44</v>
      </c>
      <c r="AU36" s="8">
        <v>45</v>
      </c>
      <c r="AV36" s="8">
        <v>46</v>
      </c>
      <c r="AW36" s="8">
        <v>47</v>
      </c>
      <c r="AX36" s="8">
        <v>48</v>
      </c>
      <c r="AY36" s="8">
        <v>49</v>
      </c>
      <c r="AZ36" s="8">
        <v>50</v>
      </c>
      <c r="BA36" s="8">
        <v>51</v>
      </c>
      <c r="BB36" s="8">
        <v>52</v>
      </c>
      <c r="BC36" s="8">
        <v>53</v>
      </c>
      <c r="BD36" s="8">
        <v>54</v>
      </c>
      <c r="BE36" s="8">
        <v>55</v>
      </c>
      <c r="BF36" s="8">
        <v>56</v>
      </c>
      <c r="BG36" s="8">
        <v>57</v>
      </c>
      <c r="BH36" s="8">
        <v>58</v>
      </c>
      <c r="BI36" s="8">
        <v>59</v>
      </c>
      <c r="BJ36" s="8">
        <v>60</v>
      </c>
      <c r="BK36" s="8">
        <v>61</v>
      </c>
      <c r="BL36" s="8">
        <v>62</v>
      </c>
      <c r="BM36" s="8">
        <v>63</v>
      </c>
      <c r="BN36" s="8">
        <v>64</v>
      </c>
    </row>
    <row r="37" spans="1:66" ht="12" x14ac:dyDescent="0.25">
      <c r="A37" s="1">
        <v>2</v>
      </c>
      <c r="B37" s="57">
        <v>1</v>
      </c>
      <c r="C37" s="19">
        <f>A37*3</f>
        <v>6</v>
      </c>
      <c r="D37" s="19"/>
      <c r="E37" s="19" t="s">
        <v>47</v>
      </c>
      <c r="F37" s="19" t="s">
        <v>47</v>
      </c>
      <c r="G37" s="19" t="s">
        <v>47</v>
      </c>
      <c r="H37" s="19" t="s">
        <v>47</v>
      </c>
      <c r="I37" s="19" t="s">
        <v>47</v>
      </c>
      <c r="J37" s="19" t="s">
        <v>47</v>
      </c>
      <c r="K37" s="19" t="s">
        <v>47</v>
      </c>
      <c r="L37" s="19" t="s">
        <v>47</v>
      </c>
      <c r="M37" s="19" t="s">
        <v>47</v>
      </c>
      <c r="N37" s="19" t="s">
        <v>47</v>
      </c>
      <c r="O37" s="19" t="s">
        <v>47</v>
      </c>
      <c r="P37" s="19" t="s">
        <v>47</v>
      </c>
      <c r="Q37" s="19" t="s">
        <v>47</v>
      </c>
      <c r="R37" s="19" t="s">
        <v>47</v>
      </c>
      <c r="S37" s="19" t="s">
        <v>47</v>
      </c>
      <c r="T37" s="19" t="s">
        <v>47</v>
      </c>
      <c r="U37" s="19" t="s">
        <v>47</v>
      </c>
      <c r="V37" s="19" t="s">
        <v>47</v>
      </c>
      <c r="W37" s="19" t="s">
        <v>47</v>
      </c>
      <c r="X37" s="19" t="s">
        <v>47</v>
      </c>
      <c r="Y37" s="19" t="s">
        <v>47</v>
      </c>
      <c r="Z37" s="19" t="s">
        <v>47</v>
      </c>
      <c r="AA37" s="19" t="s">
        <v>47</v>
      </c>
      <c r="AB37" s="19" t="s">
        <v>47</v>
      </c>
      <c r="AC37" s="19" t="s">
        <v>47</v>
      </c>
      <c r="AD37" s="19" t="s">
        <v>47</v>
      </c>
      <c r="AE37" s="19" t="s">
        <v>47</v>
      </c>
      <c r="AF37" s="19" t="s">
        <v>47</v>
      </c>
      <c r="AG37" s="19" t="s">
        <v>47</v>
      </c>
      <c r="AH37" s="19" t="s">
        <v>47</v>
      </c>
      <c r="AI37" s="19" t="s">
        <v>47</v>
      </c>
      <c r="AJ37" s="19" t="s">
        <v>47</v>
      </c>
      <c r="AK37" s="19" t="s">
        <v>47</v>
      </c>
      <c r="AL37" s="19" t="s">
        <v>47</v>
      </c>
      <c r="AM37" s="19" t="s">
        <v>47</v>
      </c>
      <c r="AN37" s="19" t="s">
        <v>47</v>
      </c>
      <c r="AO37" s="19" t="s">
        <v>47</v>
      </c>
      <c r="AP37" s="19" t="s">
        <v>47</v>
      </c>
      <c r="AQ37" s="19" t="s">
        <v>47</v>
      </c>
      <c r="AR37" s="19" t="s">
        <v>47</v>
      </c>
      <c r="AS37" s="19" t="s">
        <v>47</v>
      </c>
      <c r="AT37" s="19" t="s">
        <v>47</v>
      </c>
      <c r="AU37" s="19" t="s">
        <v>47</v>
      </c>
      <c r="AV37" s="19" t="s">
        <v>47</v>
      </c>
      <c r="AW37" s="19" t="s">
        <v>47</v>
      </c>
      <c r="AX37" s="19" t="s">
        <v>47</v>
      </c>
      <c r="AY37" s="19" t="s">
        <v>47</v>
      </c>
      <c r="AZ37" s="19" t="s">
        <v>47</v>
      </c>
      <c r="BA37" s="19" t="s">
        <v>47</v>
      </c>
      <c r="BB37" s="19" t="s">
        <v>47</v>
      </c>
      <c r="BC37" s="19" t="s">
        <v>47</v>
      </c>
      <c r="BD37" s="19" t="s">
        <v>47</v>
      </c>
      <c r="BE37" s="19" t="s">
        <v>47</v>
      </c>
      <c r="BF37" s="19" t="s">
        <v>47</v>
      </c>
      <c r="BG37" s="19" t="s">
        <v>47</v>
      </c>
      <c r="BH37" s="19" t="s">
        <v>47</v>
      </c>
      <c r="BI37" s="19" t="s">
        <v>47</v>
      </c>
      <c r="BJ37" s="19" t="s">
        <v>47</v>
      </c>
      <c r="BK37" s="19" t="s">
        <v>47</v>
      </c>
      <c r="BL37" s="19" t="s">
        <v>47</v>
      </c>
      <c r="BM37" s="19" t="s">
        <v>47</v>
      </c>
      <c r="BN37" s="19" t="s">
        <v>47</v>
      </c>
    </row>
    <row r="38" spans="1:66" ht="12" x14ac:dyDescent="0.25">
      <c r="A38" s="1">
        <v>3</v>
      </c>
      <c r="B38" s="57">
        <v>1</v>
      </c>
      <c r="C38" s="19">
        <f t="shared" ref="C38:C77" si="0">A38*3</f>
        <v>9</v>
      </c>
      <c r="D38" s="19"/>
      <c r="E38" s="19" t="s">
        <v>47</v>
      </c>
      <c r="F38" s="19" t="s">
        <v>47</v>
      </c>
      <c r="G38" s="19" t="s">
        <v>47</v>
      </c>
      <c r="H38" s="19" t="s">
        <v>47</v>
      </c>
      <c r="I38" s="19" t="s">
        <v>47</v>
      </c>
      <c r="J38" s="19" t="s">
        <v>47</v>
      </c>
      <c r="K38" s="19" t="s">
        <v>47</v>
      </c>
      <c r="L38" s="19" t="s">
        <v>47</v>
      </c>
      <c r="M38" s="19" t="s">
        <v>47</v>
      </c>
      <c r="N38" s="19" t="s">
        <v>47</v>
      </c>
      <c r="O38" s="19" t="s">
        <v>47</v>
      </c>
      <c r="P38" s="19" t="s">
        <v>47</v>
      </c>
      <c r="Q38" s="19" t="s">
        <v>47</v>
      </c>
      <c r="R38" s="19" t="s">
        <v>47</v>
      </c>
      <c r="S38" s="19" t="s">
        <v>47</v>
      </c>
      <c r="T38" s="19" t="s">
        <v>47</v>
      </c>
      <c r="U38" s="19" t="s">
        <v>47</v>
      </c>
      <c r="V38" s="19" t="s">
        <v>47</v>
      </c>
      <c r="W38" s="19" t="s">
        <v>47</v>
      </c>
      <c r="X38" s="19" t="s">
        <v>47</v>
      </c>
      <c r="Y38" s="19" t="s">
        <v>47</v>
      </c>
      <c r="Z38" s="19" t="s">
        <v>47</v>
      </c>
      <c r="AA38" s="19" t="s">
        <v>47</v>
      </c>
      <c r="AB38" s="19" t="s">
        <v>47</v>
      </c>
      <c r="AC38" s="19" t="s">
        <v>47</v>
      </c>
      <c r="AD38" s="19" t="s">
        <v>47</v>
      </c>
      <c r="AE38" s="19" t="s">
        <v>47</v>
      </c>
      <c r="AF38" s="19" t="s">
        <v>47</v>
      </c>
      <c r="AG38" s="19" t="s">
        <v>47</v>
      </c>
      <c r="AH38" s="19" t="s">
        <v>47</v>
      </c>
      <c r="AI38" s="19" t="s">
        <v>47</v>
      </c>
      <c r="AJ38" s="19" t="s">
        <v>47</v>
      </c>
      <c r="AK38" s="19" t="s">
        <v>47</v>
      </c>
      <c r="AL38" s="19" t="s">
        <v>47</v>
      </c>
      <c r="AM38" s="19" t="s">
        <v>47</v>
      </c>
      <c r="AN38" s="19" t="s">
        <v>47</v>
      </c>
      <c r="AO38" s="19" t="s">
        <v>47</v>
      </c>
      <c r="AP38" s="19" t="s">
        <v>47</v>
      </c>
      <c r="AQ38" s="19" t="s">
        <v>47</v>
      </c>
      <c r="AR38" s="19" t="s">
        <v>47</v>
      </c>
      <c r="AS38" s="19" t="s">
        <v>47</v>
      </c>
      <c r="AT38" s="19" t="s">
        <v>47</v>
      </c>
      <c r="AU38" s="19" t="s">
        <v>47</v>
      </c>
      <c r="AV38" s="19" t="s">
        <v>47</v>
      </c>
      <c r="AW38" s="19" t="s">
        <v>47</v>
      </c>
      <c r="AX38" s="19" t="s">
        <v>47</v>
      </c>
      <c r="AY38" s="19" t="s">
        <v>47</v>
      </c>
      <c r="AZ38" s="19" t="s">
        <v>47</v>
      </c>
      <c r="BA38" s="19" t="s">
        <v>47</v>
      </c>
      <c r="BB38" s="19" t="s">
        <v>47</v>
      </c>
      <c r="BC38" s="19" t="s">
        <v>47</v>
      </c>
      <c r="BD38" s="19" t="s">
        <v>47</v>
      </c>
      <c r="BE38" s="19" t="s">
        <v>47</v>
      </c>
      <c r="BF38" s="19" t="s">
        <v>47</v>
      </c>
      <c r="BG38" s="19" t="s">
        <v>47</v>
      </c>
      <c r="BH38" s="19" t="s">
        <v>47</v>
      </c>
      <c r="BI38" s="19" t="s">
        <v>47</v>
      </c>
      <c r="BJ38" s="19" t="s">
        <v>47</v>
      </c>
      <c r="BK38" s="19" t="s">
        <v>47</v>
      </c>
      <c r="BL38" s="19" t="s">
        <v>47</v>
      </c>
      <c r="BM38" s="19" t="s">
        <v>47</v>
      </c>
      <c r="BN38" s="19" t="s">
        <v>47</v>
      </c>
    </row>
    <row r="39" spans="1:66" ht="12" x14ac:dyDescent="0.25">
      <c r="A39" s="1">
        <v>4</v>
      </c>
      <c r="B39" s="57">
        <f>ROUNDUP(A39/3,0)</f>
        <v>2</v>
      </c>
      <c r="C39" s="19">
        <f t="shared" si="0"/>
        <v>12</v>
      </c>
      <c r="D39" s="19">
        <f t="shared" ref="D39:D77" si="1">ROUND(C39*2/3,0)</f>
        <v>8</v>
      </c>
      <c r="E39" s="19" t="s">
        <v>47</v>
      </c>
      <c r="F39" s="19" t="s">
        <v>47</v>
      </c>
      <c r="G39" s="19" t="s">
        <v>47</v>
      </c>
      <c r="H39" s="19" t="s">
        <v>47</v>
      </c>
      <c r="I39" s="19" t="s">
        <v>47</v>
      </c>
      <c r="J39" s="19" t="s">
        <v>47</v>
      </c>
      <c r="K39" s="19" t="s">
        <v>47</v>
      </c>
      <c r="L39" s="19" t="s">
        <v>47</v>
      </c>
      <c r="M39" s="19" t="s">
        <v>47</v>
      </c>
      <c r="N39" s="19" t="s">
        <v>47</v>
      </c>
      <c r="O39" s="19" t="s">
        <v>47</v>
      </c>
      <c r="P39" s="19" t="s">
        <v>47</v>
      </c>
      <c r="Q39" s="19" t="s">
        <v>47</v>
      </c>
      <c r="R39" s="19" t="s">
        <v>47</v>
      </c>
      <c r="S39" s="19" t="s">
        <v>47</v>
      </c>
      <c r="T39" s="19" t="s">
        <v>47</v>
      </c>
      <c r="U39" s="19" t="s">
        <v>47</v>
      </c>
      <c r="V39" s="19" t="s">
        <v>47</v>
      </c>
      <c r="W39" s="19" t="s">
        <v>47</v>
      </c>
      <c r="X39" s="19" t="s">
        <v>47</v>
      </c>
      <c r="Y39" s="19" t="s">
        <v>47</v>
      </c>
      <c r="Z39" s="19" t="s">
        <v>47</v>
      </c>
      <c r="AA39" s="19" t="s">
        <v>47</v>
      </c>
      <c r="AB39" s="19" t="s">
        <v>47</v>
      </c>
      <c r="AC39" s="19" t="s">
        <v>47</v>
      </c>
      <c r="AD39" s="19" t="s">
        <v>47</v>
      </c>
      <c r="AE39" s="19" t="s">
        <v>47</v>
      </c>
      <c r="AF39" s="19" t="s">
        <v>47</v>
      </c>
      <c r="AG39" s="19" t="s">
        <v>47</v>
      </c>
      <c r="AH39" s="19" t="s">
        <v>47</v>
      </c>
      <c r="AI39" s="19" t="s">
        <v>47</v>
      </c>
      <c r="AJ39" s="19" t="s">
        <v>47</v>
      </c>
      <c r="AK39" s="19" t="s">
        <v>47</v>
      </c>
      <c r="AL39" s="19" t="s">
        <v>47</v>
      </c>
      <c r="AM39" s="19" t="s">
        <v>47</v>
      </c>
      <c r="AN39" s="19" t="s">
        <v>47</v>
      </c>
      <c r="AO39" s="19" t="s">
        <v>47</v>
      </c>
      <c r="AP39" s="19" t="s">
        <v>47</v>
      </c>
      <c r="AQ39" s="19" t="s">
        <v>47</v>
      </c>
      <c r="AR39" s="19" t="s">
        <v>47</v>
      </c>
      <c r="AS39" s="19" t="s">
        <v>47</v>
      </c>
      <c r="AT39" s="19" t="s">
        <v>47</v>
      </c>
      <c r="AU39" s="19" t="s">
        <v>47</v>
      </c>
      <c r="AV39" s="19" t="s">
        <v>47</v>
      </c>
      <c r="AW39" s="19" t="s">
        <v>47</v>
      </c>
      <c r="AX39" s="19" t="s">
        <v>47</v>
      </c>
      <c r="AY39" s="19" t="s">
        <v>47</v>
      </c>
      <c r="AZ39" s="19" t="s">
        <v>47</v>
      </c>
      <c r="BA39" s="19" t="s">
        <v>47</v>
      </c>
      <c r="BB39" s="19" t="s">
        <v>47</v>
      </c>
      <c r="BC39" s="19" t="s">
        <v>47</v>
      </c>
      <c r="BD39" s="19" t="s">
        <v>47</v>
      </c>
      <c r="BE39" s="19" t="s">
        <v>47</v>
      </c>
      <c r="BF39" s="19" t="s">
        <v>47</v>
      </c>
      <c r="BG39" s="19" t="s">
        <v>47</v>
      </c>
      <c r="BH39" s="19" t="s">
        <v>47</v>
      </c>
      <c r="BI39" s="19" t="s">
        <v>47</v>
      </c>
      <c r="BJ39" s="19" t="s">
        <v>47</v>
      </c>
      <c r="BK39" s="19" t="s">
        <v>47</v>
      </c>
      <c r="BL39" s="19" t="s">
        <v>47</v>
      </c>
      <c r="BM39" s="19" t="s">
        <v>47</v>
      </c>
      <c r="BN39" s="19" t="s">
        <v>47</v>
      </c>
    </row>
    <row r="40" spans="1:66" ht="12" x14ac:dyDescent="0.25">
      <c r="A40" s="5">
        <v>5</v>
      </c>
      <c r="B40" s="56">
        <f>ROUNDUP(A40/3,0)</f>
        <v>2</v>
      </c>
      <c r="C40" s="9">
        <f t="shared" si="0"/>
        <v>15</v>
      </c>
      <c r="D40" s="9">
        <f t="shared" si="1"/>
        <v>10</v>
      </c>
      <c r="E40" s="9" t="s">
        <v>47</v>
      </c>
      <c r="F40" s="9" t="s">
        <v>47</v>
      </c>
      <c r="G40" s="9" t="s">
        <v>47</v>
      </c>
      <c r="H40" s="9" t="s">
        <v>47</v>
      </c>
      <c r="I40" s="9" t="s">
        <v>47</v>
      </c>
      <c r="J40" s="9" t="s">
        <v>47</v>
      </c>
      <c r="K40" s="9" t="s">
        <v>47</v>
      </c>
      <c r="L40" s="9" t="s">
        <v>47</v>
      </c>
      <c r="M40" s="9" t="s">
        <v>47</v>
      </c>
      <c r="N40" s="9" t="s">
        <v>47</v>
      </c>
      <c r="O40" s="9" t="s">
        <v>47</v>
      </c>
      <c r="P40" s="9" t="s">
        <v>47</v>
      </c>
      <c r="Q40" s="9" t="s">
        <v>47</v>
      </c>
      <c r="R40" s="9" t="s">
        <v>47</v>
      </c>
      <c r="S40" s="9" t="s">
        <v>47</v>
      </c>
      <c r="T40" s="9" t="s">
        <v>47</v>
      </c>
      <c r="U40" s="9" t="s">
        <v>47</v>
      </c>
      <c r="V40" s="9" t="s">
        <v>47</v>
      </c>
      <c r="W40" s="9" t="s">
        <v>47</v>
      </c>
      <c r="X40" s="9" t="s">
        <v>47</v>
      </c>
      <c r="Y40" s="9" t="s">
        <v>47</v>
      </c>
      <c r="Z40" s="9" t="s">
        <v>47</v>
      </c>
      <c r="AA40" s="9" t="s">
        <v>47</v>
      </c>
      <c r="AB40" s="9" t="s">
        <v>47</v>
      </c>
      <c r="AC40" s="9" t="s">
        <v>47</v>
      </c>
      <c r="AD40" s="9" t="s">
        <v>47</v>
      </c>
      <c r="AE40" s="9" t="s">
        <v>47</v>
      </c>
      <c r="AF40" s="9" t="s">
        <v>47</v>
      </c>
      <c r="AG40" s="9" t="s">
        <v>47</v>
      </c>
      <c r="AH40" s="9" t="s">
        <v>47</v>
      </c>
      <c r="AI40" s="9" t="s">
        <v>47</v>
      </c>
      <c r="AJ40" s="9" t="s">
        <v>47</v>
      </c>
      <c r="AK40" s="9" t="s">
        <v>47</v>
      </c>
      <c r="AL40" s="9" t="s">
        <v>47</v>
      </c>
      <c r="AM40" s="9" t="s">
        <v>47</v>
      </c>
      <c r="AN40" s="9" t="s">
        <v>47</v>
      </c>
      <c r="AO40" s="9" t="s">
        <v>47</v>
      </c>
      <c r="AP40" s="9" t="s">
        <v>47</v>
      </c>
      <c r="AQ40" s="9" t="s">
        <v>47</v>
      </c>
      <c r="AR40" s="9" t="s">
        <v>47</v>
      </c>
      <c r="AS40" s="9" t="s">
        <v>47</v>
      </c>
      <c r="AT40" s="9" t="s">
        <v>47</v>
      </c>
      <c r="AU40" s="9" t="s">
        <v>47</v>
      </c>
      <c r="AV40" s="9" t="s">
        <v>47</v>
      </c>
      <c r="AW40" s="9" t="s">
        <v>47</v>
      </c>
      <c r="AX40" s="9" t="s">
        <v>47</v>
      </c>
      <c r="AY40" s="9" t="s">
        <v>47</v>
      </c>
      <c r="AZ40" s="9" t="s">
        <v>47</v>
      </c>
      <c r="BA40" s="9" t="s">
        <v>47</v>
      </c>
      <c r="BB40" s="9" t="s">
        <v>47</v>
      </c>
      <c r="BC40" s="9" t="s">
        <v>47</v>
      </c>
      <c r="BD40" s="9" t="s">
        <v>47</v>
      </c>
      <c r="BE40" s="9" t="s">
        <v>47</v>
      </c>
      <c r="BF40" s="9" t="s">
        <v>47</v>
      </c>
      <c r="BG40" s="9" t="s">
        <v>47</v>
      </c>
      <c r="BH40" s="9" t="s">
        <v>47</v>
      </c>
      <c r="BI40" s="9" t="s">
        <v>47</v>
      </c>
      <c r="BJ40" s="9" t="s">
        <v>47</v>
      </c>
      <c r="BK40" s="9" t="s">
        <v>47</v>
      </c>
      <c r="BL40" s="9" t="s">
        <v>47</v>
      </c>
      <c r="BM40" s="9" t="s">
        <v>47</v>
      </c>
      <c r="BN40" s="9" t="s">
        <v>47</v>
      </c>
    </row>
    <row r="41" spans="1:66" ht="12" x14ac:dyDescent="0.25">
      <c r="A41" s="5">
        <v>6</v>
      </c>
      <c r="B41" s="56">
        <f t="shared" ref="B41:B77" si="2">ROUNDUP(A41/3,0)</f>
        <v>2</v>
      </c>
      <c r="C41" s="9">
        <f t="shared" si="0"/>
        <v>18</v>
      </c>
      <c r="D41" s="9">
        <f t="shared" si="1"/>
        <v>12</v>
      </c>
      <c r="E41" s="9"/>
      <c r="F41" s="9" t="s">
        <v>47</v>
      </c>
      <c r="G41" s="9" t="s">
        <v>47</v>
      </c>
      <c r="H41" s="9" t="s">
        <v>47</v>
      </c>
      <c r="I41" s="9" t="s">
        <v>47</v>
      </c>
      <c r="J41" s="9" t="s">
        <v>47</v>
      </c>
      <c r="K41" s="9" t="s">
        <v>47</v>
      </c>
      <c r="L41" s="9" t="s">
        <v>47</v>
      </c>
      <c r="M41" s="9" t="s">
        <v>47</v>
      </c>
      <c r="N41" s="9" t="s">
        <v>47</v>
      </c>
      <c r="O41" s="9" t="s">
        <v>47</v>
      </c>
      <c r="P41" s="9" t="s">
        <v>47</v>
      </c>
      <c r="Q41" s="9" t="s">
        <v>47</v>
      </c>
      <c r="R41" s="9" t="s">
        <v>47</v>
      </c>
      <c r="S41" s="9" t="s">
        <v>47</v>
      </c>
      <c r="T41" s="9" t="s">
        <v>47</v>
      </c>
      <c r="U41" s="9" t="s">
        <v>47</v>
      </c>
      <c r="V41" s="9" t="s">
        <v>47</v>
      </c>
      <c r="W41" s="9" t="s">
        <v>47</v>
      </c>
      <c r="X41" s="9" t="s">
        <v>47</v>
      </c>
      <c r="Y41" s="9" t="s">
        <v>47</v>
      </c>
      <c r="Z41" s="9" t="s">
        <v>47</v>
      </c>
      <c r="AA41" s="9" t="s">
        <v>47</v>
      </c>
      <c r="AB41" s="9" t="s">
        <v>47</v>
      </c>
      <c r="AC41" s="9" t="s">
        <v>47</v>
      </c>
      <c r="AD41" s="9" t="s">
        <v>47</v>
      </c>
      <c r="AE41" s="9" t="s">
        <v>47</v>
      </c>
      <c r="AF41" s="9" t="s">
        <v>47</v>
      </c>
      <c r="AG41" s="9" t="s">
        <v>47</v>
      </c>
      <c r="AH41" s="9" t="s">
        <v>47</v>
      </c>
      <c r="AI41" s="9" t="s">
        <v>47</v>
      </c>
      <c r="AJ41" s="9" t="s">
        <v>47</v>
      </c>
      <c r="AK41" s="9" t="s">
        <v>47</v>
      </c>
      <c r="AL41" s="9" t="s">
        <v>47</v>
      </c>
      <c r="AM41" s="9" t="s">
        <v>47</v>
      </c>
      <c r="AN41" s="9" t="s">
        <v>47</v>
      </c>
      <c r="AO41" s="9" t="s">
        <v>47</v>
      </c>
      <c r="AP41" s="9" t="s">
        <v>47</v>
      </c>
      <c r="AQ41" s="9" t="s">
        <v>47</v>
      </c>
      <c r="AR41" s="9" t="s">
        <v>47</v>
      </c>
      <c r="AS41" s="9" t="s">
        <v>47</v>
      </c>
      <c r="AT41" s="9" t="s">
        <v>47</v>
      </c>
      <c r="AU41" s="9" t="s">
        <v>47</v>
      </c>
      <c r="AV41" s="9" t="s">
        <v>47</v>
      </c>
      <c r="AW41" s="9" t="s">
        <v>47</v>
      </c>
      <c r="AX41" s="9" t="s">
        <v>47</v>
      </c>
      <c r="AY41" s="9" t="s">
        <v>47</v>
      </c>
      <c r="AZ41" s="9" t="s">
        <v>47</v>
      </c>
      <c r="BA41" s="9" t="s">
        <v>47</v>
      </c>
      <c r="BB41" s="9" t="s">
        <v>47</v>
      </c>
      <c r="BC41" s="9" t="s">
        <v>47</v>
      </c>
      <c r="BD41" s="9" t="s">
        <v>47</v>
      </c>
      <c r="BE41" s="9" t="s">
        <v>47</v>
      </c>
      <c r="BF41" s="9" t="s">
        <v>47</v>
      </c>
      <c r="BG41" s="9" t="s">
        <v>47</v>
      </c>
      <c r="BH41" s="9" t="s">
        <v>47</v>
      </c>
      <c r="BI41" s="9" t="s">
        <v>47</v>
      </c>
      <c r="BJ41" s="9" t="s">
        <v>47</v>
      </c>
      <c r="BK41" s="9" t="s">
        <v>47</v>
      </c>
      <c r="BL41" s="9" t="s">
        <v>47</v>
      </c>
      <c r="BM41" s="9" t="s">
        <v>47</v>
      </c>
      <c r="BN41" s="9" t="s">
        <v>47</v>
      </c>
    </row>
    <row r="42" spans="1:66" ht="12" x14ac:dyDescent="0.25">
      <c r="A42" s="5">
        <v>7</v>
      </c>
      <c r="B42" s="56">
        <f t="shared" si="2"/>
        <v>3</v>
      </c>
      <c r="C42" s="9">
        <f t="shared" si="0"/>
        <v>21</v>
      </c>
      <c r="D42" s="9">
        <f t="shared" si="1"/>
        <v>14</v>
      </c>
      <c r="E42" s="9">
        <f t="shared" ref="E42:E77" si="3">ROUNDUP(D42*2/3,0)</f>
        <v>10</v>
      </c>
      <c r="F42" s="9"/>
      <c r="G42" s="9"/>
      <c r="H42" s="9"/>
      <c r="I42" s="9"/>
      <c r="J42" s="9"/>
      <c r="K42" s="9"/>
      <c r="L42" s="9"/>
      <c r="M42" s="9"/>
      <c r="N42" s="9"/>
      <c r="O42" s="9"/>
      <c r="P42" s="9" t="s">
        <v>47</v>
      </c>
      <c r="Q42" s="9" t="s">
        <v>47</v>
      </c>
      <c r="R42" s="9" t="s">
        <v>47</v>
      </c>
      <c r="S42" s="9" t="s">
        <v>47</v>
      </c>
      <c r="T42" s="9" t="s">
        <v>47</v>
      </c>
      <c r="U42" s="9" t="s">
        <v>47</v>
      </c>
      <c r="V42" s="9" t="s">
        <v>47</v>
      </c>
      <c r="W42" s="9" t="s">
        <v>47</v>
      </c>
      <c r="X42" s="9" t="s">
        <v>47</v>
      </c>
      <c r="Y42" s="9" t="s">
        <v>47</v>
      </c>
      <c r="Z42" s="9" t="s">
        <v>47</v>
      </c>
      <c r="AA42" s="9" t="s">
        <v>47</v>
      </c>
      <c r="AB42" s="9" t="s">
        <v>47</v>
      </c>
      <c r="AC42" s="9" t="s">
        <v>47</v>
      </c>
      <c r="AD42" s="9" t="s">
        <v>47</v>
      </c>
      <c r="AE42" s="9" t="s">
        <v>47</v>
      </c>
      <c r="AF42" s="9" t="s">
        <v>47</v>
      </c>
      <c r="AG42" s="9" t="s">
        <v>47</v>
      </c>
      <c r="AH42" s="9" t="s">
        <v>47</v>
      </c>
      <c r="AI42" s="9" t="s">
        <v>47</v>
      </c>
      <c r="AJ42" s="9" t="s">
        <v>47</v>
      </c>
      <c r="AK42" s="9" t="s">
        <v>47</v>
      </c>
      <c r="AL42" s="9" t="s">
        <v>47</v>
      </c>
      <c r="AM42" s="9" t="s">
        <v>47</v>
      </c>
      <c r="AN42" s="9" t="s">
        <v>47</v>
      </c>
      <c r="AO42" s="9" t="s">
        <v>47</v>
      </c>
      <c r="AP42" s="9" t="s">
        <v>47</v>
      </c>
      <c r="AQ42" s="9" t="s">
        <v>47</v>
      </c>
      <c r="AR42" s="9" t="s">
        <v>47</v>
      </c>
      <c r="AS42" s="9" t="s">
        <v>47</v>
      </c>
      <c r="AT42" s="9" t="s">
        <v>47</v>
      </c>
      <c r="AU42" s="9" t="s">
        <v>47</v>
      </c>
      <c r="AV42" s="9" t="s">
        <v>47</v>
      </c>
      <c r="AW42" s="9" t="s">
        <v>47</v>
      </c>
      <c r="AX42" s="9" t="s">
        <v>47</v>
      </c>
      <c r="AY42" s="9" t="s">
        <v>47</v>
      </c>
      <c r="AZ42" s="9" t="s">
        <v>47</v>
      </c>
      <c r="BA42" s="9" t="s">
        <v>47</v>
      </c>
      <c r="BB42" s="9" t="s">
        <v>47</v>
      </c>
      <c r="BC42" s="9" t="s">
        <v>47</v>
      </c>
      <c r="BD42" s="9" t="s">
        <v>47</v>
      </c>
      <c r="BE42" s="9" t="s">
        <v>47</v>
      </c>
      <c r="BF42" s="9" t="s">
        <v>47</v>
      </c>
      <c r="BG42" s="9" t="s">
        <v>47</v>
      </c>
      <c r="BH42" s="9" t="s">
        <v>47</v>
      </c>
      <c r="BI42" s="9" t="s">
        <v>47</v>
      </c>
      <c r="BJ42" s="9" t="s">
        <v>47</v>
      </c>
      <c r="BK42" s="9" t="s">
        <v>47</v>
      </c>
      <c r="BL42" s="9" t="s">
        <v>47</v>
      </c>
      <c r="BM42" s="9" t="s">
        <v>47</v>
      </c>
      <c r="BN42" s="9" t="s">
        <v>47</v>
      </c>
    </row>
    <row r="43" spans="1:66" ht="12" x14ac:dyDescent="0.25">
      <c r="A43" s="5">
        <v>8</v>
      </c>
      <c r="B43" s="56">
        <f t="shared" si="2"/>
        <v>3</v>
      </c>
      <c r="C43" s="9">
        <f t="shared" si="0"/>
        <v>24</v>
      </c>
      <c r="D43" s="9">
        <f t="shared" si="1"/>
        <v>16</v>
      </c>
      <c r="E43" s="9">
        <f t="shared" si="3"/>
        <v>11</v>
      </c>
      <c r="F43" s="9"/>
      <c r="G43" s="9"/>
      <c r="H43" s="9"/>
      <c r="I43" s="9"/>
      <c r="J43" s="9"/>
      <c r="K43" s="9"/>
      <c r="L43" s="9"/>
      <c r="M43" s="9"/>
      <c r="N43" s="9"/>
      <c r="O43" s="9"/>
      <c r="P43" s="9" t="s">
        <v>47</v>
      </c>
      <c r="Q43" s="9" t="s">
        <v>47</v>
      </c>
      <c r="R43" s="9" t="s">
        <v>47</v>
      </c>
      <c r="S43" s="9" t="s">
        <v>47</v>
      </c>
      <c r="T43" s="9" t="s">
        <v>47</v>
      </c>
      <c r="U43" s="9" t="s">
        <v>47</v>
      </c>
      <c r="V43" s="9" t="s">
        <v>47</v>
      </c>
      <c r="W43" s="9" t="s">
        <v>47</v>
      </c>
      <c r="X43" s="9" t="s">
        <v>47</v>
      </c>
      <c r="Y43" s="9" t="s">
        <v>47</v>
      </c>
      <c r="Z43" s="9" t="s">
        <v>47</v>
      </c>
      <c r="AA43" s="9" t="s">
        <v>47</v>
      </c>
      <c r="AB43" s="9" t="s">
        <v>47</v>
      </c>
      <c r="AC43" s="9" t="s">
        <v>47</v>
      </c>
      <c r="AD43" s="9" t="s">
        <v>47</v>
      </c>
      <c r="AE43" s="9" t="s">
        <v>47</v>
      </c>
      <c r="AF43" s="9" t="s">
        <v>47</v>
      </c>
      <c r="AG43" s="9" t="s">
        <v>47</v>
      </c>
      <c r="AH43" s="9" t="s">
        <v>47</v>
      </c>
      <c r="AI43" s="9" t="s">
        <v>47</v>
      </c>
      <c r="AJ43" s="9" t="s">
        <v>47</v>
      </c>
      <c r="AK43" s="9" t="s">
        <v>47</v>
      </c>
      <c r="AL43" s="9" t="s">
        <v>47</v>
      </c>
      <c r="AM43" s="9" t="s">
        <v>47</v>
      </c>
      <c r="AN43" s="9" t="s">
        <v>47</v>
      </c>
      <c r="AO43" s="9" t="s">
        <v>47</v>
      </c>
      <c r="AP43" s="9" t="s">
        <v>47</v>
      </c>
      <c r="AQ43" s="9" t="s">
        <v>47</v>
      </c>
      <c r="AR43" s="9" t="s">
        <v>47</v>
      </c>
      <c r="AS43" s="9" t="s">
        <v>47</v>
      </c>
      <c r="AT43" s="9" t="s">
        <v>47</v>
      </c>
      <c r="AU43" s="9" t="s">
        <v>47</v>
      </c>
      <c r="AV43" s="9" t="s">
        <v>47</v>
      </c>
      <c r="AW43" s="9" t="s">
        <v>47</v>
      </c>
      <c r="AX43" s="9" t="s">
        <v>47</v>
      </c>
      <c r="AY43" s="9" t="s">
        <v>47</v>
      </c>
      <c r="AZ43" s="9" t="s">
        <v>47</v>
      </c>
      <c r="BA43" s="9" t="s">
        <v>47</v>
      </c>
      <c r="BB43" s="9" t="s">
        <v>47</v>
      </c>
      <c r="BC43" s="9" t="s">
        <v>47</v>
      </c>
      <c r="BD43" s="9" t="s">
        <v>47</v>
      </c>
      <c r="BE43" s="9" t="s">
        <v>47</v>
      </c>
      <c r="BF43" s="9" t="s">
        <v>47</v>
      </c>
      <c r="BG43" s="9" t="s">
        <v>47</v>
      </c>
      <c r="BH43" s="9" t="s">
        <v>47</v>
      </c>
      <c r="BI43" s="9" t="s">
        <v>47</v>
      </c>
      <c r="BJ43" s="9" t="s">
        <v>47</v>
      </c>
      <c r="BK43" s="9" t="s">
        <v>47</v>
      </c>
      <c r="BL43" s="9" t="s">
        <v>47</v>
      </c>
      <c r="BM43" s="9" t="s">
        <v>47</v>
      </c>
      <c r="BN43" s="9" t="s">
        <v>47</v>
      </c>
    </row>
    <row r="44" spans="1:66" ht="12" x14ac:dyDescent="0.25">
      <c r="A44" s="5">
        <v>9</v>
      </c>
      <c r="B44" s="56">
        <f t="shared" si="2"/>
        <v>3</v>
      </c>
      <c r="C44" s="9">
        <f t="shared" si="0"/>
        <v>27</v>
      </c>
      <c r="D44" s="9">
        <f t="shared" si="1"/>
        <v>18</v>
      </c>
      <c r="E44" s="9">
        <f t="shared" si="3"/>
        <v>12</v>
      </c>
      <c r="F44" s="9"/>
      <c r="G44" s="9"/>
      <c r="H44" s="9"/>
      <c r="I44" s="9"/>
      <c r="J44" s="9"/>
      <c r="K44" s="9"/>
      <c r="L44" s="9"/>
      <c r="M44" s="9"/>
      <c r="N44" s="9"/>
      <c r="O44" s="9"/>
      <c r="P44" s="9" t="s">
        <v>47</v>
      </c>
      <c r="Q44" s="9" t="s">
        <v>47</v>
      </c>
      <c r="R44" s="9" t="s">
        <v>47</v>
      </c>
      <c r="S44" s="9" t="s">
        <v>47</v>
      </c>
      <c r="T44" s="9" t="s">
        <v>47</v>
      </c>
      <c r="U44" s="9" t="s">
        <v>47</v>
      </c>
      <c r="V44" s="9" t="s">
        <v>47</v>
      </c>
      <c r="W44" s="9" t="s">
        <v>47</v>
      </c>
      <c r="X44" s="9" t="s">
        <v>47</v>
      </c>
      <c r="Y44" s="9" t="s">
        <v>47</v>
      </c>
      <c r="Z44" s="9" t="s">
        <v>47</v>
      </c>
      <c r="AA44" s="9" t="s">
        <v>47</v>
      </c>
      <c r="AB44" s="9" t="s">
        <v>47</v>
      </c>
      <c r="AC44" s="9" t="s">
        <v>47</v>
      </c>
      <c r="AD44" s="9" t="s">
        <v>47</v>
      </c>
      <c r="AE44" s="9" t="s">
        <v>47</v>
      </c>
      <c r="AF44" s="9" t="s">
        <v>47</v>
      </c>
      <c r="AG44" s="9" t="s">
        <v>47</v>
      </c>
      <c r="AH44" s="9" t="s">
        <v>47</v>
      </c>
      <c r="AI44" s="9" t="s">
        <v>47</v>
      </c>
      <c r="AJ44" s="9" t="s">
        <v>47</v>
      </c>
      <c r="AK44" s="9" t="s">
        <v>47</v>
      </c>
      <c r="AL44" s="9" t="s">
        <v>47</v>
      </c>
      <c r="AM44" s="9" t="s">
        <v>47</v>
      </c>
      <c r="AN44" s="9" t="s">
        <v>47</v>
      </c>
      <c r="AO44" s="9" t="s">
        <v>47</v>
      </c>
      <c r="AP44" s="9" t="s">
        <v>47</v>
      </c>
      <c r="AQ44" s="9" t="s">
        <v>47</v>
      </c>
      <c r="AR44" s="9" t="s">
        <v>47</v>
      </c>
      <c r="AS44" s="9" t="s">
        <v>47</v>
      </c>
      <c r="AT44" s="9" t="s">
        <v>47</v>
      </c>
      <c r="AU44" s="9" t="s">
        <v>47</v>
      </c>
      <c r="AV44" s="9" t="s">
        <v>47</v>
      </c>
      <c r="AW44" s="9" t="s">
        <v>47</v>
      </c>
      <c r="AX44" s="9" t="s">
        <v>47</v>
      </c>
      <c r="AY44" s="9" t="s">
        <v>47</v>
      </c>
      <c r="AZ44" s="9" t="s">
        <v>47</v>
      </c>
      <c r="BA44" s="9" t="s">
        <v>47</v>
      </c>
      <c r="BB44" s="9" t="s">
        <v>47</v>
      </c>
      <c r="BC44" s="9" t="s">
        <v>47</v>
      </c>
      <c r="BD44" s="9" t="s">
        <v>47</v>
      </c>
      <c r="BE44" s="9" t="s">
        <v>47</v>
      </c>
      <c r="BF44" s="9" t="s">
        <v>47</v>
      </c>
      <c r="BG44" s="9" t="s">
        <v>47</v>
      </c>
      <c r="BH44" s="9" t="s">
        <v>47</v>
      </c>
      <c r="BI44" s="9" t="s">
        <v>47</v>
      </c>
      <c r="BJ44" s="9" t="s">
        <v>47</v>
      </c>
      <c r="BK44" s="9" t="s">
        <v>47</v>
      </c>
      <c r="BL44" s="9" t="s">
        <v>47</v>
      </c>
      <c r="BM44" s="9" t="s">
        <v>47</v>
      </c>
      <c r="BN44" s="9" t="s">
        <v>47</v>
      </c>
    </row>
    <row r="45" spans="1:66" ht="12" x14ac:dyDescent="0.25">
      <c r="A45" s="5">
        <v>10</v>
      </c>
      <c r="B45" s="56">
        <f t="shared" si="2"/>
        <v>4</v>
      </c>
      <c r="C45" s="9">
        <f t="shared" si="0"/>
        <v>30</v>
      </c>
      <c r="D45" s="9">
        <f t="shared" si="1"/>
        <v>20</v>
      </c>
      <c r="E45" s="9">
        <f t="shared" si="3"/>
        <v>14</v>
      </c>
      <c r="F45" s="9">
        <f t="shared" ref="F45:F77" si="4">ROUNDUP(E45*2/3,0)</f>
        <v>10</v>
      </c>
      <c r="G45" s="9"/>
      <c r="H45" s="9"/>
      <c r="I45" s="9"/>
      <c r="J45" s="9"/>
      <c r="K45" s="9"/>
      <c r="L45" s="9"/>
      <c r="M45" s="9"/>
      <c r="N45" s="9"/>
      <c r="O45" s="9"/>
      <c r="P45" s="9" t="s">
        <v>47</v>
      </c>
      <c r="Q45" s="9" t="s">
        <v>47</v>
      </c>
      <c r="R45" s="9" t="s">
        <v>47</v>
      </c>
      <c r="S45" s="9" t="s">
        <v>47</v>
      </c>
      <c r="T45" s="9" t="s">
        <v>47</v>
      </c>
      <c r="U45" s="9" t="s">
        <v>47</v>
      </c>
      <c r="V45" s="9" t="s">
        <v>47</v>
      </c>
      <c r="W45" s="9" t="s">
        <v>47</v>
      </c>
      <c r="X45" s="9" t="s">
        <v>47</v>
      </c>
      <c r="Y45" s="9" t="s">
        <v>47</v>
      </c>
      <c r="Z45" s="9" t="s">
        <v>47</v>
      </c>
      <c r="AA45" s="9" t="s">
        <v>47</v>
      </c>
      <c r="AB45" s="9" t="s">
        <v>47</v>
      </c>
      <c r="AC45" s="9" t="s">
        <v>47</v>
      </c>
      <c r="AD45" s="9" t="s">
        <v>47</v>
      </c>
      <c r="AE45" s="9" t="s">
        <v>47</v>
      </c>
      <c r="AF45" s="9" t="s">
        <v>47</v>
      </c>
      <c r="AG45" s="9" t="s">
        <v>47</v>
      </c>
      <c r="AH45" s="9" t="s">
        <v>47</v>
      </c>
      <c r="AI45" s="9" t="s">
        <v>47</v>
      </c>
      <c r="AJ45" s="9" t="s">
        <v>47</v>
      </c>
      <c r="AK45" s="9" t="s">
        <v>47</v>
      </c>
      <c r="AL45" s="9" t="s">
        <v>47</v>
      </c>
      <c r="AM45" s="9" t="s">
        <v>47</v>
      </c>
      <c r="AN45" s="9" t="s">
        <v>47</v>
      </c>
      <c r="AO45" s="9" t="s">
        <v>47</v>
      </c>
      <c r="AP45" s="9" t="s">
        <v>47</v>
      </c>
      <c r="AQ45" s="9" t="s">
        <v>47</v>
      </c>
      <c r="AR45" s="9" t="s">
        <v>47</v>
      </c>
      <c r="AS45" s="9" t="s">
        <v>47</v>
      </c>
      <c r="AT45" s="9" t="s">
        <v>47</v>
      </c>
      <c r="AU45" s="9" t="s">
        <v>47</v>
      </c>
      <c r="AV45" s="9" t="s">
        <v>47</v>
      </c>
      <c r="AW45" s="9" t="s">
        <v>47</v>
      </c>
      <c r="AX45" s="9" t="s">
        <v>47</v>
      </c>
      <c r="AY45" s="9" t="s">
        <v>47</v>
      </c>
      <c r="AZ45" s="9" t="s">
        <v>47</v>
      </c>
      <c r="BA45" s="9" t="s">
        <v>47</v>
      </c>
      <c r="BB45" s="9" t="s">
        <v>47</v>
      </c>
      <c r="BC45" s="9" t="s">
        <v>47</v>
      </c>
      <c r="BD45" s="9" t="s">
        <v>47</v>
      </c>
      <c r="BE45" s="9" t="s">
        <v>47</v>
      </c>
      <c r="BF45" s="9" t="s">
        <v>47</v>
      </c>
      <c r="BG45" s="9" t="s">
        <v>47</v>
      </c>
      <c r="BH45" s="9" t="s">
        <v>47</v>
      </c>
      <c r="BI45" s="9" t="s">
        <v>47</v>
      </c>
      <c r="BJ45" s="9" t="s">
        <v>47</v>
      </c>
      <c r="BK45" s="9" t="s">
        <v>47</v>
      </c>
      <c r="BL45" s="9" t="s">
        <v>47</v>
      </c>
      <c r="BM45" s="9" t="s">
        <v>47</v>
      </c>
      <c r="BN45" s="9" t="s">
        <v>47</v>
      </c>
    </row>
    <row r="46" spans="1:66" ht="12" x14ac:dyDescent="0.25">
      <c r="A46" s="5">
        <v>11</v>
      </c>
      <c r="B46" s="56">
        <f t="shared" si="2"/>
        <v>4</v>
      </c>
      <c r="C46" s="9">
        <f t="shared" si="0"/>
        <v>33</v>
      </c>
      <c r="D46" s="9">
        <f t="shared" si="1"/>
        <v>22</v>
      </c>
      <c r="E46" s="9">
        <f t="shared" si="3"/>
        <v>15</v>
      </c>
      <c r="F46" s="9">
        <f t="shared" si="4"/>
        <v>10</v>
      </c>
      <c r="G46" s="9"/>
      <c r="H46" s="9"/>
      <c r="I46" s="9"/>
      <c r="J46" s="9"/>
      <c r="K46" s="9"/>
      <c r="L46" s="9"/>
      <c r="M46" s="9"/>
      <c r="N46" s="9"/>
      <c r="O46" s="9"/>
      <c r="P46" s="9" t="s">
        <v>47</v>
      </c>
      <c r="Q46" s="9" t="s">
        <v>47</v>
      </c>
      <c r="R46" s="9" t="s">
        <v>47</v>
      </c>
      <c r="S46" s="9" t="s">
        <v>47</v>
      </c>
      <c r="T46" s="9" t="s">
        <v>47</v>
      </c>
      <c r="U46" s="9" t="s">
        <v>47</v>
      </c>
      <c r="V46" s="9" t="s">
        <v>47</v>
      </c>
      <c r="W46" s="9" t="s">
        <v>47</v>
      </c>
      <c r="X46" s="9" t="s">
        <v>47</v>
      </c>
      <c r="Y46" s="9" t="s">
        <v>47</v>
      </c>
      <c r="Z46" s="9" t="s">
        <v>47</v>
      </c>
      <c r="AA46" s="9" t="s">
        <v>47</v>
      </c>
      <c r="AB46" s="9" t="s">
        <v>47</v>
      </c>
      <c r="AC46" s="9" t="s">
        <v>47</v>
      </c>
      <c r="AD46" s="9" t="s">
        <v>47</v>
      </c>
      <c r="AE46" s="9" t="s">
        <v>47</v>
      </c>
      <c r="AF46" s="9" t="s">
        <v>47</v>
      </c>
      <c r="AG46" s="9" t="s">
        <v>47</v>
      </c>
      <c r="AH46" s="9" t="s">
        <v>47</v>
      </c>
      <c r="AI46" s="9" t="s">
        <v>47</v>
      </c>
      <c r="AJ46" s="9" t="s">
        <v>47</v>
      </c>
      <c r="AK46" s="9" t="s">
        <v>47</v>
      </c>
      <c r="AL46" s="9" t="s">
        <v>47</v>
      </c>
      <c r="AM46" s="9" t="s">
        <v>47</v>
      </c>
      <c r="AN46" s="9" t="s">
        <v>47</v>
      </c>
      <c r="AO46" s="9" t="s">
        <v>47</v>
      </c>
      <c r="AP46" s="9" t="s">
        <v>47</v>
      </c>
      <c r="AQ46" s="9" t="s">
        <v>47</v>
      </c>
      <c r="AR46" s="9" t="s">
        <v>47</v>
      </c>
      <c r="AS46" s="9" t="s">
        <v>47</v>
      </c>
      <c r="AT46" s="9" t="s">
        <v>47</v>
      </c>
      <c r="AU46" s="9" t="s">
        <v>47</v>
      </c>
      <c r="AV46" s="9" t="s">
        <v>47</v>
      </c>
      <c r="AW46" s="9" t="s">
        <v>47</v>
      </c>
      <c r="AX46" s="9" t="s">
        <v>47</v>
      </c>
      <c r="AY46" s="9" t="s">
        <v>47</v>
      </c>
      <c r="AZ46" s="9" t="s">
        <v>47</v>
      </c>
      <c r="BA46" s="9" t="s">
        <v>47</v>
      </c>
      <c r="BB46" s="9" t="s">
        <v>47</v>
      </c>
      <c r="BC46" s="9" t="s">
        <v>47</v>
      </c>
      <c r="BD46" s="9" t="s">
        <v>47</v>
      </c>
      <c r="BE46" s="9" t="s">
        <v>47</v>
      </c>
      <c r="BF46" s="9" t="s">
        <v>47</v>
      </c>
      <c r="BG46" s="9" t="s">
        <v>47</v>
      </c>
      <c r="BH46" s="9" t="s">
        <v>47</v>
      </c>
      <c r="BI46" s="9" t="s">
        <v>47</v>
      </c>
      <c r="BJ46" s="9" t="s">
        <v>47</v>
      </c>
      <c r="BK46" s="9" t="s">
        <v>47</v>
      </c>
      <c r="BL46" s="9" t="s">
        <v>47</v>
      </c>
      <c r="BM46" s="9" t="s">
        <v>47</v>
      </c>
      <c r="BN46" s="9" t="s">
        <v>47</v>
      </c>
    </row>
    <row r="47" spans="1:66" ht="12" x14ac:dyDescent="0.25">
      <c r="A47" s="5">
        <v>12</v>
      </c>
      <c r="B47" s="56">
        <f t="shared" si="2"/>
        <v>4</v>
      </c>
      <c r="C47" s="9">
        <f t="shared" si="0"/>
        <v>36</v>
      </c>
      <c r="D47" s="9">
        <f t="shared" si="1"/>
        <v>24</v>
      </c>
      <c r="E47" s="9">
        <f t="shared" si="3"/>
        <v>16</v>
      </c>
      <c r="F47" s="9">
        <f t="shared" si="4"/>
        <v>11</v>
      </c>
      <c r="G47" s="9"/>
      <c r="H47" s="9"/>
      <c r="I47" s="9"/>
      <c r="J47" s="9"/>
      <c r="K47" s="9"/>
      <c r="L47" s="9"/>
      <c r="M47" s="9"/>
      <c r="N47" s="9"/>
      <c r="O47" s="9"/>
      <c r="P47" s="9" t="s">
        <v>47</v>
      </c>
      <c r="Q47" s="9" t="s">
        <v>47</v>
      </c>
      <c r="R47" s="9" t="s">
        <v>47</v>
      </c>
      <c r="S47" s="9" t="s">
        <v>47</v>
      </c>
      <c r="T47" s="9" t="s">
        <v>47</v>
      </c>
      <c r="U47" s="9" t="s">
        <v>47</v>
      </c>
      <c r="V47" s="9" t="s">
        <v>47</v>
      </c>
      <c r="W47" s="9" t="s">
        <v>47</v>
      </c>
      <c r="X47" s="9" t="s">
        <v>47</v>
      </c>
      <c r="Y47" s="9" t="s">
        <v>47</v>
      </c>
      <c r="Z47" s="9" t="s">
        <v>47</v>
      </c>
      <c r="AA47" s="9" t="s">
        <v>47</v>
      </c>
      <c r="AB47" s="9" t="s">
        <v>47</v>
      </c>
      <c r="AC47" s="9" t="s">
        <v>47</v>
      </c>
      <c r="AD47" s="9" t="s">
        <v>47</v>
      </c>
      <c r="AE47" s="9" t="s">
        <v>47</v>
      </c>
      <c r="AF47" s="9" t="s">
        <v>47</v>
      </c>
      <c r="AG47" s="9" t="s">
        <v>47</v>
      </c>
      <c r="AH47" s="9" t="s">
        <v>47</v>
      </c>
      <c r="AI47" s="9" t="s">
        <v>47</v>
      </c>
      <c r="AJ47" s="9" t="s">
        <v>47</v>
      </c>
      <c r="AK47" s="9" t="s">
        <v>47</v>
      </c>
      <c r="AL47" s="9" t="s">
        <v>47</v>
      </c>
      <c r="AM47" s="9" t="s">
        <v>47</v>
      </c>
      <c r="AN47" s="9" t="s">
        <v>47</v>
      </c>
      <c r="AO47" s="9" t="s">
        <v>47</v>
      </c>
      <c r="AP47" s="9" t="s">
        <v>47</v>
      </c>
      <c r="AQ47" s="9" t="s">
        <v>47</v>
      </c>
      <c r="AR47" s="9" t="s">
        <v>47</v>
      </c>
      <c r="AS47" s="9" t="s">
        <v>47</v>
      </c>
      <c r="AT47" s="9" t="s">
        <v>47</v>
      </c>
      <c r="AU47" s="9" t="s">
        <v>47</v>
      </c>
      <c r="AV47" s="9" t="s">
        <v>47</v>
      </c>
      <c r="AW47" s="9" t="s">
        <v>47</v>
      </c>
      <c r="AX47" s="9" t="s">
        <v>47</v>
      </c>
      <c r="AY47" s="9" t="s">
        <v>47</v>
      </c>
      <c r="AZ47" s="9" t="s">
        <v>47</v>
      </c>
      <c r="BA47" s="9" t="s">
        <v>47</v>
      </c>
      <c r="BB47" s="9" t="s">
        <v>47</v>
      </c>
      <c r="BC47" s="9" t="s">
        <v>47</v>
      </c>
      <c r="BD47" s="9" t="s">
        <v>47</v>
      </c>
      <c r="BE47" s="9" t="s">
        <v>47</v>
      </c>
      <c r="BF47" s="9" t="s">
        <v>47</v>
      </c>
      <c r="BG47" s="9" t="s">
        <v>47</v>
      </c>
      <c r="BH47" s="9" t="s">
        <v>47</v>
      </c>
      <c r="BI47" s="9" t="s">
        <v>47</v>
      </c>
      <c r="BJ47" s="9" t="s">
        <v>47</v>
      </c>
      <c r="BK47" s="9" t="s">
        <v>47</v>
      </c>
      <c r="BL47" s="9" t="s">
        <v>47</v>
      </c>
      <c r="BM47" s="9" t="s">
        <v>47</v>
      </c>
      <c r="BN47" s="9" t="s">
        <v>47</v>
      </c>
    </row>
    <row r="48" spans="1:66" ht="12" x14ac:dyDescent="0.25">
      <c r="A48" s="5">
        <v>13</v>
      </c>
      <c r="B48" s="56">
        <f t="shared" si="2"/>
        <v>5</v>
      </c>
      <c r="C48" s="9">
        <f t="shared" si="0"/>
        <v>39</v>
      </c>
      <c r="D48" s="9">
        <f t="shared" si="1"/>
        <v>26</v>
      </c>
      <c r="E48" s="9">
        <f t="shared" si="3"/>
        <v>18</v>
      </c>
      <c r="F48" s="9">
        <f t="shared" si="4"/>
        <v>12</v>
      </c>
      <c r="G48" s="9">
        <f t="shared" ref="G48:G77" si="5">ROUNDUP(F48*2/3,0)</f>
        <v>8</v>
      </c>
      <c r="H48" s="9"/>
      <c r="I48" s="9"/>
      <c r="J48" s="9"/>
      <c r="K48" s="9"/>
      <c r="L48" s="9"/>
      <c r="M48" s="9"/>
      <c r="N48" s="9"/>
      <c r="O48" s="9"/>
      <c r="P48" s="9" t="s">
        <v>47</v>
      </c>
      <c r="Q48" s="9" t="s">
        <v>47</v>
      </c>
      <c r="R48" s="9" t="s">
        <v>47</v>
      </c>
      <c r="S48" s="9" t="s">
        <v>47</v>
      </c>
      <c r="T48" s="9" t="s">
        <v>47</v>
      </c>
      <c r="U48" s="9" t="s">
        <v>47</v>
      </c>
      <c r="V48" s="9" t="s">
        <v>47</v>
      </c>
      <c r="W48" s="9" t="s">
        <v>47</v>
      </c>
      <c r="X48" s="9" t="s">
        <v>47</v>
      </c>
      <c r="Y48" s="9" t="s">
        <v>47</v>
      </c>
      <c r="Z48" s="9" t="s">
        <v>47</v>
      </c>
      <c r="AA48" s="9" t="s">
        <v>47</v>
      </c>
      <c r="AB48" s="9" t="s">
        <v>47</v>
      </c>
      <c r="AC48" s="9" t="s">
        <v>47</v>
      </c>
      <c r="AD48" s="9" t="s">
        <v>47</v>
      </c>
      <c r="AE48" s="9" t="s">
        <v>47</v>
      </c>
      <c r="AF48" s="9" t="s">
        <v>47</v>
      </c>
      <c r="AG48" s="9" t="s">
        <v>47</v>
      </c>
      <c r="AH48" s="9" t="s">
        <v>47</v>
      </c>
      <c r="AI48" s="9" t="s">
        <v>47</v>
      </c>
      <c r="AJ48" s="9" t="s">
        <v>47</v>
      </c>
      <c r="AK48" s="9" t="s">
        <v>47</v>
      </c>
      <c r="AL48" s="9" t="s">
        <v>47</v>
      </c>
      <c r="AM48" s="9" t="s">
        <v>47</v>
      </c>
      <c r="AN48" s="9" t="s">
        <v>47</v>
      </c>
      <c r="AO48" s="9" t="s">
        <v>47</v>
      </c>
      <c r="AP48" s="9" t="s">
        <v>47</v>
      </c>
      <c r="AQ48" s="9" t="s">
        <v>47</v>
      </c>
      <c r="AR48" s="9" t="s">
        <v>47</v>
      </c>
      <c r="AS48" s="9" t="s">
        <v>47</v>
      </c>
      <c r="AT48" s="9" t="s">
        <v>47</v>
      </c>
      <c r="AU48" s="9" t="s">
        <v>47</v>
      </c>
      <c r="AV48" s="9" t="s">
        <v>47</v>
      </c>
      <c r="AW48" s="9" t="s">
        <v>47</v>
      </c>
      <c r="AX48" s="9" t="s">
        <v>47</v>
      </c>
      <c r="AY48" s="9" t="s">
        <v>47</v>
      </c>
      <c r="AZ48" s="9" t="s">
        <v>47</v>
      </c>
      <c r="BA48" s="9" t="s">
        <v>47</v>
      </c>
      <c r="BB48" s="9" t="s">
        <v>47</v>
      </c>
      <c r="BC48" s="9" t="s">
        <v>47</v>
      </c>
      <c r="BD48" s="9" t="s">
        <v>47</v>
      </c>
      <c r="BE48" s="9" t="s">
        <v>47</v>
      </c>
      <c r="BF48" s="9" t="s">
        <v>47</v>
      </c>
      <c r="BG48" s="9" t="s">
        <v>47</v>
      </c>
      <c r="BH48" s="9" t="s">
        <v>47</v>
      </c>
      <c r="BI48" s="9" t="s">
        <v>47</v>
      </c>
      <c r="BJ48" s="9" t="s">
        <v>47</v>
      </c>
      <c r="BK48" s="9" t="s">
        <v>47</v>
      </c>
      <c r="BL48" s="9" t="s">
        <v>47</v>
      </c>
      <c r="BM48" s="9" t="s">
        <v>47</v>
      </c>
      <c r="BN48" s="9" t="s">
        <v>47</v>
      </c>
    </row>
    <row r="49" spans="1:66" ht="12" x14ac:dyDescent="0.25">
      <c r="A49" s="5">
        <v>14</v>
      </c>
      <c r="B49" s="56">
        <f t="shared" si="2"/>
        <v>5</v>
      </c>
      <c r="C49" s="9">
        <f t="shared" si="0"/>
        <v>42</v>
      </c>
      <c r="D49" s="9">
        <f t="shared" si="1"/>
        <v>28</v>
      </c>
      <c r="E49" s="9">
        <f t="shared" si="3"/>
        <v>19</v>
      </c>
      <c r="F49" s="9">
        <f t="shared" si="4"/>
        <v>13</v>
      </c>
      <c r="G49" s="9">
        <f t="shared" si="5"/>
        <v>9</v>
      </c>
      <c r="H49" s="9"/>
      <c r="I49" s="9"/>
      <c r="J49" s="9"/>
      <c r="K49" s="9"/>
      <c r="L49" s="9"/>
      <c r="M49" s="9"/>
      <c r="N49" s="9"/>
      <c r="O49" s="9"/>
      <c r="P49" s="9" t="s">
        <v>47</v>
      </c>
      <c r="Q49" s="9" t="s">
        <v>47</v>
      </c>
      <c r="R49" s="9" t="s">
        <v>47</v>
      </c>
      <c r="S49" s="9" t="s">
        <v>47</v>
      </c>
      <c r="T49" s="9" t="s">
        <v>47</v>
      </c>
      <c r="U49" s="9" t="s">
        <v>47</v>
      </c>
      <c r="V49" s="9" t="s">
        <v>47</v>
      </c>
      <c r="W49" s="9" t="s">
        <v>47</v>
      </c>
      <c r="X49" s="9" t="s">
        <v>47</v>
      </c>
      <c r="Y49" s="9" t="s">
        <v>47</v>
      </c>
      <c r="Z49" s="9" t="s">
        <v>47</v>
      </c>
      <c r="AA49" s="9" t="s">
        <v>47</v>
      </c>
      <c r="AB49" s="9" t="s">
        <v>47</v>
      </c>
      <c r="AC49" s="9" t="s">
        <v>47</v>
      </c>
      <c r="AD49" s="9" t="s">
        <v>47</v>
      </c>
      <c r="AE49" s="9" t="s">
        <v>47</v>
      </c>
      <c r="AF49" s="9" t="s">
        <v>47</v>
      </c>
      <c r="AG49" s="9" t="s">
        <v>47</v>
      </c>
      <c r="AH49" s="9" t="s">
        <v>47</v>
      </c>
      <c r="AI49" s="9" t="s">
        <v>47</v>
      </c>
      <c r="AJ49" s="9" t="s">
        <v>47</v>
      </c>
      <c r="AK49" s="9" t="s">
        <v>47</v>
      </c>
      <c r="AL49" s="9" t="s">
        <v>47</v>
      </c>
      <c r="AM49" s="9" t="s">
        <v>47</v>
      </c>
      <c r="AN49" s="9" t="s">
        <v>47</v>
      </c>
      <c r="AO49" s="9" t="s">
        <v>47</v>
      </c>
      <c r="AP49" s="9" t="s">
        <v>47</v>
      </c>
      <c r="AQ49" s="9" t="s">
        <v>47</v>
      </c>
      <c r="AR49" s="9" t="s">
        <v>47</v>
      </c>
      <c r="AS49" s="9" t="s">
        <v>47</v>
      </c>
      <c r="AT49" s="9" t="s">
        <v>47</v>
      </c>
      <c r="AU49" s="9" t="s">
        <v>47</v>
      </c>
      <c r="AV49" s="9" t="s">
        <v>47</v>
      </c>
      <c r="AW49" s="9" t="s">
        <v>47</v>
      </c>
      <c r="AX49" s="9" t="s">
        <v>47</v>
      </c>
      <c r="AY49" s="9" t="s">
        <v>47</v>
      </c>
      <c r="AZ49" s="9" t="s">
        <v>47</v>
      </c>
      <c r="BA49" s="9" t="s">
        <v>47</v>
      </c>
      <c r="BB49" s="9" t="s">
        <v>47</v>
      </c>
      <c r="BC49" s="9" t="s">
        <v>47</v>
      </c>
      <c r="BD49" s="9" t="s">
        <v>47</v>
      </c>
      <c r="BE49" s="9" t="s">
        <v>47</v>
      </c>
      <c r="BF49" s="9" t="s">
        <v>47</v>
      </c>
      <c r="BG49" s="9" t="s">
        <v>47</v>
      </c>
      <c r="BH49" s="9" t="s">
        <v>47</v>
      </c>
      <c r="BI49" s="9" t="s">
        <v>47</v>
      </c>
      <c r="BJ49" s="9" t="s">
        <v>47</v>
      </c>
      <c r="BK49" s="9" t="s">
        <v>47</v>
      </c>
      <c r="BL49" s="9" t="s">
        <v>47</v>
      </c>
      <c r="BM49" s="9" t="s">
        <v>47</v>
      </c>
      <c r="BN49" s="9" t="s">
        <v>47</v>
      </c>
    </row>
    <row r="50" spans="1:66" ht="12" x14ac:dyDescent="0.25">
      <c r="A50" s="5">
        <v>15</v>
      </c>
      <c r="B50" s="56">
        <f t="shared" si="2"/>
        <v>5</v>
      </c>
      <c r="C50" s="9">
        <f t="shared" si="0"/>
        <v>45</v>
      </c>
      <c r="D50" s="9">
        <f t="shared" si="1"/>
        <v>30</v>
      </c>
      <c r="E50" s="9">
        <f t="shared" si="3"/>
        <v>20</v>
      </c>
      <c r="F50" s="9">
        <f t="shared" si="4"/>
        <v>14</v>
      </c>
      <c r="G50" s="9">
        <f t="shared" si="5"/>
        <v>10</v>
      </c>
      <c r="H50" s="9"/>
      <c r="I50" s="9"/>
      <c r="J50" s="9"/>
      <c r="K50" s="9"/>
      <c r="L50" s="9"/>
      <c r="M50" s="9"/>
      <c r="N50" s="9"/>
      <c r="O50" s="9"/>
      <c r="P50" s="9" t="s">
        <v>47</v>
      </c>
      <c r="Q50" s="9" t="s">
        <v>47</v>
      </c>
      <c r="R50" s="9" t="s">
        <v>47</v>
      </c>
      <c r="S50" s="9" t="s">
        <v>47</v>
      </c>
      <c r="T50" s="9" t="s">
        <v>47</v>
      </c>
      <c r="U50" s="9" t="s">
        <v>47</v>
      </c>
      <c r="V50" s="9" t="s">
        <v>47</v>
      </c>
      <c r="W50" s="9" t="s">
        <v>47</v>
      </c>
      <c r="X50" s="9" t="s">
        <v>47</v>
      </c>
      <c r="Y50" s="9" t="s">
        <v>47</v>
      </c>
      <c r="Z50" s="9" t="s">
        <v>47</v>
      </c>
      <c r="AA50" s="9" t="s">
        <v>47</v>
      </c>
      <c r="AB50" s="9" t="s">
        <v>47</v>
      </c>
      <c r="AC50" s="9" t="s">
        <v>47</v>
      </c>
      <c r="AD50" s="9" t="s">
        <v>47</v>
      </c>
      <c r="AE50" s="9" t="s">
        <v>47</v>
      </c>
      <c r="AF50" s="9" t="s">
        <v>47</v>
      </c>
      <c r="AG50" s="9" t="s">
        <v>47</v>
      </c>
      <c r="AH50" s="9" t="s">
        <v>47</v>
      </c>
      <c r="AI50" s="9" t="s">
        <v>47</v>
      </c>
      <c r="AJ50" s="9" t="s">
        <v>47</v>
      </c>
      <c r="AK50" s="9" t="s">
        <v>47</v>
      </c>
      <c r="AL50" s="9" t="s">
        <v>47</v>
      </c>
      <c r="AM50" s="9" t="s">
        <v>47</v>
      </c>
      <c r="AN50" s="9" t="s">
        <v>47</v>
      </c>
      <c r="AO50" s="9" t="s">
        <v>47</v>
      </c>
      <c r="AP50" s="9" t="s">
        <v>47</v>
      </c>
      <c r="AQ50" s="9" t="s">
        <v>47</v>
      </c>
      <c r="AR50" s="9" t="s">
        <v>47</v>
      </c>
      <c r="AS50" s="9" t="s">
        <v>47</v>
      </c>
      <c r="AT50" s="9" t="s">
        <v>47</v>
      </c>
      <c r="AU50" s="9" t="s">
        <v>47</v>
      </c>
      <c r="AV50" s="9" t="s">
        <v>47</v>
      </c>
      <c r="AW50" s="9" t="s">
        <v>47</v>
      </c>
      <c r="AX50" s="9" t="s">
        <v>47</v>
      </c>
      <c r="AY50" s="9" t="s">
        <v>47</v>
      </c>
      <c r="AZ50" s="9" t="s">
        <v>47</v>
      </c>
      <c r="BA50" s="9" t="s">
        <v>47</v>
      </c>
      <c r="BB50" s="9" t="s">
        <v>47</v>
      </c>
      <c r="BC50" s="9" t="s">
        <v>47</v>
      </c>
      <c r="BD50" s="9" t="s">
        <v>47</v>
      </c>
      <c r="BE50" s="9" t="s">
        <v>47</v>
      </c>
      <c r="BF50" s="9" t="s">
        <v>47</v>
      </c>
      <c r="BG50" s="9" t="s">
        <v>47</v>
      </c>
      <c r="BH50" s="9" t="s">
        <v>47</v>
      </c>
      <c r="BI50" s="9" t="s">
        <v>47</v>
      </c>
      <c r="BJ50" s="9" t="s">
        <v>47</v>
      </c>
      <c r="BK50" s="9" t="s">
        <v>47</v>
      </c>
      <c r="BL50" s="9" t="s">
        <v>47</v>
      </c>
      <c r="BM50" s="9" t="s">
        <v>47</v>
      </c>
      <c r="BN50" s="9" t="s">
        <v>47</v>
      </c>
    </row>
    <row r="51" spans="1:66" ht="12" x14ac:dyDescent="0.25">
      <c r="A51" s="5">
        <v>16</v>
      </c>
      <c r="B51" s="56">
        <f t="shared" si="2"/>
        <v>6</v>
      </c>
      <c r="C51" s="9">
        <f t="shared" si="0"/>
        <v>48</v>
      </c>
      <c r="D51" s="9">
        <f t="shared" si="1"/>
        <v>32</v>
      </c>
      <c r="E51" s="9">
        <f t="shared" si="3"/>
        <v>22</v>
      </c>
      <c r="F51" s="9">
        <f t="shared" si="4"/>
        <v>15</v>
      </c>
      <c r="G51" s="9">
        <f t="shared" si="5"/>
        <v>10</v>
      </c>
      <c r="H51" s="9">
        <f t="shared" ref="H51:H77" si="6">ROUNDUP(G51*2/3,0)</f>
        <v>7</v>
      </c>
      <c r="I51" s="9"/>
      <c r="J51" s="9"/>
      <c r="K51" s="9"/>
      <c r="L51" s="9"/>
      <c r="M51" s="9"/>
      <c r="N51" s="9"/>
      <c r="O51" s="9"/>
      <c r="P51" s="9" t="s">
        <v>47</v>
      </c>
      <c r="Q51" s="9" t="s">
        <v>47</v>
      </c>
      <c r="R51" s="9" t="s">
        <v>47</v>
      </c>
      <c r="S51" s="9" t="s">
        <v>47</v>
      </c>
      <c r="T51" s="9" t="s">
        <v>47</v>
      </c>
      <c r="U51" s="9" t="s">
        <v>47</v>
      </c>
      <c r="V51" s="9" t="s">
        <v>47</v>
      </c>
      <c r="W51" s="9" t="s">
        <v>47</v>
      </c>
      <c r="X51" s="9" t="s">
        <v>47</v>
      </c>
      <c r="Y51" s="9" t="s">
        <v>47</v>
      </c>
      <c r="Z51" s="9" t="s">
        <v>47</v>
      </c>
      <c r="AA51" s="9" t="s">
        <v>47</v>
      </c>
      <c r="AB51" s="9" t="s">
        <v>47</v>
      </c>
      <c r="AC51" s="9" t="s">
        <v>47</v>
      </c>
      <c r="AD51" s="9" t="s">
        <v>47</v>
      </c>
      <c r="AE51" s="9" t="s">
        <v>47</v>
      </c>
      <c r="AF51" s="9" t="s">
        <v>47</v>
      </c>
      <c r="AG51" s="9" t="s">
        <v>47</v>
      </c>
      <c r="AH51" s="9" t="s">
        <v>47</v>
      </c>
      <c r="AI51" s="9" t="s">
        <v>47</v>
      </c>
      <c r="AJ51" s="9" t="s">
        <v>47</v>
      </c>
      <c r="AK51" s="9" t="s">
        <v>47</v>
      </c>
      <c r="AL51" s="9" t="s">
        <v>47</v>
      </c>
      <c r="AM51" s="9" t="s">
        <v>47</v>
      </c>
      <c r="AN51" s="9" t="s">
        <v>47</v>
      </c>
      <c r="AO51" s="9" t="s">
        <v>47</v>
      </c>
      <c r="AP51" s="9" t="s">
        <v>47</v>
      </c>
      <c r="AQ51" s="9" t="s">
        <v>47</v>
      </c>
      <c r="AR51" s="9" t="s">
        <v>47</v>
      </c>
      <c r="AS51" s="9" t="s">
        <v>47</v>
      </c>
      <c r="AT51" s="9" t="s">
        <v>47</v>
      </c>
      <c r="AU51" s="9" t="s">
        <v>47</v>
      </c>
      <c r="AV51" s="9" t="s">
        <v>47</v>
      </c>
      <c r="AW51" s="9" t="s">
        <v>47</v>
      </c>
      <c r="AX51" s="9" t="s">
        <v>47</v>
      </c>
      <c r="AY51" s="9" t="s">
        <v>47</v>
      </c>
      <c r="AZ51" s="9" t="s">
        <v>47</v>
      </c>
      <c r="BA51" s="9" t="s">
        <v>47</v>
      </c>
      <c r="BB51" s="9" t="s">
        <v>47</v>
      </c>
      <c r="BC51" s="9" t="s">
        <v>47</v>
      </c>
      <c r="BD51" s="9" t="s">
        <v>47</v>
      </c>
      <c r="BE51" s="9" t="s">
        <v>47</v>
      </c>
      <c r="BF51" s="9" t="s">
        <v>47</v>
      </c>
      <c r="BG51" s="9" t="s">
        <v>47</v>
      </c>
      <c r="BH51" s="9" t="s">
        <v>47</v>
      </c>
      <c r="BI51" s="9" t="s">
        <v>47</v>
      </c>
      <c r="BJ51" s="9" t="s">
        <v>47</v>
      </c>
      <c r="BK51" s="9" t="s">
        <v>47</v>
      </c>
      <c r="BL51" s="9" t="s">
        <v>47</v>
      </c>
      <c r="BM51" s="9" t="s">
        <v>47</v>
      </c>
      <c r="BN51" s="9" t="s">
        <v>47</v>
      </c>
    </row>
    <row r="52" spans="1:66" ht="12" x14ac:dyDescent="0.25">
      <c r="A52" s="5">
        <v>17</v>
      </c>
      <c r="B52" s="56">
        <f t="shared" si="2"/>
        <v>6</v>
      </c>
      <c r="C52" s="9">
        <f t="shared" si="0"/>
        <v>51</v>
      </c>
      <c r="D52" s="9">
        <f t="shared" si="1"/>
        <v>34</v>
      </c>
      <c r="E52" s="9">
        <f t="shared" si="3"/>
        <v>23</v>
      </c>
      <c r="F52" s="9">
        <f t="shared" si="4"/>
        <v>16</v>
      </c>
      <c r="G52" s="9">
        <f t="shared" si="5"/>
        <v>11</v>
      </c>
      <c r="H52" s="9">
        <f t="shared" si="6"/>
        <v>8</v>
      </c>
      <c r="I52" s="9"/>
      <c r="J52" s="9"/>
      <c r="K52" s="9"/>
      <c r="L52" s="9"/>
      <c r="M52" s="9"/>
      <c r="N52" s="9"/>
      <c r="O52" s="9"/>
      <c r="P52" s="9" t="s">
        <v>47</v>
      </c>
      <c r="Q52" s="9" t="s">
        <v>47</v>
      </c>
      <c r="R52" s="9" t="s">
        <v>47</v>
      </c>
      <c r="S52" s="9" t="s">
        <v>47</v>
      </c>
      <c r="T52" s="9" t="s">
        <v>47</v>
      </c>
      <c r="U52" s="9" t="s">
        <v>47</v>
      </c>
      <c r="V52" s="9" t="s">
        <v>47</v>
      </c>
      <c r="W52" s="9" t="s">
        <v>47</v>
      </c>
      <c r="X52" s="9" t="s">
        <v>47</v>
      </c>
      <c r="Y52" s="9" t="s">
        <v>47</v>
      </c>
      <c r="Z52" s="9" t="s">
        <v>47</v>
      </c>
      <c r="AA52" s="9" t="s">
        <v>47</v>
      </c>
      <c r="AB52" s="9" t="s">
        <v>47</v>
      </c>
      <c r="AC52" s="9" t="s">
        <v>47</v>
      </c>
      <c r="AD52" s="9" t="s">
        <v>47</v>
      </c>
      <c r="AE52" s="9" t="s">
        <v>47</v>
      </c>
      <c r="AF52" s="9" t="s">
        <v>47</v>
      </c>
      <c r="AG52" s="9" t="s">
        <v>47</v>
      </c>
      <c r="AH52" s="9" t="s">
        <v>47</v>
      </c>
      <c r="AI52" s="9" t="s">
        <v>47</v>
      </c>
      <c r="AJ52" s="9" t="s">
        <v>47</v>
      </c>
      <c r="AK52" s="9" t="s">
        <v>47</v>
      </c>
      <c r="AL52" s="9" t="s">
        <v>47</v>
      </c>
      <c r="AM52" s="9" t="s">
        <v>47</v>
      </c>
      <c r="AN52" s="9" t="s">
        <v>47</v>
      </c>
      <c r="AO52" s="9" t="s">
        <v>47</v>
      </c>
      <c r="AP52" s="9" t="s">
        <v>47</v>
      </c>
      <c r="AQ52" s="9" t="s">
        <v>47</v>
      </c>
      <c r="AR52" s="9" t="s">
        <v>47</v>
      </c>
      <c r="AS52" s="9" t="s">
        <v>47</v>
      </c>
      <c r="AT52" s="9" t="s">
        <v>47</v>
      </c>
      <c r="AU52" s="9" t="s">
        <v>47</v>
      </c>
      <c r="AV52" s="9" t="s">
        <v>47</v>
      </c>
      <c r="AW52" s="9" t="s">
        <v>47</v>
      </c>
      <c r="AX52" s="9" t="s">
        <v>47</v>
      </c>
      <c r="AY52" s="9" t="s">
        <v>47</v>
      </c>
      <c r="AZ52" s="9" t="s">
        <v>47</v>
      </c>
      <c r="BA52" s="9" t="s">
        <v>47</v>
      </c>
      <c r="BB52" s="9" t="s">
        <v>47</v>
      </c>
      <c r="BC52" s="9" t="s">
        <v>47</v>
      </c>
      <c r="BD52" s="9" t="s">
        <v>47</v>
      </c>
      <c r="BE52" s="9" t="s">
        <v>47</v>
      </c>
      <c r="BF52" s="9" t="s">
        <v>47</v>
      </c>
      <c r="BG52" s="9" t="s">
        <v>47</v>
      </c>
      <c r="BH52" s="9" t="s">
        <v>47</v>
      </c>
      <c r="BI52" s="9" t="s">
        <v>47</v>
      </c>
      <c r="BJ52" s="9" t="s">
        <v>47</v>
      </c>
      <c r="BK52" s="9" t="s">
        <v>47</v>
      </c>
      <c r="BL52" s="9" t="s">
        <v>47</v>
      </c>
      <c r="BM52" s="9" t="s">
        <v>47</v>
      </c>
      <c r="BN52" s="9" t="s">
        <v>47</v>
      </c>
    </row>
    <row r="53" spans="1:66" ht="12" x14ac:dyDescent="0.25">
      <c r="A53" s="5">
        <v>18</v>
      </c>
      <c r="B53" s="56">
        <f t="shared" si="2"/>
        <v>6</v>
      </c>
      <c r="C53" s="9">
        <f t="shared" si="0"/>
        <v>54</v>
      </c>
      <c r="D53" s="9">
        <f t="shared" si="1"/>
        <v>36</v>
      </c>
      <c r="E53" s="9">
        <f t="shared" si="3"/>
        <v>24</v>
      </c>
      <c r="F53" s="9">
        <f t="shared" si="4"/>
        <v>16</v>
      </c>
      <c r="G53" s="9">
        <f t="shared" si="5"/>
        <v>11</v>
      </c>
      <c r="H53" s="9">
        <f t="shared" si="6"/>
        <v>8</v>
      </c>
      <c r="I53" s="9"/>
      <c r="J53" s="9"/>
      <c r="K53" s="9"/>
      <c r="L53" s="9"/>
      <c r="M53" s="9"/>
      <c r="N53" s="9"/>
      <c r="O53" s="9"/>
      <c r="P53" s="9" t="s">
        <v>47</v>
      </c>
      <c r="Q53" s="9" t="s">
        <v>47</v>
      </c>
      <c r="R53" s="9" t="s">
        <v>47</v>
      </c>
      <c r="S53" s="9" t="s">
        <v>47</v>
      </c>
      <c r="T53" s="9" t="s">
        <v>47</v>
      </c>
      <c r="U53" s="9" t="s">
        <v>47</v>
      </c>
      <c r="V53" s="9" t="s">
        <v>47</v>
      </c>
      <c r="W53" s="9" t="s">
        <v>47</v>
      </c>
      <c r="X53" s="9" t="s">
        <v>47</v>
      </c>
      <c r="Y53" s="9" t="s">
        <v>47</v>
      </c>
      <c r="Z53" s="9" t="s">
        <v>47</v>
      </c>
      <c r="AA53" s="9" t="s">
        <v>47</v>
      </c>
      <c r="AB53" s="9" t="s">
        <v>47</v>
      </c>
      <c r="AC53" s="9" t="s">
        <v>47</v>
      </c>
      <c r="AD53" s="9" t="s">
        <v>47</v>
      </c>
      <c r="AE53" s="9" t="s">
        <v>47</v>
      </c>
      <c r="AF53" s="9" t="s">
        <v>47</v>
      </c>
      <c r="AG53" s="9" t="s">
        <v>47</v>
      </c>
      <c r="AH53" s="9" t="s">
        <v>47</v>
      </c>
      <c r="AI53" s="9" t="s">
        <v>47</v>
      </c>
      <c r="AJ53" s="9" t="s">
        <v>47</v>
      </c>
      <c r="AK53" s="9" t="s">
        <v>47</v>
      </c>
      <c r="AL53" s="9" t="s">
        <v>47</v>
      </c>
      <c r="AM53" s="9" t="s">
        <v>47</v>
      </c>
      <c r="AN53" s="9" t="s">
        <v>47</v>
      </c>
      <c r="AO53" s="9" t="s">
        <v>47</v>
      </c>
      <c r="AP53" s="9" t="s">
        <v>47</v>
      </c>
      <c r="AQ53" s="9" t="s">
        <v>47</v>
      </c>
      <c r="AR53" s="9" t="s">
        <v>47</v>
      </c>
      <c r="AS53" s="9" t="s">
        <v>47</v>
      </c>
      <c r="AT53" s="9" t="s">
        <v>47</v>
      </c>
      <c r="AU53" s="9" t="s">
        <v>47</v>
      </c>
      <c r="AV53" s="9" t="s">
        <v>47</v>
      </c>
      <c r="AW53" s="9" t="s">
        <v>47</v>
      </c>
      <c r="AX53" s="9" t="s">
        <v>47</v>
      </c>
      <c r="AY53" s="9" t="s">
        <v>47</v>
      </c>
      <c r="AZ53" s="9" t="s">
        <v>47</v>
      </c>
      <c r="BA53" s="9" t="s">
        <v>47</v>
      </c>
      <c r="BB53" s="9" t="s">
        <v>47</v>
      </c>
      <c r="BC53" s="9" t="s">
        <v>47</v>
      </c>
      <c r="BD53" s="9" t="s">
        <v>47</v>
      </c>
      <c r="BE53" s="9" t="s">
        <v>47</v>
      </c>
      <c r="BF53" s="9" t="s">
        <v>47</v>
      </c>
      <c r="BG53" s="9" t="s">
        <v>47</v>
      </c>
      <c r="BH53" s="9" t="s">
        <v>47</v>
      </c>
      <c r="BI53" s="9" t="s">
        <v>47</v>
      </c>
      <c r="BJ53" s="9" t="s">
        <v>47</v>
      </c>
      <c r="BK53" s="9" t="s">
        <v>47</v>
      </c>
      <c r="BL53" s="9" t="s">
        <v>47</v>
      </c>
      <c r="BM53" s="9" t="s">
        <v>47</v>
      </c>
      <c r="BN53" s="9" t="s">
        <v>47</v>
      </c>
    </row>
    <row r="54" spans="1:66" ht="12" x14ac:dyDescent="0.25">
      <c r="A54" s="5">
        <v>19</v>
      </c>
      <c r="B54" s="56">
        <f t="shared" si="2"/>
        <v>7</v>
      </c>
      <c r="C54" s="9">
        <f t="shared" si="0"/>
        <v>57</v>
      </c>
      <c r="D54" s="9">
        <f t="shared" si="1"/>
        <v>38</v>
      </c>
      <c r="E54" s="9">
        <f t="shared" si="3"/>
        <v>26</v>
      </c>
      <c r="F54" s="9">
        <f t="shared" si="4"/>
        <v>18</v>
      </c>
      <c r="G54" s="9">
        <f t="shared" si="5"/>
        <v>12</v>
      </c>
      <c r="H54" s="9">
        <f t="shared" si="6"/>
        <v>8</v>
      </c>
      <c r="I54" s="9">
        <f t="shared" ref="I54:I77" si="7">ROUNDUP(H54*2/3,0)</f>
        <v>6</v>
      </c>
      <c r="J54" s="9"/>
      <c r="K54" s="9"/>
      <c r="L54" s="9"/>
      <c r="M54" s="9"/>
      <c r="N54" s="9"/>
      <c r="O54" s="9"/>
      <c r="P54" s="9" t="s">
        <v>47</v>
      </c>
      <c r="Q54" s="9" t="s">
        <v>47</v>
      </c>
      <c r="R54" s="9" t="s">
        <v>47</v>
      </c>
      <c r="S54" s="9" t="s">
        <v>47</v>
      </c>
      <c r="T54" s="9" t="s">
        <v>47</v>
      </c>
      <c r="U54" s="9" t="s">
        <v>47</v>
      </c>
      <c r="V54" s="9" t="s">
        <v>47</v>
      </c>
      <c r="W54" s="9" t="s">
        <v>47</v>
      </c>
      <c r="X54" s="9" t="s">
        <v>47</v>
      </c>
      <c r="Y54" s="9" t="s">
        <v>47</v>
      </c>
      <c r="Z54" s="9" t="s">
        <v>47</v>
      </c>
      <c r="AA54" s="9" t="s">
        <v>47</v>
      </c>
      <c r="AB54" s="9" t="s">
        <v>47</v>
      </c>
      <c r="AC54" s="9" t="s">
        <v>47</v>
      </c>
      <c r="AD54" s="9" t="s">
        <v>47</v>
      </c>
      <c r="AE54" s="9" t="s">
        <v>47</v>
      </c>
      <c r="AF54" s="9" t="s">
        <v>47</v>
      </c>
      <c r="AG54" s="9" t="s">
        <v>47</v>
      </c>
      <c r="AH54" s="9" t="s">
        <v>47</v>
      </c>
      <c r="AI54" s="9" t="s">
        <v>47</v>
      </c>
      <c r="AJ54" s="9" t="s">
        <v>47</v>
      </c>
      <c r="AK54" s="9" t="s">
        <v>47</v>
      </c>
      <c r="AL54" s="9" t="s">
        <v>47</v>
      </c>
      <c r="AM54" s="9" t="s">
        <v>47</v>
      </c>
      <c r="AN54" s="9" t="s">
        <v>47</v>
      </c>
      <c r="AO54" s="9" t="s">
        <v>47</v>
      </c>
      <c r="AP54" s="9" t="s">
        <v>47</v>
      </c>
      <c r="AQ54" s="9" t="s">
        <v>47</v>
      </c>
      <c r="AR54" s="9" t="s">
        <v>47</v>
      </c>
      <c r="AS54" s="9" t="s">
        <v>47</v>
      </c>
      <c r="AT54" s="9" t="s">
        <v>47</v>
      </c>
      <c r="AU54" s="9" t="s">
        <v>47</v>
      </c>
      <c r="AV54" s="9" t="s">
        <v>47</v>
      </c>
      <c r="AW54" s="9" t="s">
        <v>47</v>
      </c>
      <c r="AX54" s="9" t="s">
        <v>47</v>
      </c>
      <c r="AY54" s="9" t="s">
        <v>47</v>
      </c>
      <c r="AZ54" s="9" t="s">
        <v>47</v>
      </c>
      <c r="BA54" s="9" t="s">
        <v>47</v>
      </c>
      <c r="BB54" s="9" t="s">
        <v>47</v>
      </c>
      <c r="BC54" s="9" t="s">
        <v>47</v>
      </c>
      <c r="BD54" s="9" t="s">
        <v>47</v>
      </c>
      <c r="BE54" s="9" t="s">
        <v>47</v>
      </c>
      <c r="BF54" s="9" t="s">
        <v>47</v>
      </c>
      <c r="BG54" s="9" t="s">
        <v>47</v>
      </c>
      <c r="BH54" s="9" t="s">
        <v>47</v>
      </c>
      <c r="BI54" s="9" t="s">
        <v>47</v>
      </c>
      <c r="BJ54" s="9" t="s">
        <v>47</v>
      </c>
      <c r="BK54" s="9" t="s">
        <v>47</v>
      </c>
      <c r="BL54" s="9" t="s">
        <v>47</v>
      </c>
      <c r="BM54" s="9" t="s">
        <v>47</v>
      </c>
      <c r="BN54" s="9" t="s">
        <v>47</v>
      </c>
    </row>
    <row r="55" spans="1:66" ht="12" x14ac:dyDescent="0.25">
      <c r="A55" s="5">
        <v>20</v>
      </c>
      <c r="B55" s="56">
        <f t="shared" si="2"/>
        <v>7</v>
      </c>
      <c r="C55" s="9">
        <f t="shared" si="0"/>
        <v>60</v>
      </c>
      <c r="D55" s="9">
        <f t="shared" si="1"/>
        <v>40</v>
      </c>
      <c r="E55" s="9">
        <f t="shared" si="3"/>
        <v>27</v>
      </c>
      <c r="F55" s="9">
        <f t="shared" si="4"/>
        <v>18</v>
      </c>
      <c r="G55" s="9">
        <f t="shared" si="5"/>
        <v>12</v>
      </c>
      <c r="H55" s="9">
        <f t="shared" si="6"/>
        <v>8</v>
      </c>
      <c r="I55" s="9">
        <f t="shared" si="7"/>
        <v>6</v>
      </c>
      <c r="J55" s="9"/>
      <c r="K55" s="9"/>
      <c r="L55" s="9"/>
      <c r="M55" s="9"/>
      <c r="N55" s="9"/>
      <c r="O55" s="9"/>
      <c r="P55" s="9" t="s">
        <v>47</v>
      </c>
      <c r="Q55" s="9" t="s">
        <v>47</v>
      </c>
      <c r="R55" s="9" t="s">
        <v>47</v>
      </c>
      <c r="S55" s="9" t="s">
        <v>47</v>
      </c>
      <c r="T55" s="9" t="s">
        <v>47</v>
      </c>
      <c r="U55" s="9" t="s">
        <v>47</v>
      </c>
      <c r="V55" s="9" t="s">
        <v>47</v>
      </c>
      <c r="W55" s="9" t="s">
        <v>47</v>
      </c>
      <c r="X55" s="9" t="s">
        <v>47</v>
      </c>
      <c r="Y55" s="9" t="s">
        <v>47</v>
      </c>
      <c r="Z55" s="9" t="s">
        <v>47</v>
      </c>
      <c r="AA55" s="9" t="s">
        <v>47</v>
      </c>
      <c r="AB55" s="9" t="s">
        <v>47</v>
      </c>
      <c r="AC55" s="9" t="s">
        <v>47</v>
      </c>
      <c r="AD55" s="9" t="s">
        <v>47</v>
      </c>
      <c r="AE55" s="9" t="s">
        <v>47</v>
      </c>
      <c r="AF55" s="9" t="s">
        <v>47</v>
      </c>
      <c r="AG55" s="9" t="s">
        <v>47</v>
      </c>
      <c r="AH55" s="9" t="s">
        <v>47</v>
      </c>
      <c r="AI55" s="9" t="s">
        <v>47</v>
      </c>
      <c r="AJ55" s="9" t="s">
        <v>47</v>
      </c>
      <c r="AK55" s="9" t="s">
        <v>47</v>
      </c>
      <c r="AL55" s="9" t="s">
        <v>47</v>
      </c>
      <c r="AM55" s="9" t="s">
        <v>47</v>
      </c>
      <c r="AN55" s="9" t="s">
        <v>47</v>
      </c>
      <c r="AO55" s="9" t="s">
        <v>47</v>
      </c>
      <c r="AP55" s="9" t="s">
        <v>47</v>
      </c>
      <c r="AQ55" s="9" t="s">
        <v>47</v>
      </c>
      <c r="AR55" s="9" t="s">
        <v>47</v>
      </c>
      <c r="AS55" s="9" t="s">
        <v>47</v>
      </c>
      <c r="AT55" s="9" t="s">
        <v>47</v>
      </c>
      <c r="AU55" s="9" t="s">
        <v>47</v>
      </c>
      <c r="AV55" s="9" t="s">
        <v>47</v>
      </c>
      <c r="AW55" s="9" t="s">
        <v>47</v>
      </c>
      <c r="AX55" s="9" t="s">
        <v>47</v>
      </c>
      <c r="AY55" s="9" t="s">
        <v>47</v>
      </c>
      <c r="AZ55" s="9" t="s">
        <v>47</v>
      </c>
      <c r="BA55" s="9" t="s">
        <v>47</v>
      </c>
      <c r="BB55" s="9" t="s">
        <v>47</v>
      </c>
      <c r="BC55" s="9" t="s">
        <v>47</v>
      </c>
      <c r="BD55" s="9" t="s">
        <v>47</v>
      </c>
      <c r="BE55" s="9" t="s">
        <v>47</v>
      </c>
      <c r="BF55" s="9" t="s">
        <v>47</v>
      </c>
      <c r="BG55" s="9" t="s">
        <v>47</v>
      </c>
      <c r="BH55" s="9" t="s">
        <v>47</v>
      </c>
      <c r="BI55" s="9" t="s">
        <v>47</v>
      </c>
      <c r="BJ55" s="9" t="s">
        <v>47</v>
      </c>
      <c r="BK55" s="9" t="s">
        <v>47</v>
      </c>
      <c r="BL55" s="9" t="s">
        <v>47</v>
      </c>
      <c r="BM55" s="9" t="s">
        <v>47</v>
      </c>
      <c r="BN55" s="9" t="s">
        <v>47</v>
      </c>
    </row>
    <row r="56" spans="1:66" ht="12" x14ac:dyDescent="0.25">
      <c r="A56" s="5">
        <v>21</v>
      </c>
      <c r="B56" s="56">
        <f t="shared" si="2"/>
        <v>7</v>
      </c>
      <c r="C56" s="9">
        <f t="shared" si="0"/>
        <v>63</v>
      </c>
      <c r="D56" s="9">
        <f t="shared" si="1"/>
        <v>42</v>
      </c>
      <c r="E56" s="9">
        <f t="shared" si="3"/>
        <v>28</v>
      </c>
      <c r="F56" s="9">
        <f t="shared" si="4"/>
        <v>19</v>
      </c>
      <c r="G56" s="9">
        <f t="shared" si="5"/>
        <v>13</v>
      </c>
      <c r="H56" s="9">
        <f t="shared" si="6"/>
        <v>9</v>
      </c>
      <c r="I56" s="9">
        <f t="shared" si="7"/>
        <v>6</v>
      </c>
      <c r="J56" s="9"/>
      <c r="K56" s="9"/>
      <c r="L56" s="9"/>
      <c r="M56" s="9"/>
      <c r="N56" s="9"/>
      <c r="O56" s="9"/>
      <c r="P56" s="9" t="s">
        <v>47</v>
      </c>
      <c r="Q56" s="9" t="s">
        <v>47</v>
      </c>
      <c r="R56" s="9" t="s">
        <v>47</v>
      </c>
      <c r="S56" s="9" t="s">
        <v>47</v>
      </c>
      <c r="T56" s="9" t="s">
        <v>47</v>
      </c>
      <c r="U56" s="9" t="s">
        <v>47</v>
      </c>
      <c r="V56" s="9" t="s">
        <v>47</v>
      </c>
      <c r="W56" s="9" t="s">
        <v>47</v>
      </c>
      <c r="X56" s="9" t="s">
        <v>47</v>
      </c>
      <c r="Y56" s="9" t="s">
        <v>47</v>
      </c>
      <c r="Z56" s="9" t="s">
        <v>47</v>
      </c>
      <c r="AA56" s="9" t="s">
        <v>47</v>
      </c>
      <c r="AB56" s="9" t="s">
        <v>47</v>
      </c>
      <c r="AC56" s="9" t="s">
        <v>47</v>
      </c>
      <c r="AD56" s="9" t="s">
        <v>47</v>
      </c>
      <c r="AE56" s="9" t="s">
        <v>47</v>
      </c>
      <c r="AF56" s="9" t="s">
        <v>47</v>
      </c>
      <c r="AG56" s="9" t="s">
        <v>47</v>
      </c>
      <c r="AH56" s="9" t="s">
        <v>47</v>
      </c>
      <c r="AI56" s="9" t="s">
        <v>47</v>
      </c>
      <c r="AJ56" s="9" t="s">
        <v>47</v>
      </c>
      <c r="AK56" s="9" t="s">
        <v>47</v>
      </c>
      <c r="AL56" s="9" t="s">
        <v>47</v>
      </c>
      <c r="AM56" s="9" t="s">
        <v>47</v>
      </c>
      <c r="AN56" s="9" t="s">
        <v>47</v>
      </c>
      <c r="AO56" s="9" t="s">
        <v>47</v>
      </c>
      <c r="AP56" s="9" t="s">
        <v>47</v>
      </c>
      <c r="AQ56" s="9" t="s">
        <v>47</v>
      </c>
      <c r="AR56" s="9" t="s">
        <v>47</v>
      </c>
      <c r="AS56" s="9" t="s">
        <v>47</v>
      </c>
      <c r="AT56" s="9" t="s">
        <v>47</v>
      </c>
      <c r="AU56" s="9" t="s">
        <v>47</v>
      </c>
      <c r="AV56" s="9" t="s">
        <v>47</v>
      </c>
      <c r="AW56" s="9" t="s">
        <v>47</v>
      </c>
      <c r="AX56" s="9" t="s">
        <v>47</v>
      </c>
      <c r="AY56" s="9" t="s">
        <v>47</v>
      </c>
      <c r="AZ56" s="9" t="s">
        <v>47</v>
      </c>
      <c r="BA56" s="9" t="s">
        <v>47</v>
      </c>
      <c r="BB56" s="9" t="s">
        <v>47</v>
      </c>
      <c r="BC56" s="9" t="s">
        <v>47</v>
      </c>
      <c r="BD56" s="9" t="s">
        <v>47</v>
      </c>
      <c r="BE56" s="9" t="s">
        <v>47</v>
      </c>
      <c r="BF56" s="9" t="s">
        <v>47</v>
      </c>
      <c r="BG56" s="9" t="s">
        <v>47</v>
      </c>
      <c r="BH56" s="9" t="s">
        <v>47</v>
      </c>
      <c r="BI56" s="9" t="s">
        <v>47</v>
      </c>
      <c r="BJ56" s="9" t="s">
        <v>47</v>
      </c>
      <c r="BK56" s="9" t="s">
        <v>47</v>
      </c>
      <c r="BL56" s="9" t="s">
        <v>47</v>
      </c>
      <c r="BM56" s="9" t="s">
        <v>47</v>
      </c>
      <c r="BN56" s="9" t="s">
        <v>47</v>
      </c>
    </row>
    <row r="57" spans="1:66" ht="12" x14ac:dyDescent="0.25">
      <c r="A57" s="5">
        <v>22</v>
      </c>
      <c r="B57" s="56">
        <f t="shared" si="2"/>
        <v>8</v>
      </c>
      <c r="C57" s="9">
        <f t="shared" si="0"/>
        <v>66</v>
      </c>
      <c r="D57" s="9">
        <f t="shared" si="1"/>
        <v>44</v>
      </c>
      <c r="E57" s="9">
        <f t="shared" si="3"/>
        <v>30</v>
      </c>
      <c r="F57" s="9">
        <f t="shared" si="4"/>
        <v>20</v>
      </c>
      <c r="G57" s="9">
        <f t="shared" si="5"/>
        <v>14</v>
      </c>
      <c r="H57" s="9">
        <f t="shared" si="6"/>
        <v>10</v>
      </c>
      <c r="I57" s="9">
        <f t="shared" si="7"/>
        <v>7</v>
      </c>
      <c r="J57" s="9">
        <f t="shared" ref="J57:J77" si="8">ROUNDUP(I57*2/3,0)</f>
        <v>5</v>
      </c>
      <c r="K57" s="9"/>
      <c r="L57" s="9"/>
      <c r="M57" s="9"/>
      <c r="N57" s="9"/>
      <c r="O57" s="9"/>
      <c r="P57" s="9" t="s">
        <v>47</v>
      </c>
      <c r="Q57" s="9" t="s">
        <v>47</v>
      </c>
      <c r="R57" s="9" t="s">
        <v>47</v>
      </c>
      <c r="S57" s="9" t="s">
        <v>47</v>
      </c>
      <c r="T57" s="9" t="s">
        <v>47</v>
      </c>
      <c r="U57" s="9" t="s">
        <v>47</v>
      </c>
      <c r="V57" s="9" t="s">
        <v>47</v>
      </c>
      <c r="W57" s="9" t="s">
        <v>47</v>
      </c>
      <c r="X57" s="9" t="s">
        <v>47</v>
      </c>
      <c r="Y57" s="9" t="s">
        <v>47</v>
      </c>
      <c r="Z57" s="9" t="s">
        <v>47</v>
      </c>
      <c r="AA57" s="9" t="s">
        <v>47</v>
      </c>
      <c r="AB57" s="9" t="s">
        <v>47</v>
      </c>
      <c r="AC57" s="9" t="s">
        <v>47</v>
      </c>
      <c r="AD57" s="9" t="s">
        <v>47</v>
      </c>
      <c r="AE57" s="9" t="s">
        <v>47</v>
      </c>
      <c r="AF57" s="9" t="s">
        <v>47</v>
      </c>
      <c r="AG57" s="9" t="s">
        <v>47</v>
      </c>
      <c r="AH57" s="9" t="s">
        <v>47</v>
      </c>
      <c r="AI57" s="9" t="s">
        <v>47</v>
      </c>
      <c r="AJ57" s="9" t="s">
        <v>47</v>
      </c>
      <c r="AK57" s="9" t="s">
        <v>47</v>
      </c>
      <c r="AL57" s="9" t="s">
        <v>47</v>
      </c>
      <c r="AM57" s="9" t="s">
        <v>47</v>
      </c>
      <c r="AN57" s="9" t="s">
        <v>47</v>
      </c>
      <c r="AO57" s="9" t="s">
        <v>47</v>
      </c>
      <c r="AP57" s="9" t="s">
        <v>47</v>
      </c>
      <c r="AQ57" s="9" t="s">
        <v>47</v>
      </c>
      <c r="AR57" s="9" t="s">
        <v>47</v>
      </c>
      <c r="AS57" s="9" t="s">
        <v>47</v>
      </c>
      <c r="AT57" s="9" t="s">
        <v>47</v>
      </c>
      <c r="AU57" s="9" t="s">
        <v>47</v>
      </c>
      <c r="AV57" s="9" t="s">
        <v>47</v>
      </c>
      <c r="AW57" s="9" t="s">
        <v>47</v>
      </c>
      <c r="AX57" s="9" t="s">
        <v>47</v>
      </c>
      <c r="AY57" s="9" t="s">
        <v>47</v>
      </c>
      <c r="AZ57" s="9" t="s">
        <v>47</v>
      </c>
      <c r="BA57" s="9" t="s">
        <v>47</v>
      </c>
      <c r="BB57" s="9" t="s">
        <v>47</v>
      </c>
      <c r="BC57" s="9" t="s">
        <v>47</v>
      </c>
      <c r="BD57" s="9" t="s">
        <v>47</v>
      </c>
      <c r="BE57" s="9" t="s">
        <v>47</v>
      </c>
      <c r="BF57" s="9" t="s">
        <v>47</v>
      </c>
      <c r="BG57" s="9" t="s">
        <v>47</v>
      </c>
      <c r="BH57" s="9" t="s">
        <v>47</v>
      </c>
      <c r="BI57" s="9" t="s">
        <v>47</v>
      </c>
      <c r="BJ57" s="9" t="s">
        <v>47</v>
      </c>
      <c r="BK57" s="9" t="s">
        <v>47</v>
      </c>
      <c r="BL57" s="9" t="s">
        <v>47</v>
      </c>
      <c r="BM57" s="9" t="s">
        <v>47</v>
      </c>
      <c r="BN57" s="9" t="s">
        <v>47</v>
      </c>
    </row>
    <row r="58" spans="1:66" ht="12" x14ac:dyDescent="0.25">
      <c r="A58" s="5">
        <v>23</v>
      </c>
      <c r="B58" s="56">
        <f t="shared" si="2"/>
        <v>8</v>
      </c>
      <c r="C58" s="9">
        <f t="shared" si="0"/>
        <v>69</v>
      </c>
      <c r="D58" s="9">
        <f t="shared" si="1"/>
        <v>46</v>
      </c>
      <c r="E58" s="9">
        <f t="shared" si="3"/>
        <v>31</v>
      </c>
      <c r="F58" s="9">
        <f t="shared" si="4"/>
        <v>21</v>
      </c>
      <c r="G58" s="9">
        <f t="shared" si="5"/>
        <v>14</v>
      </c>
      <c r="H58" s="9">
        <f t="shared" si="6"/>
        <v>10</v>
      </c>
      <c r="I58" s="9">
        <f t="shared" si="7"/>
        <v>7</v>
      </c>
      <c r="J58" s="9">
        <f t="shared" si="8"/>
        <v>5</v>
      </c>
      <c r="K58" s="9"/>
      <c r="L58" s="9"/>
      <c r="M58" s="9"/>
      <c r="N58" s="9"/>
      <c r="O58" s="9"/>
      <c r="P58" s="9" t="s">
        <v>47</v>
      </c>
      <c r="Q58" s="9" t="s">
        <v>47</v>
      </c>
      <c r="R58" s="9" t="s">
        <v>47</v>
      </c>
      <c r="S58" s="9" t="s">
        <v>47</v>
      </c>
      <c r="T58" s="9" t="s">
        <v>47</v>
      </c>
      <c r="U58" s="9" t="s">
        <v>47</v>
      </c>
      <c r="V58" s="9" t="s">
        <v>47</v>
      </c>
      <c r="W58" s="9" t="s">
        <v>47</v>
      </c>
      <c r="X58" s="9" t="s">
        <v>47</v>
      </c>
      <c r="Y58" s="9" t="s">
        <v>47</v>
      </c>
      <c r="Z58" s="9" t="s">
        <v>47</v>
      </c>
      <c r="AA58" s="9" t="s">
        <v>47</v>
      </c>
      <c r="AB58" s="9" t="s">
        <v>47</v>
      </c>
      <c r="AC58" s="9" t="s">
        <v>47</v>
      </c>
      <c r="AD58" s="9" t="s">
        <v>47</v>
      </c>
      <c r="AE58" s="9" t="s">
        <v>47</v>
      </c>
      <c r="AF58" s="9" t="s">
        <v>47</v>
      </c>
      <c r="AG58" s="9" t="s">
        <v>47</v>
      </c>
      <c r="AH58" s="9" t="s">
        <v>47</v>
      </c>
      <c r="AI58" s="9" t="s">
        <v>47</v>
      </c>
      <c r="AJ58" s="9" t="s">
        <v>47</v>
      </c>
      <c r="AK58" s="9" t="s">
        <v>47</v>
      </c>
      <c r="AL58" s="9" t="s">
        <v>47</v>
      </c>
      <c r="AM58" s="9" t="s">
        <v>47</v>
      </c>
      <c r="AN58" s="9" t="s">
        <v>47</v>
      </c>
      <c r="AO58" s="9" t="s">
        <v>47</v>
      </c>
      <c r="AP58" s="9" t="s">
        <v>47</v>
      </c>
      <c r="AQ58" s="9" t="s">
        <v>47</v>
      </c>
      <c r="AR58" s="9" t="s">
        <v>47</v>
      </c>
      <c r="AS58" s="9" t="s">
        <v>47</v>
      </c>
      <c r="AT58" s="9" t="s">
        <v>47</v>
      </c>
      <c r="AU58" s="9" t="s">
        <v>47</v>
      </c>
      <c r="AV58" s="9" t="s">
        <v>47</v>
      </c>
      <c r="AW58" s="9" t="s">
        <v>47</v>
      </c>
      <c r="AX58" s="9" t="s">
        <v>47</v>
      </c>
      <c r="AY58" s="9" t="s">
        <v>47</v>
      </c>
      <c r="AZ58" s="9" t="s">
        <v>47</v>
      </c>
      <c r="BA58" s="9" t="s">
        <v>47</v>
      </c>
      <c r="BB58" s="9" t="s">
        <v>47</v>
      </c>
      <c r="BC58" s="9" t="s">
        <v>47</v>
      </c>
      <c r="BD58" s="9" t="s">
        <v>47</v>
      </c>
      <c r="BE58" s="9" t="s">
        <v>47</v>
      </c>
      <c r="BF58" s="9" t="s">
        <v>47</v>
      </c>
      <c r="BG58" s="9" t="s">
        <v>47</v>
      </c>
      <c r="BH58" s="9" t="s">
        <v>47</v>
      </c>
      <c r="BI58" s="9" t="s">
        <v>47</v>
      </c>
      <c r="BJ58" s="9" t="s">
        <v>47</v>
      </c>
      <c r="BK58" s="9" t="s">
        <v>47</v>
      </c>
      <c r="BL58" s="9" t="s">
        <v>47</v>
      </c>
      <c r="BM58" s="9" t="s">
        <v>47</v>
      </c>
      <c r="BN58" s="9" t="s">
        <v>47</v>
      </c>
    </row>
    <row r="59" spans="1:66" ht="12" x14ac:dyDescent="0.25">
      <c r="A59" s="5">
        <v>24</v>
      </c>
      <c r="B59" s="56">
        <f t="shared" si="2"/>
        <v>8</v>
      </c>
      <c r="C59" s="9">
        <f t="shared" si="0"/>
        <v>72</v>
      </c>
      <c r="D59" s="9">
        <f t="shared" si="1"/>
        <v>48</v>
      </c>
      <c r="E59" s="9">
        <f t="shared" si="3"/>
        <v>32</v>
      </c>
      <c r="F59" s="9">
        <f t="shared" si="4"/>
        <v>22</v>
      </c>
      <c r="G59" s="9">
        <f t="shared" si="5"/>
        <v>15</v>
      </c>
      <c r="H59" s="9">
        <f t="shared" si="6"/>
        <v>10</v>
      </c>
      <c r="I59" s="9">
        <f t="shared" si="7"/>
        <v>7</v>
      </c>
      <c r="J59" s="9">
        <f t="shared" si="8"/>
        <v>5</v>
      </c>
      <c r="K59" s="9"/>
      <c r="L59" s="9"/>
      <c r="M59" s="9"/>
      <c r="N59" s="9"/>
      <c r="O59" s="9"/>
      <c r="P59" s="9" t="s">
        <v>47</v>
      </c>
      <c r="Q59" s="9" t="s">
        <v>47</v>
      </c>
      <c r="R59" s="9" t="s">
        <v>47</v>
      </c>
      <c r="S59" s="9" t="s">
        <v>47</v>
      </c>
      <c r="T59" s="9" t="s">
        <v>47</v>
      </c>
      <c r="U59" s="9" t="s">
        <v>47</v>
      </c>
      <c r="V59" s="9" t="s">
        <v>47</v>
      </c>
      <c r="W59" s="9" t="s">
        <v>47</v>
      </c>
      <c r="X59" s="9" t="s">
        <v>47</v>
      </c>
      <c r="Y59" s="9" t="s">
        <v>47</v>
      </c>
      <c r="Z59" s="9" t="s">
        <v>47</v>
      </c>
      <c r="AA59" s="9" t="s">
        <v>47</v>
      </c>
      <c r="AB59" s="9" t="s">
        <v>47</v>
      </c>
      <c r="AC59" s="9" t="s">
        <v>47</v>
      </c>
      <c r="AD59" s="9" t="s">
        <v>47</v>
      </c>
      <c r="AE59" s="9" t="s">
        <v>47</v>
      </c>
      <c r="AF59" s="9" t="s">
        <v>47</v>
      </c>
      <c r="AG59" s="9" t="s">
        <v>47</v>
      </c>
      <c r="AH59" s="9" t="s">
        <v>47</v>
      </c>
      <c r="AI59" s="9" t="s">
        <v>47</v>
      </c>
      <c r="AJ59" s="9" t="s">
        <v>47</v>
      </c>
      <c r="AK59" s="9" t="s">
        <v>47</v>
      </c>
      <c r="AL59" s="9" t="s">
        <v>47</v>
      </c>
      <c r="AM59" s="9" t="s">
        <v>47</v>
      </c>
      <c r="AN59" s="9" t="s">
        <v>47</v>
      </c>
      <c r="AO59" s="9" t="s">
        <v>47</v>
      </c>
      <c r="AP59" s="9" t="s">
        <v>47</v>
      </c>
      <c r="AQ59" s="9" t="s">
        <v>47</v>
      </c>
      <c r="AR59" s="9" t="s">
        <v>47</v>
      </c>
      <c r="AS59" s="9" t="s">
        <v>47</v>
      </c>
      <c r="AT59" s="9" t="s">
        <v>47</v>
      </c>
      <c r="AU59" s="9" t="s">
        <v>47</v>
      </c>
      <c r="AV59" s="9" t="s">
        <v>47</v>
      </c>
      <c r="AW59" s="9" t="s">
        <v>47</v>
      </c>
      <c r="AX59" s="9" t="s">
        <v>47</v>
      </c>
      <c r="AY59" s="9" t="s">
        <v>47</v>
      </c>
      <c r="AZ59" s="9" t="s">
        <v>47</v>
      </c>
      <c r="BA59" s="9" t="s">
        <v>47</v>
      </c>
      <c r="BB59" s="9" t="s">
        <v>47</v>
      </c>
      <c r="BC59" s="9" t="s">
        <v>47</v>
      </c>
      <c r="BD59" s="9" t="s">
        <v>47</v>
      </c>
      <c r="BE59" s="9" t="s">
        <v>47</v>
      </c>
      <c r="BF59" s="9" t="s">
        <v>47</v>
      </c>
      <c r="BG59" s="9" t="s">
        <v>47</v>
      </c>
      <c r="BH59" s="9" t="s">
        <v>47</v>
      </c>
      <c r="BI59" s="9" t="s">
        <v>47</v>
      </c>
      <c r="BJ59" s="9" t="s">
        <v>47</v>
      </c>
      <c r="BK59" s="9" t="s">
        <v>47</v>
      </c>
      <c r="BL59" s="9" t="s">
        <v>47</v>
      </c>
      <c r="BM59" s="9" t="s">
        <v>47</v>
      </c>
      <c r="BN59" s="9" t="s">
        <v>47</v>
      </c>
    </row>
    <row r="60" spans="1:66" ht="12" x14ac:dyDescent="0.25">
      <c r="A60" s="5">
        <v>25</v>
      </c>
      <c r="B60" s="56">
        <f t="shared" si="2"/>
        <v>9</v>
      </c>
      <c r="C60" s="9">
        <f t="shared" si="0"/>
        <v>75</v>
      </c>
      <c r="D60" s="9">
        <f t="shared" si="1"/>
        <v>50</v>
      </c>
      <c r="E60" s="9">
        <f t="shared" si="3"/>
        <v>34</v>
      </c>
      <c r="F60" s="9">
        <f t="shared" si="4"/>
        <v>23</v>
      </c>
      <c r="G60" s="9">
        <f t="shared" si="5"/>
        <v>16</v>
      </c>
      <c r="H60" s="9">
        <f t="shared" si="6"/>
        <v>11</v>
      </c>
      <c r="I60" s="9">
        <f t="shared" si="7"/>
        <v>8</v>
      </c>
      <c r="J60" s="9">
        <f t="shared" si="8"/>
        <v>6</v>
      </c>
      <c r="K60" s="9">
        <f t="shared" ref="K60:K77" si="9">ROUNDUP(J60*2/3,0)</f>
        <v>4</v>
      </c>
      <c r="L60" s="9"/>
      <c r="M60" s="9"/>
      <c r="N60" s="9"/>
      <c r="O60" s="9"/>
      <c r="P60" s="9" t="s">
        <v>47</v>
      </c>
      <c r="Q60" s="9" t="s">
        <v>47</v>
      </c>
      <c r="R60" s="9" t="s">
        <v>47</v>
      </c>
      <c r="S60" s="9" t="s">
        <v>47</v>
      </c>
      <c r="T60" s="9" t="s">
        <v>47</v>
      </c>
      <c r="U60" s="9" t="s">
        <v>47</v>
      </c>
      <c r="V60" s="9" t="s">
        <v>47</v>
      </c>
      <c r="W60" s="9" t="s">
        <v>47</v>
      </c>
      <c r="X60" s="9" t="s">
        <v>47</v>
      </c>
      <c r="Y60" s="9" t="s">
        <v>47</v>
      </c>
      <c r="Z60" s="9" t="s">
        <v>47</v>
      </c>
      <c r="AA60" s="9" t="s">
        <v>47</v>
      </c>
      <c r="AB60" s="9" t="s">
        <v>47</v>
      </c>
      <c r="AC60" s="9" t="s">
        <v>47</v>
      </c>
      <c r="AD60" s="9" t="s">
        <v>47</v>
      </c>
      <c r="AE60" s="9" t="s">
        <v>47</v>
      </c>
      <c r="AF60" s="9" t="s">
        <v>47</v>
      </c>
      <c r="AG60" s="9" t="s">
        <v>47</v>
      </c>
      <c r="AH60" s="9" t="s">
        <v>47</v>
      </c>
      <c r="AI60" s="9" t="s">
        <v>47</v>
      </c>
      <c r="AJ60" s="9" t="s">
        <v>47</v>
      </c>
      <c r="AK60" s="9" t="s">
        <v>47</v>
      </c>
      <c r="AL60" s="9" t="s">
        <v>47</v>
      </c>
      <c r="AM60" s="9" t="s">
        <v>47</v>
      </c>
      <c r="AN60" s="9" t="s">
        <v>47</v>
      </c>
      <c r="AO60" s="9" t="s">
        <v>47</v>
      </c>
      <c r="AP60" s="9" t="s">
        <v>47</v>
      </c>
      <c r="AQ60" s="9" t="s">
        <v>47</v>
      </c>
      <c r="AR60" s="9" t="s">
        <v>47</v>
      </c>
      <c r="AS60" s="9" t="s">
        <v>47</v>
      </c>
      <c r="AT60" s="9" t="s">
        <v>47</v>
      </c>
      <c r="AU60" s="9" t="s">
        <v>47</v>
      </c>
      <c r="AV60" s="9" t="s">
        <v>47</v>
      </c>
      <c r="AW60" s="9" t="s">
        <v>47</v>
      </c>
      <c r="AX60" s="9" t="s">
        <v>47</v>
      </c>
      <c r="AY60" s="9" t="s">
        <v>47</v>
      </c>
      <c r="AZ60" s="9" t="s">
        <v>47</v>
      </c>
      <c r="BA60" s="9" t="s">
        <v>47</v>
      </c>
      <c r="BB60" s="9" t="s">
        <v>47</v>
      </c>
      <c r="BC60" s="9" t="s">
        <v>47</v>
      </c>
      <c r="BD60" s="9" t="s">
        <v>47</v>
      </c>
      <c r="BE60" s="9" t="s">
        <v>47</v>
      </c>
      <c r="BF60" s="9" t="s">
        <v>47</v>
      </c>
      <c r="BG60" s="9" t="s">
        <v>47</v>
      </c>
      <c r="BH60" s="9" t="s">
        <v>47</v>
      </c>
      <c r="BI60" s="9" t="s">
        <v>47</v>
      </c>
      <c r="BJ60" s="9" t="s">
        <v>47</v>
      </c>
      <c r="BK60" s="9" t="s">
        <v>47</v>
      </c>
      <c r="BL60" s="9" t="s">
        <v>47</v>
      </c>
      <c r="BM60" s="9" t="s">
        <v>47</v>
      </c>
      <c r="BN60" s="9" t="s">
        <v>47</v>
      </c>
    </row>
    <row r="61" spans="1:66" ht="12" x14ac:dyDescent="0.25">
      <c r="A61" s="5">
        <v>26</v>
      </c>
      <c r="B61" s="56">
        <f t="shared" si="2"/>
        <v>9</v>
      </c>
      <c r="C61" s="9">
        <f t="shared" si="0"/>
        <v>78</v>
      </c>
      <c r="D61" s="9">
        <f t="shared" si="1"/>
        <v>52</v>
      </c>
      <c r="E61" s="9">
        <f t="shared" si="3"/>
        <v>35</v>
      </c>
      <c r="F61" s="9">
        <f t="shared" si="4"/>
        <v>24</v>
      </c>
      <c r="G61" s="9">
        <f t="shared" si="5"/>
        <v>16</v>
      </c>
      <c r="H61" s="9">
        <f t="shared" si="6"/>
        <v>11</v>
      </c>
      <c r="I61" s="9">
        <f t="shared" si="7"/>
        <v>8</v>
      </c>
      <c r="J61" s="9">
        <f t="shared" si="8"/>
        <v>6</v>
      </c>
      <c r="K61" s="9">
        <f t="shared" si="9"/>
        <v>4</v>
      </c>
      <c r="L61" s="9"/>
      <c r="M61" s="9"/>
      <c r="N61" s="9"/>
      <c r="O61" s="9"/>
      <c r="P61" s="9" t="s">
        <v>47</v>
      </c>
      <c r="Q61" s="9" t="s">
        <v>47</v>
      </c>
      <c r="R61" s="9" t="s">
        <v>47</v>
      </c>
      <c r="S61" s="9" t="s">
        <v>47</v>
      </c>
      <c r="T61" s="9" t="s">
        <v>47</v>
      </c>
      <c r="U61" s="9" t="s">
        <v>47</v>
      </c>
      <c r="V61" s="9" t="s">
        <v>47</v>
      </c>
      <c r="W61" s="9" t="s">
        <v>47</v>
      </c>
      <c r="X61" s="9" t="s">
        <v>47</v>
      </c>
      <c r="Y61" s="9" t="s">
        <v>47</v>
      </c>
      <c r="Z61" s="9" t="s">
        <v>47</v>
      </c>
      <c r="AA61" s="9" t="s">
        <v>47</v>
      </c>
      <c r="AB61" s="9" t="s">
        <v>47</v>
      </c>
      <c r="AC61" s="9" t="s">
        <v>47</v>
      </c>
      <c r="AD61" s="9" t="s">
        <v>47</v>
      </c>
      <c r="AE61" s="9" t="s">
        <v>47</v>
      </c>
      <c r="AF61" s="9" t="s">
        <v>47</v>
      </c>
      <c r="AG61" s="9" t="s">
        <v>47</v>
      </c>
      <c r="AH61" s="9" t="s">
        <v>47</v>
      </c>
      <c r="AI61" s="9" t="s">
        <v>47</v>
      </c>
      <c r="AJ61" s="9" t="s">
        <v>47</v>
      </c>
      <c r="AK61" s="9" t="s">
        <v>47</v>
      </c>
      <c r="AL61" s="9" t="s">
        <v>47</v>
      </c>
      <c r="AM61" s="9" t="s">
        <v>47</v>
      </c>
      <c r="AN61" s="9" t="s">
        <v>47</v>
      </c>
      <c r="AO61" s="9" t="s">
        <v>47</v>
      </c>
      <c r="AP61" s="9" t="s">
        <v>47</v>
      </c>
      <c r="AQ61" s="9" t="s">
        <v>47</v>
      </c>
      <c r="AR61" s="9" t="s">
        <v>47</v>
      </c>
      <c r="AS61" s="9" t="s">
        <v>47</v>
      </c>
      <c r="AT61" s="9" t="s">
        <v>47</v>
      </c>
      <c r="AU61" s="9" t="s">
        <v>47</v>
      </c>
      <c r="AV61" s="9" t="s">
        <v>47</v>
      </c>
      <c r="AW61" s="9" t="s">
        <v>47</v>
      </c>
      <c r="AX61" s="9" t="s">
        <v>47</v>
      </c>
      <c r="AY61" s="9" t="s">
        <v>47</v>
      </c>
      <c r="AZ61" s="9" t="s">
        <v>47</v>
      </c>
      <c r="BA61" s="9" t="s">
        <v>47</v>
      </c>
      <c r="BB61" s="9" t="s">
        <v>47</v>
      </c>
      <c r="BC61" s="9" t="s">
        <v>47</v>
      </c>
      <c r="BD61" s="9" t="s">
        <v>47</v>
      </c>
      <c r="BE61" s="9" t="s">
        <v>47</v>
      </c>
      <c r="BF61" s="9" t="s">
        <v>47</v>
      </c>
      <c r="BG61" s="9" t="s">
        <v>47</v>
      </c>
      <c r="BH61" s="9" t="s">
        <v>47</v>
      </c>
      <c r="BI61" s="9" t="s">
        <v>47</v>
      </c>
      <c r="BJ61" s="9" t="s">
        <v>47</v>
      </c>
      <c r="BK61" s="9" t="s">
        <v>47</v>
      </c>
      <c r="BL61" s="9" t="s">
        <v>47</v>
      </c>
      <c r="BM61" s="9" t="s">
        <v>47</v>
      </c>
      <c r="BN61" s="9" t="s">
        <v>47</v>
      </c>
    </row>
    <row r="62" spans="1:66" ht="12" x14ac:dyDescent="0.25">
      <c r="A62" s="5">
        <v>27</v>
      </c>
      <c r="B62" s="56">
        <f t="shared" si="2"/>
        <v>9</v>
      </c>
      <c r="C62" s="9">
        <f t="shared" si="0"/>
        <v>81</v>
      </c>
      <c r="D62" s="9">
        <f t="shared" si="1"/>
        <v>54</v>
      </c>
      <c r="E62" s="9">
        <f t="shared" si="3"/>
        <v>36</v>
      </c>
      <c r="F62" s="9">
        <f t="shared" si="4"/>
        <v>24</v>
      </c>
      <c r="G62" s="9">
        <f t="shared" si="5"/>
        <v>16</v>
      </c>
      <c r="H62" s="9">
        <f t="shared" si="6"/>
        <v>11</v>
      </c>
      <c r="I62" s="9">
        <f t="shared" si="7"/>
        <v>8</v>
      </c>
      <c r="J62" s="9">
        <f t="shared" si="8"/>
        <v>6</v>
      </c>
      <c r="K62" s="9">
        <f t="shared" si="9"/>
        <v>4</v>
      </c>
      <c r="L62" s="9"/>
      <c r="M62" s="9"/>
      <c r="N62" s="9"/>
      <c r="O62" s="9"/>
      <c r="P62" s="9" t="s">
        <v>47</v>
      </c>
      <c r="Q62" s="9" t="s">
        <v>47</v>
      </c>
      <c r="R62" s="9" t="s">
        <v>47</v>
      </c>
      <c r="S62" s="9" t="s">
        <v>47</v>
      </c>
      <c r="T62" s="9" t="s">
        <v>47</v>
      </c>
      <c r="U62" s="9" t="s">
        <v>47</v>
      </c>
      <c r="V62" s="9" t="s">
        <v>47</v>
      </c>
      <c r="W62" s="9" t="s">
        <v>47</v>
      </c>
      <c r="X62" s="9" t="s">
        <v>47</v>
      </c>
      <c r="Y62" s="9" t="s">
        <v>47</v>
      </c>
      <c r="Z62" s="9" t="s">
        <v>47</v>
      </c>
      <c r="AA62" s="9" t="s">
        <v>47</v>
      </c>
      <c r="AB62" s="9" t="s">
        <v>47</v>
      </c>
      <c r="AC62" s="9" t="s">
        <v>47</v>
      </c>
      <c r="AD62" s="9" t="s">
        <v>47</v>
      </c>
      <c r="AE62" s="9" t="s">
        <v>47</v>
      </c>
      <c r="AF62" s="9" t="s">
        <v>47</v>
      </c>
      <c r="AG62" s="9" t="s">
        <v>47</v>
      </c>
      <c r="AH62" s="9" t="s">
        <v>47</v>
      </c>
      <c r="AI62" s="9" t="s">
        <v>47</v>
      </c>
      <c r="AJ62" s="9" t="s">
        <v>47</v>
      </c>
      <c r="AK62" s="9" t="s">
        <v>47</v>
      </c>
      <c r="AL62" s="9" t="s">
        <v>47</v>
      </c>
      <c r="AM62" s="9" t="s">
        <v>47</v>
      </c>
      <c r="AN62" s="9" t="s">
        <v>47</v>
      </c>
      <c r="AO62" s="9" t="s">
        <v>47</v>
      </c>
      <c r="AP62" s="9" t="s">
        <v>47</v>
      </c>
      <c r="AQ62" s="9" t="s">
        <v>47</v>
      </c>
      <c r="AR62" s="9" t="s">
        <v>47</v>
      </c>
      <c r="AS62" s="9" t="s">
        <v>47</v>
      </c>
      <c r="AT62" s="9" t="s">
        <v>47</v>
      </c>
      <c r="AU62" s="9" t="s">
        <v>47</v>
      </c>
      <c r="AV62" s="9" t="s">
        <v>47</v>
      </c>
      <c r="AW62" s="9" t="s">
        <v>47</v>
      </c>
      <c r="AX62" s="9" t="s">
        <v>47</v>
      </c>
      <c r="AY62" s="9" t="s">
        <v>47</v>
      </c>
      <c r="AZ62" s="9" t="s">
        <v>47</v>
      </c>
      <c r="BA62" s="9" t="s">
        <v>47</v>
      </c>
      <c r="BB62" s="9" t="s">
        <v>47</v>
      </c>
      <c r="BC62" s="9" t="s">
        <v>47</v>
      </c>
      <c r="BD62" s="9" t="s">
        <v>47</v>
      </c>
      <c r="BE62" s="9" t="s">
        <v>47</v>
      </c>
      <c r="BF62" s="9" t="s">
        <v>47</v>
      </c>
      <c r="BG62" s="9" t="s">
        <v>47</v>
      </c>
      <c r="BH62" s="9" t="s">
        <v>47</v>
      </c>
      <c r="BI62" s="9" t="s">
        <v>47</v>
      </c>
      <c r="BJ62" s="9" t="s">
        <v>47</v>
      </c>
      <c r="BK62" s="9" t="s">
        <v>47</v>
      </c>
      <c r="BL62" s="9" t="s">
        <v>47</v>
      </c>
      <c r="BM62" s="9" t="s">
        <v>47</v>
      </c>
      <c r="BN62" s="9" t="s">
        <v>47</v>
      </c>
    </row>
    <row r="63" spans="1:66" ht="12" x14ac:dyDescent="0.25">
      <c r="A63" s="5">
        <v>28</v>
      </c>
      <c r="B63" s="56">
        <f t="shared" si="2"/>
        <v>10</v>
      </c>
      <c r="C63" s="9">
        <f t="shared" si="0"/>
        <v>84</v>
      </c>
      <c r="D63" s="9">
        <f t="shared" si="1"/>
        <v>56</v>
      </c>
      <c r="E63" s="9">
        <f t="shared" si="3"/>
        <v>38</v>
      </c>
      <c r="F63" s="9">
        <f t="shared" si="4"/>
        <v>26</v>
      </c>
      <c r="G63" s="9">
        <f t="shared" si="5"/>
        <v>18</v>
      </c>
      <c r="H63" s="9">
        <f t="shared" si="6"/>
        <v>12</v>
      </c>
      <c r="I63" s="9">
        <f t="shared" si="7"/>
        <v>8</v>
      </c>
      <c r="J63" s="9">
        <f t="shared" si="8"/>
        <v>6</v>
      </c>
      <c r="K63" s="9">
        <f t="shared" si="9"/>
        <v>4</v>
      </c>
      <c r="L63" s="9">
        <v>4</v>
      </c>
      <c r="M63" s="9"/>
      <c r="N63" s="9"/>
      <c r="O63" s="9"/>
      <c r="P63" s="9" t="s">
        <v>47</v>
      </c>
      <c r="Q63" s="9" t="s">
        <v>47</v>
      </c>
      <c r="R63" s="9" t="s">
        <v>47</v>
      </c>
      <c r="S63" s="9" t="s">
        <v>47</v>
      </c>
      <c r="T63" s="9" t="s">
        <v>47</v>
      </c>
      <c r="U63" s="9" t="s">
        <v>47</v>
      </c>
      <c r="V63" s="9" t="s">
        <v>47</v>
      </c>
      <c r="W63" s="9" t="s">
        <v>47</v>
      </c>
      <c r="X63" s="9" t="s">
        <v>47</v>
      </c>
      <c r="Y63" s="9" t="s">
        <v>47</v>
      </c>
      <c r="Z63" s="9" t="s">
        <v>47</v>
      </c>
      <c r="AA63" s="9" t="s">
        <v>47</v>
      </c>
      <c r="AB63" s="9" t="s">
        <v>47</v>
      </c>
      <c r="AC63" s="9" t="s">
        <v>47</v>
      </c>
      <c r="AD63" s="9" t="s">
        <v>47</v>
      </c>
      <c r="AE63" s="9" t="s">
        <v>47</v>
      </c>
      <c r="AF63" s="9" t="s">
        <v>47</v>
      </c>
      <c r="AG63" s="9" t="s">
        <v>47</v>
      </c>
      <c r="AH63" s="9" t="s">
        <v>47</v>
      </c>
      <c r="AI63" s="9" t="s">
        <v>47</v>
      </c>
      <c r="AJ63" s="9" t="s">
        <v>47</v>
      </c>
      <c r="AK63" s="9" t="s">
        <v>47</v>
      </c>
      <c r="AL63" s="9" t="s">
        <v>47</v>
      </c>
      <c r="AM63" s="9" t="s">
        <v>47</v>
      </c>
      <c r="AN63" s="9" t="s">
        <v>47</v>
      </c>
      <c r="AO63" s="9" t="s">
        <v>47</v>
      </c>
      <c r="AP63" s="9" t="s">
        <v>47</v>
      </c>
      <c r="AQ63" s="9" t="s">
        <v>47</v>
      </c>
      <c r="AR63" s="9" t="s">
        <v>47</v>
      </c>
      <c r="AS63" s="9" t="s">
        <v>47</v>
      </c>
      <c r="AT63" s="9" t="s">
        <v>47</v>
      </c>
      <c r="AU63" s="9" t="s">
        <v>47</v>
      </c>
      <c r="AV63" s="9" t="s">
        <v>47</v>
      </c>
      <c r="AW63" s="9" t="s">
        <v>47</v>
      </c>
      <c r="AX63" s="9" t="s">
        <v>47</v>
      </c>
      <c r="AY63" s="9" t="s">
        <v>47</v>
      </c>
      <c r="AZ63" s="9" t="s">
        <v>47</v>
      </c>
      <c r="BA63" s="9" t="s">
        <v>47</v>
      </c>
      <c r="BB63" s="9" t="s">
        <v>47</v>
      </c>
      <c r="BC63" s="9" t="s">
        <v>47</v>
      </c>
      <c r="BD63" s="9" t="s">
        <v>47</v>
      </c>
      <c r="BE63" s="9" t="s">
        <v>47</v>
      </c>
      <c r="BF63" s="9" t="s">
        <v>47</v>
      </c>
      <c r="BG63" s="9" t="s">
        <v>47</v>
      </c>
      <c r="BH63" s="9" t="s">
        <v>47</v>
      </c>
      <c r="BI63" s="9" t="s">
        <v>47</v>
      </c>
      <c r="BJ63" s="9" t="s">
        <v>47</v>
      </c>
      <c r="BK63" s="9" t="s">
        <v>47</v>
      </c>
      <c r="BL63" s="9" t="s">
        <v>47</v>
      </c>
      <c r="BM63" s="9" t="s">
        <v>47</v>
      </c>
      <c r="BN63" s="9" t="s">
        <v>47</v>
      </c>
    </row>
    <row r="64" spans="1:66" ht="12" x14ac:dyDescent="0.25">
      <c r="A64" s="5">
        <v>29</v>
      </c>
      <c r="B64" s="56">
        <f t="shared" si="2"/>
        <v>10</v>
      </c>
      <c r="C64" s="9">
        <f t="shared" si="0"/>
        <v>87</v>
      </c>
      <c r="D64" s="9">
        <f t="shared" si="1"/>
        <v>58</v>
      </c>
      <c r="E64" s="9">
        <f t="shared" si="3"/>
        <v>39</v>
      </c>
      <c r="F64" s="9">
        <f t="shared" si="4"/>
        <v>26</v>
      </c>
      <c r="G64" s="9">
        <f t="shared" si="5"/>
        <v>18</v>
      </c>
      <c r="H64" s="9">
        <f t="shared" si="6"/>
        <v>12</v>
      </c>
      <c r="I64" s="9">
        <f t="shared" si="7"/>
        <v>8</v>
      </c>
      <c r="J64" s="9">
        <f t="shared" si="8"/>
        <v>6</v>
      </c>
      <c r="K64" s="9">
        <f t="shared" si="9"/>
        <v>4</v>
      </c>
      <c r="L64" s="9">
        <v>4</v>
      </c>
      <c r="M64" s="9"/>
      <c r="N64" s="9"/>
      <c r="O64" s="9"/>
      <c r="P64" s="9" t="s">
        <v>47</v>
      </c>
      <c r="Q64" s="9" t="s">
        <v>47</v>
      </c>
      <c r="R64" s="9" t="s">
        <v>47</v>
      </c>
      <c r="S64" s="9" t="s">
        <v>47</v>
      </c>
      <c r="T64" s="9" t="s">
        <v>47</v>
      </c>
      <c r="U64" s="9" t="s">
        <v>47</v>
      </c>
      <c r="V64" s="9" t="s">
        <v>47</v>
      </c>
      <c r="W64" s="9" t="s">
        <v>47</v>
      </c>
      <c r="X64" s="9" t="s">
        <v>47</v>
      </c>
      <c r="Y64" s="9" t="s">
        <v>47</v>
      </c>
      <c r="Z64" s="9" t="s">
        <v>47</v>
      </c>
      <c r="AA64" s="9" t="s">
        <v>47</v>
      </c>
      <c r="AB64" s="9" t="s">
        <v>47</v>
      </c>
      <c r="AC64" s="9" t="s">
        <v>47</v>
      </c>
      <c r="AD64" s="9" t="s">
        <v>47</v>
      </c>
      <c r="AE64" s="9" t="s">
        <v>47</v>
      </c>
      <c r="AF64" s="9" t="s">
        <v>47</v>
      </c>
      <c r="AG64" s="9" t="s">
        <v>47</v>
      </c>
      <c r="AH64" s="9" t="s">
        <v>47</v>
      </c>
      <c r="AI64" s="9" t="s">
        <v>47</v>
      </c>
      <c r="AJ64" s="9" t="s">
        <v>47</v>
      </c>
      <c r="AK64" s="9" t="s">
        <v>47</v>
      </c>
      <c r="AL64" s="9" t="s">
        <v>47</v>
      </c>
      <c r="AM64" s="9" t="s">
        <v>47</v>
      </c>
      <c r="AN64" s="9" t="s">
        <v>47</v>
      </c>
      <c r="AO64" s="9" t="s">
        <v>47</v>
      </c>
      <c r="AP64" s="9" t="s">
        <v>47</v>
      </c>
      <c r="AQ64" s="9" t="s">
        <v>47</v>
      </c>
      <c r="AR64" s="9" t="s">
        <v>47</v>
      </c>
      <c r="AS64" s="9" t="s">
        <v>47</v>
      </c>
      <c r="AT64" s="9" t="s">
        <v>47</v>
      </c>
      <c r="AU64" s="9" t="s">
        <v>47</v>
      </c>
      <c r="AV64" s="9" t="s">
        <v>47</v>
      </c>
      <c r="AW64" s="9" t="s">
        <v>47</v>
      </c>
      <c r="AX64" s="9" t="s">
        <v>47</v>
      </c>
      <c r="AY64" s="9" t="s">
        <v>47</v>
      </c>
      <c r="AZ64" s="9" t="s">
        <v>47</v>
      </c>
      <c r="BA64" s="9" t="s">
        <v>47</v>
      </c>
      <c r="BB64" s="9" t="s">
        <v>47</v>
      </c>
      <c r="BC64" s="9" t="s">
        <v>47</v>
      </c>
      <c r="BD64" s="9" t="s">
        <v>47</v>
      </c>
      <c r="BE64" s="9" t="s">
        <v>47</v>
      </c>
      <c r="BF64" s="9" t="s">
        <v>47</v>
      </c>
      <c r="BG64" s="9" t="s">
        <v>47</v>
      </c>
      <c r="BH64" s="9" t="s">
        <v>47</v>
      </c>
      <c r="BI64" s="9" t="s">
        <v>47</v>
      </c>
      <c r="BJ64" s="9" t="s">
        <v>47</v>
      </c>
      <c r="BK64" s="9" t="s">
        <v>47</v>
      </c>
      <c r="BL64" s="9" t="s">
        <v>47</v>
      </c>
      <c r="BM64" s="9" t="s">
        <v>47</v>
      </c>
      <c r="BN64" s="9" t="s">
        <v>47</v>
      </c>
    </row>
    <row r="65" spans="1:66" ht="12" x14ac:dyDescent="0.25">
      <c r="A65" s="5">
        <v>30</v>
      </c>
      <c r="B65" s="56">
        <f t="shared" si="2"/>
        <v>10</v>
      </c>
      <c r="C65" s="9">
        <f t="shared" si="0"/>
        <v>90</v>
      </c>
      <c r="D65" s="9">
        <f t="shared" si="1"/>
        <v>60</v>
      </c>
      <c r="E65" s="9">
        <f t="shared" si="3"/>
        <v>40</v>
      </c>
      <c r="F65" s="9">
        <f t="shared" si="4"/>
        <v>27</v>
      </c>
      <c r="G65" s="9">
        <f t="shared" si="5"/>
        <v>18</v>
      </c>
      <c r="H65" s="9">
        <f t="shared" si="6"/>
        <v>12</v>
      </c>
      <c r="I65" s="9">
        <f t="shared" si="7"/>
        <v>8</v>
      </c>
      <c r="J65" s="9">
        <f t="shared" si="8"/>
        <v>6</v>
      </c>
      <c r="K65" s="9">
        <f t="shared" si="9"/>
        <v>4</v>
      </c>
      <c r="L65" s="9">
        <v>4</v>
      </c>
      <c r="M65" s="9"/>
      <c r="N65" s="9"/>
      <c r="O65" s="9"/>
      <c r="P65" s="9" t="s">
        <v>47</v>
      </c>
      <c r="Q65" s="9" t="s">
        <v>47</v>
      </c>
      <c r="R65" s="9" t="s">
        <v>47</v>
      </c>
      <c r="S65" s="9" t="s">
        <v>47</v>
      </c>
      <c r="T65" s="9" t="s">
        <v>47</v>
      </c>
      <c r="U65" s="9" t="s">
        <v>47</v>
      </c>
      <c r="V65" s="9" t="s">
        <v>47</v>
      </c>
      <c r="W65" s="9" t="s">
        <v>47</v>
      </c>
      <c r="X65" s="9" t="s">
        <v>47</v>
      </c>
      <c r="Y65" s="9" t="s">
        <v>47</v>
      </c>
      <c r="Z65" s="9" t="s">
        <v>47</v>
      </c>
      <c r="AA65" s="9" t="s">
        <v>47</v>
      </c>
      <c r="AB65" s="9" t="s">
        <v>47</v>
      </c>
      <c r="AC65" s="9" t="s">
        <v>47</v>
      </c>
      <c r="AD65" s="9" t="s">
        <v>47</v>
      </c>
      <c r="AE65" s="9" t="s">
        <v>47</v>
      </c>
      <c r="AF65" s="9" t="s">
        <v>47</v>
      </c>
      <c r="AG65" s="9" t="s">
        <v>47</v>
      </c>
      <c r="AH65" s="9" t="s">
        <v>47</v>
      </c>
      <c r="AI65" s="9" t="s">
        <v>47</v>
      </c>
      <c r="AJ65" s="9" t="s">
        <v>47</v>
      </c>
      <c r="AK65" s="9" t="s">
        <v>47</v>
      </c>
      <c r="AL65" s="9" t="s">
        <v>47</v>
      </c>
      <c r="AM65" s="9" t="s">
        <v>47</v>
      </c>
      <c r="AN65" s="9" t="s">
        <v>47</v>
      </c>
      <c r="AO65" s="9" t="s">
        <v>47</v>
      </c>
      <c r="AP65" s="9" t="s">
        <v>47</v>
      </c>
      <c r="AQ65" s="9" t="s">
        <v>47</v>
      </c>
      <c r="AR65" s="9" t="s">
        <v>47</v>
      </c>
      <c r="AS65" s="9" t="s">
        <v>47</v>
      </c>
      <c r="AT65" s="9" t="s">
        <v>47</v>
      </c>
      <c r="AU65" s="9" t="s">
        <v>47</v>
      </c>
      <c r="AV65" s="9" t="s">
        <v>47</v>
      </c>
      <c r="AW65" s="9" t="s">
        <v>47</v>
      </c>
      <c r="AX65" s="9" t="s">
        <v>47</v>
      </c>
      <c r="AY65" s="9" t="s">
        <v>47</v>
      </c>
      <c r="AZ65" s="9" t="s">
        <v>47</v>
      </c>
      <c r="BA65" s="9" t="s">
        <v>47</v>
      </c>
      <c r="BB65" s="9" t="s">
        <v>47</v>
      </c>
      <c r="BC65" s="9" t="s">
        <v>47</v>
      </c>
      <c r="BD65" s="9" t="s">
        <v>47</v>
      </c>
      <c r="BE65" s="9" t="s">
        <v>47</v>
      </c>
      <c r="BF65" s="9" t="s">
        <v>47</v>
      </c>
      <c r="BG65" s="9" t="s">
        <v>47</v>
      </c>
      <c r="BH65" s="9" t="s">
        <v>47</v>
      </c>
      <c r="BI65" s="9" t="s">
        <v>47</v>
      </c>
      <c r="BJ65" s="9" t="s">
        <v>47</v>
      </c>
      <c r="BK65" s="9" t="s">
        <v>47</v>
      </c>
      <c r="BL65" s="9" t="s">
        <v>47</v>
      </c>
      <c r="BM65" s="9" t="s">
        <v>47</v>
      </c>
      <c r="BN65" s="9" t="s">
        <v>47</v>
      </c>
    </row>
    <row r="66" spans="1:66" ht="12" x14ac:dyDescent="0.25">
      <c r="A66" s="5">
        <v>31</v>
      </c>
      <c r="B66" s="56">
        <f t="shared" si="2"/>
        <v>11</v>
      </c>
      <c r="C66" s="9">
        <f t="shared" si="0"/>
        <v>93</v>
      </c>
      <c r="D66" s="9">
        <f t="shared" si="1"/>
        <v>62</v>
      </c>
      <c r="E66" s="9">
        <f t="shared" si="3"/>
        <v>42</v>
      </c>
      <c r="F66" s="9">
        <f t="shared" si="4"/>
        <v>28</v>
      </c>
      <c r="G66" s="9">
        <f t="shared" si="5"/>
        <v>19</v>
      </c>
      <c r="H66" s="9">
        <f t="shared" si="6"/>
        <v>13</v>
      </c>
      <c r="I66" s="9">
        <f t="shared" si="7"/>
        <v>9</v>
      </c>
      <c r="J66" s="9">
        <f t="shared" si="8"/>
        <v>6</v>
      </c>
      <c r="K66" s="9">
        <f t="shared" si="9"/>
        <v>4</v>
      </c>
      <c r="L66" s="9">
        <v>4</v>
      </c>
      <c r="M66" s="9">
        <v>4</v>
      </c>
      <c r="N66" s="9"/>
      <c r="O66" s="9"/>
      <c r="P66" s="9" t="s">
        <v>47</v>
      </c>
      <c r="Q66" s="9" t="s">
        <v>47</v>
      </c>
      <c r="R66" s="9" t="s">
        <v>47</v>
      </c>
      <c r="S66" s="9" t="s">
        <v>47</v>
      </c>
      <c r="T66" s="9" t="s">
        <v>47</v>
      </c>
      <c r="U66" s="9" t="s">
        <v>47</v>
      </c>
      <c r="V66" s="9" t="s">
        <v>47</v>
      </c>
      <c r="W66" s="9" t="s">
        <v>47</v>
      </c>
      <c r="X66" s="9" t="s">
        <v>47</v>
      </c>
      <c r="Y66" s="9" t="s">
        <v>47</v>
      </c>
      <c r="Z66" s="9" t="s">
        <v>47</v>
      </c>
      <c r="AA66" s="9" t="s">
        <v>47</v>
      </c>
      <c r="AB66" s="9" t="s">
        <v>47</v>
      </c>
      <c r="AC66" s="9" t="s">
        <v>47</v>
      </c>
      <c r="AD66" s="9" t="s">
        <v>47</v>
      </c>
      <c r="AE66" s="9" t="s">
        <v>47</v>
      </c>
      <c r="AF66" s="9" t="s">
        <v>47</v>
      </c>
      <c r="AG66" s="9" t="s">
        <v>47</v>
      </c>
      <c r="AH66" s="9" t="s">
        <v>47</v>
      </c>
      <c r="AI66" s="9" t="s">
        <v>47</v>
      </c>
      <c r="AJ66" s="9" t="s">
        <v>47</v>
      </c>
      <c r="AK66" s="9" t="s">
        <v>47</v>
      </c>
      <c r="AL66" s="9" t="s">
        <v>47</v>
      </c>
      <c r="AM66" s="9" t="s">
        <v>47</v>
      </c>
      <c r="AN66" s="9" t="s">
        <v>47</v>
      </c>
      <c r="AO66" s="9" t="s">
        <v>47</v>
      </c>
      <c r="AP66" s="9" t="s">
        <v>47</v>
      </c>
      <c r="AQ66" s="9" t="s">
        <v>47</v>
      </c>
      <c r="AR66" s="9" t="s">
        <v>47</v>
      </c>
      <c r="AS66" s="9" t="s">
        <v>47</v>
      </c>
      <c r="AT66" s="9" t="s">
        <v>47</v>
      </c>
      <c r="AU66" s="9" t="s">
        <v>47</v>
      </c>
      <c r="AV66" s="9" t="s">
        <v>47</v>
      </c>
      <c r="AW66" s="9" t="s">
        <v>47</v>
      </c>
      <c r="AX66" s="9" t="s">
        <v>47</v>
      </c>
      <c r="AY66" s="9" t="s">
        <v>47</v>
      </c>
      <c r="AZ66" s="9" t="s">
        <v>47</v>
      </c>
      <c r="BA66" s="9" t="s">
        <v>47</v>
      </c>
      <c r="BB66" s="9" t="s">
        <v>47</v>
      </c>
      <c r="BC66" s="9" t="s">
        <v>47</v>
      </c>
      <c r="BD66" s="9" t="s">
        <v>47</v>
      </c>
      <c r="BE66" s="9" t="s">
        <v>47</v>
      </c>
      <c r="BF66" s="9" t="s">
        <v>47</v>
      </c>
      <c r="BG66" s="9" t="s">
        <v>47</v>
      </c>
      <c r="BH66" s="9" t="s">
        <v>47</v>
      </c>
      <c r="BI66" s="9" t="s">
        <v>47</v>
      </c>
      <c r="BJ66" s="9" t="s">
        <v>47</v>
      </c>
      <c r="BK66" s="9" t="s">
        <v>47</v>
      </c>
      <c r="BL66" s="9" t="s">
        <v>47</v>
      </c>
      <c r="BM66" s="9" t="s">
        <v>47</v>
      </c>
      <c r="BN66" s="9" t="s">
        <v>47</v>
      </c>
    </row>
    <row r="67" spans="1:66" ht="12" x14ac:dyDescent="0.25">
      <c r="A67" s="5">
        <v>32</v>
      </c>
      <c r="B67" s="56">
        <f t="shared" si="2"/>
        <v>11</v>
      </c>
      <c r="C67" s="9">
        <f t="shared" si="0"/>
        <v>96</v>
      </c>
      <c r="D67" s="9">
        <f t="shared" si="1"/>
        <v>64</v>
      </c>
      <c r="E67" s="9">
        <f t="shared" si="3"/>
        <v>43</v>
      </c>
      <c r="F67" s="9">
        <f t="shared" si="4"/>
        <v>29</v>
      </c>
      <c r="G67" s="9">
        <f t="shared" si="5"/>
        <v>20</v>
      </c>
      <c r="H67" s="9">
        <f t="shared" si="6"/>
        <v>14</v>
      </c>
      <c r="I67" s="9">
        <f t="shared" si="7"/>
        <v>10</v>
      </c>
      <c r="J67" s="9">
        <f t="shared" si="8"/>
        <v>7</v>
      </c>
      <c r="K67" s="9">
        <f t="shared" si="9"/>
        <v>5</v>
      </c>
      <c r="L67" s="9">
        <f t="shared" ref="L67:L77" si="10">ROUNDUP(K67*2/3,0)</f>
        <v>4</v>
      </c>
      <c r="M67" s="9">
        <v>4</v>
      </c>
      <c r="N67" s="9"/>
      <c r="O67" s="9"/>
      <c r="P67" s="9" t="s">
        <v>47</v>
      </c>
      <c r="Q67" s="9" t="s">
        <v>47</v>
      </c>
      <c r="R67" s="9" t="s">
        <v>47</v>
      </c>
      <c r="S67" s="9" t="s">
        <v>47</v>
      </c>
      <c r="T67" s="9" t="s">
        <v>47</v>
      </c>
      <c r="U67" s="9" t="s">
        <v>47</v>
      </c>
      <c r="V67" s="9" t="s">
        <v>47</v>
      </c>
      <c r="W67" s="9" t="s">
        <v>47</v>
      </c>
      <c r="X67" s="9" t="s">
        <v>47</v>
      </c>
      <c r="Y67" s="9" t="s">
        <v>47</v>
      </c>
      <c r="Z67" s="9" t="s">
        <v>47</v>
      </c>
      <c r="AA67" s="9" t="s">
        <v>47</v>
      </c>
      <c r="AB67" s="9" t="s">
        <v>47</v>
      </c>
      <c r="AC67" s="9" t="s">
        <v>47</v>
      </c>
      <c r="AD67" s="9" t="s">
        <v>47</v>
      </c>
      <c r="AE67" s="9" t="s">
        <v>47</v>
      </c>
      <c r="AF67" s="9" t="s">
        <v>47</v>
      </c>
      <c r="AG67" s="9" t="s">
        <v>47</v>
      </c>
      <c r="AH67" s="9" t="s">
        <v>47</v>
      </c>
      <c r="AI67" s="9" t="s">
        <v>47</v>
      </c>
      <c r="AJ67" s="9" t="s">
        <v>47</v>
      </c>
      <c r="AK67" s="9" t="s">
        <v>47</v>
      </c>
      <c r="AL67" s="9" t="s">
        <v>47</v>
      </c>
      <c r="AM67" s="9" t="s">
        <v>47</v>
      </c>
      <c r="AN67" s="9" t="s">
        <v>47</v>
      </c>
      <c r="AO67" s="9" t="s">
        <v>47</v>
      </c>
      <c r="AP67" s="9" t="s">
        <v>47</v>
      </c>
      <c r="AQ67" s="9" t="s">
        <v>47</v>
      </c>
      <c r="AR67" s="9" t="s">
        <v>47</v>
      </c>
      <c r="AS67" s="9" t="s">
        <v>47</v>
      </c>
      <c r="AT67" s="9" t="s">
        <v>47</v>
      </c>
      <c r="AU67" s="9" t="s">
        <v>47</v>
      </c>
      <c r="AV67" s="9" t="s">
        <v>47</v>
      </c>
      <c r="AW67" s="9" t="s">
        <v>47</v>
      </c>
      <c r="AX67" s="9" t="s">
        <v>47</v>
      </c>
      <c r="AY67" s="9" t="s">
        <v>47</v>
      </c>
      <c r="AZ67" s="9" t="s">
        <v>47</v>
      </c>
      <c r="BA67" s="9" t="s">
        <v>47</v>
      </c>
      <c r="BB67" s="9" t="s">
        <v>47</v>
      </c>
      <c r="BC67" s="9" t="s">
        <v>47</v>
      </c>
      <c r="BD67" s="9" t="s">
        <v>47</v>
      </c>
      <c r="BE67" s="9" t="s">
        <v>47</v>
      </c>
      <c r="BF67" s="9" t="s">
        <v>47</v>
      </c>
      <c r="BG67" s="9" t="s">
        <v>47</v>
      </c>
      <c r="BH67" s="9" t="s">
        <v>47</v>
      </c>
      <c r="BI67" s="9" t="s">
        <v>47</v>
      </c>
      <c r="BJ67" s="9" t="s">
        <v>47</v>
      </c>
      <c r="BK67" s="9" t="s">
        <v>47</v>
      </c>
      <c r="BL67" s="9" t="s">
        <v>47</v>
      </c>
      <c r="BM67" s="9" t="s">
        <v>47</v>
      </c>
      <c r="BN67" s="9" t="s">
        <v>47</v>
      </c>
    </row>
    <row r="68" spans="1:66" ht="12" x14ac:dyDescent="0.25">
      <c r="A68" s="5">
        <v>33</v>
      </c>
      <c r="B68" s="56">
        <f t="shared" si="2"/>
        <v>11</v>
      </c>
      <c r="C68" s="9">
        <f t="shared" si="0"/>
        <v>99</v>
      </c>
      <c r="D68" s="9">
        <f t="shared" si="1"/>
        <v>66</v>
      </c>
      <c r="E68" s="9">
        <f t="shared" si="3"/>
        <v>44</v>
      </c>
      <c r="F68" s="9">
        <f t="shared" si="4"/>
        <v>30</v>
      </c>
      <c r="G68" s="9">
        <f t="shared" si="5"/>
        <v>20</v>
      </c>
      <c r="H68" s="9">
        <f t="shared" si="6"/>
        <v>14</v>
      </c>
      <c r="I68" s="9">
        <f t="shared" si="7"/>
        <v>10</v>
      </c>
      <c r="J68" s="9">
        <f t="shared" si="8"/>
        <v>7</v>
      </c>
      <c r="K68" s="9">
        <f t="shared" si="9"/>
        <v>5</v>
      </c>
      <c r="L68" s="9">
        <f t="shared" si="10"/>
        <v>4</v>
      </c>
      <c r="M68" s="9">
        <v>4</v>
      </c>
      <c r="N68" s="9"/>
      <c r="O68" s="9"/>
      <c r="P68" s="9" t="s">
        <v>47</v>
      </c>
      <c r="Q68" s="9" t="s">
        <v>47</v>
      </c>
      <c r="R68" s="9" t="s">
        <v>47</v>
      </c>
      <c r="S68" s="9" t="s">
        <v>47</v>
      </c>
      <c r="T68" s="9" t="s">
        <v>47</v>
      </c>
      <c r="U68" s="9" t="s">
        <v>47</v>
      </c>
      <c r="V68" s="9" t="s">
        <v>47</v>
      </c>
      <c r="W68" s="9" t="s">
        <v>47</v>
      </c>
      <c r="X68" s="9" t="s">
        <v>47</v>
      </c>
      <c r="Y68" s="9" t="s">
        <v>47</v>
      </c>
      <c r="Z68" s="9" t="s">
        <v>47</v>
      </c>
      <c r="AA68" s="9" t="s">
        <v>47</v>
      </c>
      <c r="AB68" s="9" t="s">
        <v>47</v>
      </c>
      <c r="AC68" s="9" t="s">
        <v>47</v>
      </c>
      <c r="AD68" s="9" t="s">
        <v>47</v>
      </c>
      <c r="AE68" s="9" t="s">
        <v>47</v>
      </c>
      <c r="AF68" s="9" t="s">
        <v>47</v>
      </c>
      <c r="AG68" s="9" t="s">
        <v>47</v>
      </c>
      <c r="AH68" s="9" t="s">
        <v>47</v>
      </c>
      <c r="AI68" s="9" t="s">
        <v>47</v>
      </c>
      <c r="AJ68" s="9" t="s">
        <v>47</v>
      </c>
      <c r="AK68" s="9" t="s">
        <v>47</v>
      </c>
      <c r="AL68" s="9" t="s">
        <v>47</v>
      </c>
      <c r="AM68" s="9" t="s">
        <v>47</v>
      </c>
      <c r="AN68" s="9" t="s">
        <v>47</v>
      </c>
      <c r="AO68" s="9" t="s">
        <v>47</v>
      </c>
      <c r="AP68" s="9" t="s">
        <v>47</v>
      </c>
      <c r="AQ68" s="9" t="s">
        <v>47</v>
      </c>
      <c r="AR68" s="9" t="s">
        <v>47</v>
      </c>
      <c r="AS68" s="9" t="s">
        <v>47</v>
      </c>
      <c r="AT68" s="9" t="s">
        <v>47</v>
      </c>
      <c r="AU68" s="9" t="s">
        <v>47</v>
      </c>
      <c r="AV68" s="9" t="s">
        <v>47</v>
      </c>
      <c r="AW68" s="9" t="s">
        <v>47</v>
      </c>
      <c r="AX68" s="9" t="s">
        <v>47</v>
      </c>
      <c r="AY68" s="9" t="s">
        <v>47</v>
      </c>
      <c r="AZ68" s="9" t="s">
        <v>47</v>
      </c>
      <c r="BA68" s="9" t="s">
        <v>47</v>
      </c>
      <c r="BB68" s="9" t="s">
        <v>47</v>
      </c>
      <c r="BC68" s="9" t="s">
        <v>47</v>
      </c>
      <c r="BD68" s="9" t="s">
        <v>47</v>
      </c>
      <c r="BE68" s="9" t="s">
        <v>47</v>
      </c>
      <c r="BF68" s="9" t="s">
        <v>47</v>
      </c>
      <c r="BG68" s="9" t="s">
        <v>47</v>
      </c>
      <c r="BH68" s="9" t="s">
        <v>47</v>
      </c>
      <c r="BI68" s="9" t="s">
        <v>47</v>
      </c>
      <c r="BJ68" s="9" t="s">
        <v>47</v>
      </c>
      <c r="BK68" s="9" t="s">
        <v>47</v>
      </c>
      <c r="BL68" s="9" t="s">
        <v>47</v>
      </c>
      <c r="BM68" s="9" t="s">
        <v>47</v>
      </c>
      <c r="BN68" s="9" t="s">
        <v>47</v>
      </c>
    </row>
    <row r="69" spans="1:66" ht="12" x14ac:dyDescent="0.25">
      <c r="A69" s="5">
        <v>34</v>
      </c>
      <c r="B69" s="56">
        <f t="shared" si="2"/>
        <v>12</v>
      </c>
      <c r="C69" s="9">
        <f t="shared" si="0"/>
        <v>102</v>
      </c>
      <c r="D69" s="9">
        <f t="shared" si="1"/>
        <v>68</v>
      </c>
      <c r="E69" s="9">
        <f t="shared" si="3"/>
        <v>46</v>
      </c>
      <c r="F69" s="9">
        <f t="shared" si="4"/>
        <v>31</v>
      </c>
      <c r="G69" s="9">
        <f t="shared" si="5"/>
        <v>21</v>
      </c>
      <c r="H69" s="9">
        <f t="shared" si="6"/>
        <v>14</v>
      </c>
      <c r="I69" s="9">
        <f t="shared" si="7"/>
        <v>10</v>
      </c>
      <c r="J69" s="9">
        <f t="shared" si="8"/>
        <v>7</v>
      </c>
      <c r="K69" s="9">
        <f t="shared" si="9"/>
        <v>5</v>
      </c>
      <c r="L69" s="9">
        <f t="shared" si="10"/>
        <v>4</v>
      </c>
      <c r="M69" s="9">
        <v>4</v>
      </c>
      <c r="N69" s="9">
        <v>4</v>
      </c>
      <c r="O69" s="9"/>
      <c r="P69" s="9" t="s">
        <v>47</v>
      </c>
      <c r="Q69" s="9" t="s">
        <v>47</v>
      </c>
      <c r="R69" s="9" t="s">
        <v>47</v>
      </c>
      <c r="S69" s="9" t="s">
        <v>47</v>
      </c>
      <c r="T69" s="9" t="s">
        <v>47</v>
      </c>
      <c r="U69" s="9" t="s">
        <v>47</v>
      </c>
      <c r="V69" s="9" t="s">
        <v>47</v>
      </c>
      <c r="W69" s="9" t="s">
        <v>47</v>
      </c>
      <c r="X69" s="9" t="s">
        <v>47</v>
      </c>
      <c r="Y69" s="9" t="s">
        <v>47</v>
      </c>
      <c r="Z69" s="9" t="s">
        <v>47</v>
      </c>
      <c r="AA69" s="9" t="s">
        <v>47</v>
      </c>
      <c r="AB69" s="9" t="s">
        <v>47</v>
      </c>
      <c r="AC69" s="9" t="s">
        <v>47</v>
      </c>
      <c r="AD69" s="9" t="s">
        <v>47</v>
      </c>
      <c r="AE69" s="9" t="s">
        <v>47</v>
      </c>
      <c r="AF69" s="9" t="s">
        <v>47</v>
      </c>
      <c r="AG69" s="9" t="s">
        <v>47</v>
      </c>
      <c r="AH69" s="9" t="s">
        <v>47</v>
      </c>
      <c r="AI69" s="9" t="s">
        <v>47</v>
      </c>
      <c r="AJ69" s="9" t="s">
        <v>47</v>
      </c>
      <c r="AK69" s="9" t="s">
        <v>47</v>
      </c>
      <c r="AL69" s="9" t="s">
        <v>47</v>
      </c>
      <c r="AM69" s="9" t="s">
        <v>47</v>
      </c>
      <c r="AN69" s="9" t="s">
        <v>47</v>
      </c>
      <c r="AO69" s="9" t="s">
        <v>47</v>
      </c>
      <c r="AP69" s="9" t="s">
        <v>47</v>
      </c>
      <c r="AQ69" s="9" t="s">
        <v>47</v>
      </c>
      <c r="AR69" s="9" t="s">
        <v>47</v>
      </c>
      <c r="AS69" s="9" t="s">
        <v>47</v>
      </c>
      <c r="AT69" s="9" t="s">
        <v>47</v>
      </c>
      <c r="AU69" s="9" t="s">
        <v>47</v>
      </c>
      <c r="AV69" s="9" t="s">
        <v>47</v>
      </c>
      <c r="AW69" s="9" t="s">
        <v>47</v>
      </c>
      <c r="AX69" s="9" t="s">
        <v>47</v>
      </c>
      <c r="AY69" s="9" t="s">
        <v>47</v>
      </c>
      <c r="AZ69" s="9" t="s">
        <v>47</v>
      </c>
      <c r="BA69" s="9" t="s">
        <v>47</v>
      </c>
      <c r="BB69" s="9" t="s">
        <v>47</v>
      </c>
      <c r="BC69" s="9" t="s">
        <v>47</v>
      </c>
      <c r="BD69" s="9" t="s">
        <v>47</v>
      </c>
      <c r="BE69" s="9" t="s">
        <v>47</v>
      </c>
      <c r="BF69" s="9" t="s">
        <v>47</v>
      </c>
      <c r="BG69" s="9" t="s">
        <v>47</v>
      </c>
      <c r="BH69" s="9" t="s">
        <v>47</v>
      </c>
      <c r="BI69" s="9" t="s">
        <v>47</v>
      </c>
      <c r="BJ69" s="9" t="s">
        <v>47</v>
      </c>
      <c r="BK69" s="9" t="s">
        <v>47</v>
      </c>
      <c r="BL69" s="9" t="s">
        <v>47</v>
      </c>
      <c r="BM69" s="9" t="s">
        <v>47</v>
      </c>
      <c r="BN69" s="9" t="s">
        <v>47</v>
      </c>
    </row>
    <row r="70" spans="1:66" ht="12" x14ac:dyDescent="0.25">
      <c r="A70" s="5">
        <v>35</v>
      </c>
      <c r="B70" s="56">
        <f t="shared" si="2"/>
        <v>12</v>
      </c>
      <c r="C70" s="9">
        <f t="shared" si="0"/>
        <v>105</v>
      </c>
      <c r="D70" s="9">
        <f t="shared" si="1"/>
        <v>70</v>
      </c>
      <c r="E70" s="9">
        <f t="shared" si="3"/>
        <v>47</v>
      </c>
      <c r="F70" s="9">
        <f t="shared" si="4"/>
        <v>32</v>
      </c>
      <c r="G70" s="9">
        <f t="shared" si="5"/>
        <v>22</v>
      </c>
      <c r="H70" s="9">
        <f t="shared" si="6"/>
        <v>15</v>
      </c>
      <c r="I70" s="9">
        <f t="shared" si="7"/>
        <v>10</v>
      </c>
      <c r="J70" s="9">
        <f t="shared" si="8"/>
        <v>7</v>
      </c>
      <c r="K70" s="9">
        <f t="shared" si="9"/>
        <v>5</v>
      </c>
      <c r="L70" s="9">
        <f t="shared" si="10"/>
        <v>4</v>
      </c>
      <c r="M70" s="9">
        <v>4</v>
      </c>
      <c r="N70" s="9">
        <v>4</v>
      </c>
      <c r="O70" s="9"/>
      <c r="P70" s="9" t="s">
        <v>47</v>
      </c>
      <c r="Q70" s="9" t="s">
        <v>47</v>
      </c>
      <c r="R70" s="9" t="s">
        <v>47</v>
      </c>
      <c r="S70" s="9" t="s">
        <v>47</v>
      </c>
      <c r="T70" s="9" t="s">
        <v>47</v>
      </c>
      <c r="U70" s="9" t="s">
        <v>47</v>
      </c>
      <c r="V70" s="9" t="s">
        <v>47</v>
      </c>
      <c r="W70" s="9" t="s">
        <v>47</v>
      </c>
      <c r="X70" s="9" t="s">
        <v>47</v>
      </c>
      <c r="Y70" s="9" t="s">
        <v>47</v>
      </c>
      <c r="Z70" s="9" t="s">
        <v>47</v>
      </c>
      <c r="AA70" s="9" t="s">
        <v>47</v>
      </c>
      <c r="AB70" s="9" t="s">
        <v>47</v>
      </c>
      <c r="AC70" s="9" t="s">
        <v>47</v>
      </c>
      <c r="AD70" s="9" t="s">
        <v>47</v>
      </c>
      <c r="AE70" s="9" t="s">
        <v>47</v>
      </c>
      <c r="AF70" s="9" t="s">
        <v>47</v>
      </c>
      <c r="AG70" s="9" t="s">
        <v>47</v>
      </c>
      <c r="AH70" s="9" t="s">
        <v>47</v>
      </c>
      <c r="AI70" s="9" t="s">
        <v>47</v>
      </c>
      <c r="AJ70" s="9" t="s">
        <v>47</v>
      </c>
      <c r="AK70" s="9" t="s">
        <v>47</v>
      </c>
      <c r="AL70" s="9" t="s">
        <v>47</v>
      </c>
      <c r="AM70" s="9" t="s">
        <v>47</v>
      </c>
      <c r="AN70" s="9" t="s">
        <v>47</v>
      </c>
      <c r="AO70" s="9" t="s">
        <v>47</v>
      </c>
      <c r="AP70" s="9" t="s">
        <v>47</v>
      </c>
      <c r="AQ70" s="9" t="s">
        <v>47</v>
      </c>
      <c r="AR70" s="9" t="s">
        <v>47</v>
      </c>
      <c r="AS70" s="9" t="s">
        <v>47</v>
      </c>
      <c r="AT70" s="9" t="s">
        <v>47</v>
      </c>
      <c r="AU70" s="9" t="s">
        <v>47</v>
      </c>
      <c r="AV70" s="9" t="s">
        <v>47</v>
      </c>
      <c r="AW70" s="9" t="s">
        <v>47</v>
      </c>
      <c r="AX70" s="9" t="s">
        <v>47</v>
      </c>
      <c r="AY70" s="9" t="s">
        <v>47</v>
      </c>
      <c r="AZ70" s="9" t="s">
        <v>47</v>
      </c>
      <c r="BA70" s="9" t="s">
        <v>47</v>
      </c>
      <c r="BB70" s="9" t="s">
        <v>47</v>
      </c>
      <c r="BC70" s="9" t="s">
        <v>47</v>
      </c>
      <c r="BD70" s="9" t="s">
        <v>47</v>
      </c>
      <c r="BE70" s="9" t="s">
        <v>47</v>
      </c>
      <c r="BF70" s="9" t="s">
        <v>47</v>
      </c>
      <c r="BG70" s="9" t="s">
        <v>47</v>
      </c>
      <c r="BH70" s="9" t="s">
        <v>47</v>
      </c>
      <c r="BI70" s="9" t="s">
        <v>47</v>
      </c>
      <c r="BJ70" s="9" t="s">
        <v>47</v>
      </c>
      <c r="BK70" s="9" t="s">
        <v>47</v>
      </c>
      <c r="BL70" s="9" t="s">
        <v>47</v>
      </c>
      <c r="BM70" s="9" t="s">
        <v>47</v>
      </c>
      <c r="BN70" s="9" t="s">
        <v>47</v>
      </c>
    </row>
    <row r="71" spans="1:66" ht="12" x14ac:dyDescent="0.25">
      <c r="A71" s="5">
        <v>36</v>
      </c>
      <c r="B71" s="56">
        <f t="shared" si="2"/>
        <v>12</v>
      </c>
      <c r="C71" s="9">
        <f t="shared" si="0"/>
        <v>108</v>
      </c>
      <c r="D71" s="9">
        <f t="shared" si="1"/>
        <v>72</v>
      </c>
      <c r="E71" s="9">
        <f t="shared" si="3"/>
        <v>48</v>
      </c>
      <c r="F71" s="9">
        <f t="shared" si="4"/>
        <v>32</v>
      </c>
      <c r="G71" s="9">
        <f t="shared" si="5"/>
        <v>22</v>
      </c>
      <c r="H71" s="9">
        <f t="shared" si="6"/>
        <v>15</v>
      </c>
      <c r="I71" s="9">
        <f t="shared" si="7"/>
        <v>10</v>
      </c>
      <c r="J71" s="9">
        <f t="shared" si="8"/>
        <v>7</v>
      </c>
      <c r="K71" s="9">
        <f t="shared" si="9"/>
        <v>5</v>
      </c>
      <c r="L71" s="9">
        <f t="shared" si="10"/>
        <v>4</v>
      </c>
      <c r="M71" s="9">
        <v>4</v>
      </c>
      <c r="N71" s="9">
        <v>4</v>
      </c>
      <c r="O71" s="9"/>
      <c r="P71" s="9" t="s">
        <v>47</v>
      </c>
      <c r="Q71" s="9" t="s">
        <v>47</v>
      </c>
      <c r="R71" s="9" t="s">
        <v>47</v>
      </c>
      <c r="S71" s="9" t="s">
        <v>47</v>
      </c>
      <c r="T71" s="9" t="s">
        <v>47</v>
      </c>
      <c r="U71" s="9" t="s">
        <v>47</v>
      </c>
      <c r="V71" s="9" t="s">
        <v>47</v>
      </c>
      <c r="W71" s="9" t="s">
        <v>47</v>
      </c>
      <c r="X71" s="9" t="s">
        <v>47</v>
      </c>
      <c r="Y71" s="9" t="s">
        <v>47</v>
      </c>
      <c r="Z71" s="9" t="s">
        <v>47</v>
      </c>
      <c r="AA71" s="9" t="s">
        <v>47</v>
      </c>
      <c r="AB71" s="9" t="s">
        <v>47</v>
      </c>
      <c r="AC71" s="9" t="s">
        <v>47</v>
      </c>
      <c r="AD71" s="9" t="s">
        <v>47</v>
      </c>
      <c r="AE71" s="9" t="s">
        <v>47</v>
      </c>
      <c r="AF71" s="9" t="s">
        <v>47</v>
      </c>
      <c r="AG71" s="9" t="s">
        <v>47</v>
      </c>
      <c r="AH71" s="9" t="s">
        <v>47</v>
      </c>
      <c r="AI71" s="9" t="s">
        <v>47</v>
      </c>
      <c r="AJ71" s="9" t="s">
        <v>47</v>
      </c>
      <c r="AK71" s="9" t="s">
        <v>47</v>
      </c>
      <c r="AL71" s="9" t="s">
        <v>47</v>
      </c>
      <c r="AM71" s="9" t="s">
        <v>47</v>
      </c>
      <c r="AN71" s="9" t="s">
        <v>47</v>
      </c>
      <c r="AO71" s="9" t="s">
        <v>47</v>
      </c>
      <c r="AP71" s="9" t="s">
        <v>47</v>
      </c>
      <c r="AQ71" s="9" t="s">
        <v>47</v>
      </c>
      <c r="AR71" s="9" t="s">
        <v>47</v>
      </c>
      <c r="AS71" s="9" t="s">
        <v>47</v>
      </c>
      <c r="AT71" s="9" t="s">
        <v>47</v>
      </c>
      <c r="AU71" s="9" t="s">
        <v>47</v>
      </c>
      <c r="AV71" s="9" t="s">
        <v>47</v>
      </c>
      <c r="AW71" s="9" t="s">
        <v>47</v>
      </c>
      <c r="AX71" s="9" t="s">
        <v>47</v>
      </c>
      <c r="AY71" s="9" t="s">
        <v>47</v>
      </c>
      <c r="AZ71" s="9" t="s">
        <v>47</v>
      </c>
      <c r="BA71" s="9" t="s">
        <v>47</v>
      </c>
      <c r="BB71" s="9" t="s">
        <v>47</v>
      </c>
      <c r="BC71" s="9" t="s">
        <v>47</v>
      </c>
      <c r="BD71" s="9" t="s">
        <v>47</v>
      </c>
      <c r="BE71" s="9" t="s">
        <v>47</v>
      </c>
      <c r="BF71" s="9" t="s">
        <v>47</v>
      </c>
      <c r="BG71" s="9" t="s">
        <v>47</v>
      </c>
      <c r="BH71" s="9" t="s">
        <v>47</v>
      </c>
      <c r="BI71" s="9" t="s">
        <v>47</v>
      </c>
      <c r="BJ71" s="9" t="s">
        <v>47</v>
      </c>
      <c r="BK71" s="9" t="s">
        <v>47</v>
      </c>
      <c r="BL71" s="9" t="s">
        <v>47</v>
      </c>
      <c r="BM71" s="9" t="s">
        <v>47</v>
      </c>
      <c r="BN71" s="9" t="s">
        <v>47</v>
      </c>
    </row>
    <row r="72" spans="1:66" ht="12" x14ac:dyDescent="0.25">
      <c r="A72" s="5">
        <v>37</v>
      </c>
      <c r="B72" s="56">
        <f t="shared" si="2"/>
        <v>13</v>
      </c>
      <c r="C72" s="9">
        <f t="shared" si="0"/>
        <v>111</v>
      </c>
      <c r="D72" s="9">
        <f t="shared" si="1"/>
        <v>74</v>
      </c>
      <c r="E72" s="9">
        <f t="shared" si="3"/>
        <v>50</v>
      </c>
      <c r="F72" s="9">
        <f t="shared" si="4"/>
        <v>34</v>
      </c>
      <c r="G72" s="9">
        <f t="shared" si="5"/>
        <v>23</v>
      </c>
      <c r="H72" s="9">
        <f t="shared" si="6"/>
        <v>16</v>
      </c>
      <c r="I72" s="9">
        <f t="shared" si="7"/>
        <v>11</v>
      </c>
      <c r="J72" s="9">
        <f t="shared" si="8"/>
        <v>8</v>
      </c>
      <c r="K72" s="9">
        <f t="shared" si="9"/>
        <v>6</v>
      </c>
      <c r="L72" s="9">
        <f t="shared" si="10"/>
        <v>4</v>
      </c>
      <c r="M72" s="9">
        <v>4</v>
      </c>
      <c r="N72" s="9">
        <v>4</v>
      </c>
      <c r="O72" s="9"/>
      <c r="P72" s="9" t="s">
        <v>47</v>
      </c>
      <c r="Q72" s="9" t="s">
        <v>47</v>
      </c>
      <c r="R72" s="9" t="s">
        <v>47</v>
      </c>
      <c r="S72" s="9" t="s">
        <v>47</v>
      </c>
      <c r="T72" s="9" t="s">
        <v>47</v>
      </c>
      <c r="U72" s="9" t="s">
        <v>47</v>
      </c>
      <c r="V72" s="9" t="s">
        <v>47</v>
      </c>
      <c r="W72" s="9" t="s">
        <v>47</v>
      </c>
      <c r="X72" s="9" t="s">
        <v>47</v>
      </c>
      <c r="Y72" s="9" t="s">
        <v>47</v>
      </c>
      <c r="Z72" s="9" t="s">
        <v>47</v>
      </c>
      <c r="AA72" s="9" t="s">
        <v>47</v>
      </c>
      <c r="AB72" s="9" t="s">
        <v>47</v>
      </c>
      <c r="AC72" s="9" t="s">
        <v>47</v>
      </c>
      <c r="AD72" s="9" t="s">
        <v>47</v>
      </c>
      <c r="AE72" s="9" t="s">
        <v>47</v>
      </c>
      <c r="AF72" s="9" t="s">
        <v>47</v>
      </c>
      <c r="AG72" s="9" t="s">
        <v>47</v>
      </c>
      <c r="AH72" s="9" t="s">
        <v>47</v>
      </c>
      <c r="AI72" s="9" t="s">
        <v>47</v>
      </c>
      <c r="AJ72" s="9" t="s">
        <v>47</v>
      </c>
      <c r="AK72" s="9" t="s">
        <v>47</v>
      </c>
      <c r="AL72" s="9" t="s">
        <v>47</v>
      </c>
      <c r="AM72" s="9" t="s">
        <v>47</v>
      </c>
      <c r="AN72" s="9" t="s">
        <v>47</v>
      </c>
      <c r="AO72" s="9" t="s">
        <v>47</v>
      </c>
      <c r="AP72" s="9" t="s">
        <v>47</v>
      </c>
      <c r="AQ72" s="9" t="s">
        <v>47</v>
      </c>
      <c r="AR72" s="9" t="s">
        <v>47</v>
      </c>
      <c r="AS72" s="9" t="s">
        <v>47</v>
      </c>
      <c r="AT72" s="9" t="s">
        <v>47</v>
      </c>
      <c r="AU72" s="9" t="s">
        <v>47</v>
      </c>
      <c r="AV72" s="9" t="s">
        <v>47</v>
      </c>
      <c r="AW72" s="9" t="s">
        <v>47</v>
      </c>
      <c r="AX72" s="9" t="s">
        <v>47</v>
      </c>
      <c r="AY72" s="9" t="s">
        <v>47</v>
      </c>
      <c r="AZ72" s="9" t="s">
        <v>47</v>
      </c>
      <c r="BA72" s="9" t="s">
        <v>47</v>
      </c>
      <c r="BB72" s="9" t="s">
        <v>47</v>
      </c>
      <c r="BC72" s="9" t="s">
        <v>47</v>
      </c>
      <c r="BD72" s="9" t="s">
        <v>47</v>
      </c>
      <c r="BE72" s="9" t="s">
        <v>47</v>
      </c>
      <c r="BF72" s="9" t="s">
        <v>47</v>
      </c>
      <c r="BG72" s="9" t="s">
        <v>47</v>
      </c>
      <c r="BH72" s="9" t="s">
        <v>47</v>
      </c>
      <c r="BI72" s="9" t="s">
        <v>47</v>
      </c>
      <c r="BJ72" s="9" t="s">
        <v>47</v>
      </c>
      <c r="BK72" s="9" t="s">
        <v>47</v>
      </c>
      <c r="BL72" s="9" t="s">
        <v>47</v>
      </c>
      <c r="BM72" s="9" t="s">
        <v>47</v>
      </c>
      <c r="BN72" s="9" t="s">
        <v>47</v>
      </c>
    </row>
    <row r="73" spans="1:66" ht="12" x14ac:dyDescent="0.25">
      <c r="A73" s="5">
        <v>38</v>
      </c>
      <c r="B73" s="56">
        <f t="shared" si="2"/>
        <v>13</v>
      </c>
      <c r="C73" s="9">
        <f t="shared" si="0"/>
        <v>114</v>
      </c>
      <c r="D73" s="9">
        <f t="shared" si="1"/>
        <v>76</v>
      </c>
      <c r="E73" s="9">
        <f t="shared" si="3"/>
        <v>51</v>
      </c>
      <c r="F73" s="9">
        <f t="shared" si="4"/>
        <v>34</v>
      </c>
      <c r="G73" s="9">
        <f t="shared" si="5"/>
        <v>23</v>
      </c>
      <c r="H73" s="9">
        <f t="shared" si="6"/>
        <v>16</v>
      </c>
      <c r="I73" s="9">
        <f t="shared" si="7"/>
        <v>11</v>
      </c>
      <c r="J73" s="9">
        <f t="shared" si="8"/>
        <v>8</v>
      </c>
      <c r="K73" s="9">
        <f t="shared" si="9"/>
        <v>6</v>
      </c>
      <c r="L73" s="9">
        <f t="shared" si="10"/>
        <v>4</v>
      </c>
      <c r="M73" s="9">
        <v>4</v>
      </c>
      <c r="N73" s="9">
        <v>4</v>
      </c>
      <c r="O73" s="9">
        <v>4</v>
      </c>
      <c r="P73" s="9" t="s">
        <v>47</v>
      </c>
      <c r="Q73" s="9" t="s">
        <v>47</v>
      </c>
      <c r="R73" s="9" t="s">
        <v>47</v>
      </c>
      <c r="S73" s="9" t="s">
        <v>47</v>
      </c>
      <c r="T73" s="9" t="s">
        <v>47</v>
      </c>
      <c r="U73" s="9" t="s">
        <v>47</v>
      </c>
      <c r="V73" s="9" t="s">
        <v>47</v>
      </c>
      <c r="W73" s="9" t="s">
        <v>47</v>
      </c>
      <c r="X73" s="9" t="s">
        <v>47</v>
      </c>
      <c r="Y73" s="9" t="s">
        <v>47</v>
      </c>
      <c r="Z73" s="9" t="s">
        <v>47</v>
      </c>
      <c r="AA73" s="9" t="s">
        <v>47</v>
      </c>
      <c r="AB73" s="9" t="s">
        <v>47</v>
      </c>
      <c r="AC73" s="9" t="s">
        <v>47</v>
      </c>
      <c r="AD73" s="9" t="s">
        <v>47</v>
      </c>
      <c r="AE73" s="9" t="s">
        <v>47</v>
      </c>
      <c r="AF73" s="9" t="s">
        <v>47</v>
      </c>
      <c r="AG73" s="9" t="s">
        <v>47</v>
      </c>
      <c r="AH73" s="9" t="s">
        <v>47</v>
      </c>
      <c r="AI73" s="9" t="s">
        <v>47</v>
      </c>
      <c r="AJ73" s="9" t="s">
        <v>47</v>
      </c>
      <c r="AK73" s="9" t="s">
        <v>47</v>
      </c>
      <c r="AL73" s="9" t="s">
        <v>47</v>
      </c>
      <c r="AM73" s="9" t="s">
        <v>47</v>
      </c>
      <c r="AN73" s="9" t="s">
        <v>47</v>
      </c>
      <c r="AO73" s="9" t="s">
        <v>47</v>
      </c>
      <c r="AP73" s="9" t="s">
        <v>47</v>
      </c>
      <c r="AQ73" s="9" t="s">
        <v>47</v>
      </c>
      <c r="AR73" s="9" t="s">
        <v>47</v>
      </c>
      <c r="AS73" s="9" t="s">
        <v>47</v>
      </c>
      <c r="AT73" s="9" t="s">
        <v>47</v>
      </c>
      <c r="AU73" s="9" t="s">
        <v>47</v>
      </c>
      <c r="AV73" s="9" t="s">
        <v>47</v>
      </c>
      <c r="AW73" s="9" t="s">
        <v>47</v>
      </c>
      <c r="AX73" s="9" t="s">
        <v>47</v>
      </c>
      <c r="AY73" s="9" t="s">
        <v>47</v>
      </c>
      <c r="AZ73" s="9" t="s">
        <v>47</v>
      </c>
      <c r="BA73" s="9" t="s">
        <v>47</v>
      </c>
      <c r="BB73" s="9" t="s">
        <v>47</v>
      </c>
      <c r="BC73" s="9" t="s">
        <v>47</v>
      </c>
      <c r="BD73" s="9" t="s">
        <v>47</v>
      </c>
      <c r="BE73" s="9" t="s">
        <v>47</v>
      </c>
      <c r="BF73" s="9" t="s">
        <v>47</v>
      </c>
      <c r="BG73" s="9" t="s">
        <v>47</v>
      </c>
      <c r="BH73" s="9" t="s">
        <v>47</v>
      </c>
      <c r="BI73" s="9" t="s">
        <v>47</v>
      </c>
      <c r="BJ73" s="9" t="s">
        <v>47</v>
      </c>
      <c r="BK73" s="9" t="s">
        <v>47</v>
      </c>
      <c r="BL73" s="9" t="s">
        <v>47</v>
      </c>
      <c r="BM73" s="9" t="s">
        <v>47</v>
      </c>
      <c r="BN73" s="9" t="s">
        <v>47</v>
      </c>
    </row>
    <row r="74" spans="1:66" ht="12" x14ac:dyDescent="0.25">
      <c r="A74" s="5">
        <v>39</v>
      </c>
      <c r="B74" s="56">
        <f t="shared" si="2"/>
        <v>13</v>
      </c>
      <c r="C74" s="9">
        <f t="shared" si="0"/>
        <v>117</v>
      </c>
      <c r="D74" s="9">
        <f t="shared" si="1"/>
        <v>78</v>
      </c>
      <c r="E74" s="9">
        <f t="shared" si="3"/>
        <v>52</v>
      </c>
      <c r="F74" s="9">
        <f t="shared" si="4"/>
        <v>35</v>
      </c>
      <c r="G74" s="9">
        <f t="shared" si="5"/>
        <v>24</v>
      </c>
      <c r="H74" s="9">
        <f t="shared" si="6"/>
        <v>16</v>
      </c>
      <c r="I74" s="9">
        <f t="shared" si="7"/>
        <v>11</v>
      </c>
      <c r="J74" s="9">
        <f t="shared" si="8"/>
        <v>8</v>
      </c>
      <c r="K74" s="9">
        <f t="shared" si="9"/>
        <v>6</v>
      </c>
      <c r="L74" s="9">
        <f t="shared" si="10"/>
        <v>4</v>
      </c>
      <c r="M74" s="9">
        <v>4</v>
      </c>
      <c r="N74" s="9">
        <v>4</v>
      </c>
      <c r="O74" s="9">
        <v>4</v>
      </c>
      <c r="P74" s="9" t="s">
        <v>47</v>
      </c>
      <c r="Q74" s="9" t="s">
        <v>47</v>
      </c>
      <c r="R74" s="9" t="s">
        <v>47</v>
      </c>
      <c r="S74" s="9" t="s">
        <v>47</v>
      </c>
      <c r="T74" s="9" t="s">
        <v>47</v>
      </c>
      <c r="U74" s="9" t="s">
        <v>47</v>
      </c>
      <c r="V74" s="9" t="s">
        <v>47</v>
      </c>
      <c r="W74" s="9" t="s">
        <v>47</v>
      </c>
      <c r="X74" s="9" t="s">
        <v>47</v>
      </c>
      <c r="Y74" s="9" t="s">
        <v>47</v>
      </c>
      <c r="Z74" s="9" t="s">
        <v>47</v>
      </c>
      <c r="AA74" s="9" t="s">
        <v>47</v>
      </c>
      <c r="AB74" s="9" t="s">
        <v>47</v>
      </c>
      <c r="AC74" s="9" t="s">
        <v>47</v>
      </c>
      <c r="AD74" s="9" t="s">
        <v>47</v>
      </c>
      <c r="AE74" s="9" t="s">
        <v>47</v>
      </c>
      <c r="AF74" s="9" t="s">
        <v>47</v>
      </c>
      <c r="AG74" s="9" t="s">
        <v>47</v>
      </c>
      <c r="AH74" s="9" t="s">
        <v>47</v>
      </c>
      <c r="AI74" s="9" t="s">
        <v>47</v>
      </c>
      <c r="AJ74" s="9" t="s">
        <v>47</v>
      </c>
      <c r="AK74" s="9" t="s">
        <v>47</v>
      </c>
      <c r="AL74" s="9" t="s">
        <v>47</v>
      </c>
      <c r="AM74" s="9" t="s">
        <v>47</v>
      </c>
      <c r="AN74" s="9" t="s">
        <v>47</v>
      </c>
      <c r="AO74" s="9" t="s">
        <v>47</v>
      </c>
      <c r="AP74" s="9" t="s">
        <v>47</v>
      </c>
      <c r="AQ74" s="9" t="s">
        <v>47</v>
      </c>
      <c r="AR74" s="9" t="s">
        <v>47</v>
      </c>
      <c r="AS74" s="9" t="s">
        <v>47</v>
      </c>
      <c r="AT74" s="9" t="s">
        <v>47</v>
      </c>
      <c r="AU74" s="9" t="s">
        <v>47</v>
      </c>
      <c r="AV74" s="9" t="s">
        <v>47</v>
      </c>
      <c r="AW74" s="9" t="s">
        <v>47</v>
      </c>
      <c r="AX74" s="9" t="s">
        <v>47</v>
      </c>
      <c r="AY74" s="9" t="s">
        <v>47</v>
      </c>
      <c r="AZ74" s="9" t="s">
        <v>47</v>
      </c>
      <c r="BA74" s="9" t="s">
        <v>47</v>
      </c>
      <c r="BB74" s="9" t="s">
        <v>47</v>
      </c>
      <c r="BC74" s="9" t="s">
        <v>47</v>
      </c>
      <c r="BD74" s="9" t="s">
        <v>47</v>
      </c>
      <c r="BE74" s="9" t="s">
        <v>47</v>
      </c>
      <c r="BF74" s="9" t="s">
        <v>47</v>
      </c>
      <c r="BG74" s="9" t="s">
        <v>47</v>
      </c>
      <c r="BH74" s="9" t="s">
        <v>47</v>
      </c>
      <c r="BI74" s="9" t="s">
        <v>47</v>
      </c>
      <c r="BJ74" s="9" t="s">
        <v>47</v>
      </c>
      <c r="BK74" s="9" t="s">
        <v>47</v>
      </c>
      <c r="BL74" s="9" t="s">
        <v>47</v>
      </c>
      <c r="BM74" s="9" t="s">
        <v>47</v>
      </c>
      <c r="BN74" s="9" t="s">
        <v>47</v>
      </c>
    </row>
    <row r="75" spans="1:66" ht="12" x14ac:dyDescent="0.25">
      <c r="A75" s="5">
        <v>40</v>
      </c>
      <c r="B75" s="56">
        <f t="shared" si="2"/>
        <v>14</v>
      </c>
      <c r="C75" s="9">
        <f t="shared" si="0"/>
        <v>120</v>
      </c>
      <c r="D75" s="9">
        <f t="shared" si="1"/>
        <v>80</v>
      </c>
      <c r="E75" s="9">
        <f t="shared" si="3"/>
        <v>54</v>
      </c>
      <c r="F75" s="9">
        <f t="shared" si="4"/>
        <v>36</v>
      </c>
      <c r="G75" s="9">
        <f t="shared" si="5"/>
        <v>24</v>
      </c>
      <c r="H75" s="9">
        <f t="shared" si="6"/>
        <v>16</v>
      </c>
      <c r="I75" s="9">
        <f t="shared" si="7"/>
        <v>11</v>
      </c>
      <c r="J75" s="9">
        <f t="shared" si="8"/>
        <v>8</v>
      </c>
      <c r="K75" s="9">
        <f t="shared" si="9"/>
        <v>6</v>
      </c>
      <c r="L75" s="9">
        <f t="shared" si="10"/>
        <v>4</v>
      </c>
      <c r="M75" s="9">
        <v>4</v>
      </c>
      <c r="N75" s="9">
        <v>4</v>
      </c>
      <c r="O75" s="9">
        <v>4</v>
      </c>
      <c r="P75" s="9" t="s">
        <v>47</v>
      </c>
      <c r="Q75" s="9" t="s">
        <v>47</v>
      </c>
      <c r="R75" s="9" t="s">
        <v>47</v>
      </c>
      <c r="S75" s="9" t="s">
        <v>47</v>
      </c>
      <c r="T75" s="9" t="s">
        <v>47</v>
      </c>
      <c r="U75" s="9" t="s">
        <v>47</v>
      </c>
      <c r="V75" s="9" t="s">
        <v>47</v>
      </c>
      <c r="W75" s="9" t="s">
        <v>47</v>
      </c>
      <c r="X75" s="9" t="s">
        <v>47</v>
      </c>
      <c r="Y75" s="9" t="s">
        <v>47</v>
      </c>
      <c r="Z75" s="9" t="s">
        <v>47</v>
      </c>
      <c r="AA75" s="9" t="s">
        <v>47</v>
      </c>
      <c r="AB75" s="9" t="s">
        <v>47</v>
      </c>
      <c r="AC75" s="9" t="s">
        <v>47</v>
      </c>
      <c r="AD75" s="9" t="s">
        <v>47</v>
      </c>
      <c r="AE75" s="9" t="s">
        <v>47</v>
      </c>
      <c r="AF75" s="9" t="s">
        <v>47</v>
      </c>
      <c r="AG75" s="9" t="s">
        <v>47</v>
      </c>
      <c r="AH75" s="9" t="s">
        <v>47</v>
      </c>
      <c r="AI75" s="9" t="s">
        <v>47</v>
      </c>
      <c r="AJ75" s="9" t="s">
        <v>47</v>
      </c>
      <c r="AK75" s="9" t="s">
        <v>47</v>
      </c>
      <c r="AL75" s="9" t="s">
        <v>47</v>
      </c>
      <c r="AM75" s="9" t="s">
        <v>47</v>
      </c>
      <c r="AN75" s="9" t="s">
        <v>47</v>
      </c>
      <c r="AO75" s="9" t="s">
        <v>47</v>
      </c>
      <c r="AP75" s="9" t="s">
        <v>47</v>
      </c>
      <c r="AQ75" s="9" t="s">
        <v>47</v>
      </c>
      <c r="AR75" s="9" t="s">
        <v>47</v>
      </c>
      <c r="AS75" s="9" t="s">
        <v>47</v>
      </c>
      <c r="AT75" s="9" t="s">
        <v>47</v>
      </c>
      <c r="AU75" s="9" t="s">
        <v>47</v>
      </c>
      <c r="AV75" s="9" t="s">
        <v>47</v>
      </c>
      <c r="AW75" s="9" t="s">
        <v>47</v>
      </c>
      <c r="AX75" s="9" t="s">
        <v>47</v>
      </c>
      <c r="AY75" s="9" t="s">
        <v>47</v>
      </c>
      <c r="AZ75" s="9" t="s">
        <v>47</v>
      </c>
      <c r="BA75" s="9" t="s">
        <v>47</v>
      </c>
      <c r="BB75" s="9" t="s">
        <v>47</v>
      </c>
      <c r="BC75" s="9" t="s">
        <v>47</v>
      </c>
      <c r="BD75" s="9" t="s">
        <v>47</v>
      </c>
      <c r="BE75" s="9" t="s">
        <v>47</v>
      </c>
      <c r="BF75" s="9" t="s">
        <v>47</v>
      </c>
      <c r="BG75" s="9" t="s">
        <v>47</v>
      </c>
      <c r="BH75" s="9" t="s">
        <v>47</v>
      </c>
      <c r="BI75" s="9" t="s">
        <v>47</v>
      </c>
      <c r="BJ75" s="9" t="s">
        <v>47</v>
      </c>
      <c r="BK75" s="9" t="s">
        <v>47</v>
      </c>
      <c r="BL75" s="9" t="s">
        <v>47</v>
      </c>
      <c r="BM75" s="9" t="s">
        <v>47</v>
      </c>
      <c r="BN75" s="9" t="s">
        <v>47</v>
      </c>
    </row>
    <row r="76" spans="1:66" ht="12" x14ac:dyDescent="0.25">
      <c r="A76" s="5">
        <v>41</v>
      </c>
      <c r="B76" s="56">
        <f t="shared" si="2"/>
        <v>14</v>
      </c>
      <c r="C76" s="9">
        <f t="shared" si="0"/>
        <v>123</v>
      </c>
      <c r="D76" s="9">
        <f t="shared" si="1"/>
        <v>82</v>
      </c>
      <c r="E76" s="9">
        <f t="shared" si="3"/>
        <v>55</v>
      </c>
      <c r="F76" s="9">
        <f t="shared" si="4"/>
        <v>37</v>
      </c>
      <c r="G76" s="9">
        <f t="shared" si="5"/>
        <v>25</v>
      </c>
      <c r="H76" s="9">
        <f t="shared" si="6"/>
        <v>17</v>
      </c>
      <c r="I76" s="9">
        <f t="shared" si="7"/>
        <v>12</v>
      </c>
      <c r="J76" s="9">
        <f t="shared" si="8"/>
        <v>8</v>
      </c>
      <c r="K76" s="9">
        <f t="shared" si="9"/>
        <v>6</v>
      </c>
      <c r="L76" s="9">
        <f t="shared" si="10"/>
        <v>4</v>
      </c>
      <c r="M76" s="9">
        <v>4</v>
      </c>
      <c r="N76" s="9">
        <v>4</v>
      </c>
      <c r="O76" s="9">
        <v>4</v>
      </c>
      <c r="P76" s="9" t="s">
        <v>47</v>
      </c>
      <c r="Q76" s="9" t="s">
        <v>47</v>
      </c>
      <c r="R76" s="9" t="s">
        <v>47</v>
      </c>
      <c r="S76" s="9" t="s">
        <v>47</v>
      </c>
      <c r="T76" s="9" t="s">
        <v>47</v>
      </c>
      <c r="U76" s="9" t="s">
        <v>47</v>
      </c>
      <c r="V76" s="9" t="s">
        <v>47</v>
      </c>
      <c r="W76" s="9" t="s">
        <v>47</v>
      </c>
      <c r="X76" s="9" t="s">
        <v>47</v>
      </c>
      <c r="Y76" s="9" t="s">
        <v>47</v>
      </c>
      <c r="Z76" s="9" t="s">
        <v>47</v>
      </c>
      <c r="AA76" s="9" t="s">
        <v>47</v>
      </c>
      <c r="AB76" s="9" t="s">
        <v>47</v>
      </c>
      <c r="AC76" s="9" t="s">
        <v>47</v>
      </c>
      <c r="AD76" s="9" t="s">
        <v>47</v>
      </c>
      <c r="AE76" s="9" t="s">
        <v>47</v>
      </c>
      <c r="AF76" s="9" t="s">
        <v>47</v>
      </c>
      <c r="AG76" s="9" t="s">
        <v>47</v>
      </c>
      <c r="AH76" s="9" t="s">
        <v>47</v>
      </c>
      <c r="AI76" s="9" t="s">
        <v>47</v>
      </c>
      <c r="AJ76" s="9" t="s">
        <v>47</v>
      </c>
      <c r="AK76" s="9" t="s">
        <v>47</v>
      </c>
      <c r="AL76" s="9" t="s">
        <v>47</v>
      </c>
      <c r="AM76" s="9" t="s">
        <v>47</v>
      </c>
      <c r="AN76" s="9" t="s">
        <v>47</v>
      </c>
      <c r="AO76" s="9" t="s">
        <v>47</v>
      </c>
      <c r="AP76" s="9" t="s">
        <v>47</v>
      </c>
      <c r="AQ76" s="9" t="s">
        <v>47</v>
      </c>
      <c r="AR76" s="9" t="s">
        <v>47</v>
      </c>
      <c r="AS76" s="9" t="s">
        <v>47</v>
      </c>
      <c r="AT76" s="9" t="s">
        <v>47</v>
      </c>
      <c r="AU76" s="9" t="s">
        <v>47</v>
      </c>
      <c r="AV76" s="9" t="s">
        <v>47</v>
      </c>
      <c r="AW76" s="9" t="s">
        <v>47</v>
      </c>
      <c r="AX76" s="9" t="s">
        <v>47</v>
      </c>
      <c r="AY76" s="9" t="s">
        <v>47</v>
      </c>
      <c r="AZ76" s="9" t="s">
        <v>47</v>
      </c>
      <c r="BA76" s="9" t="s">
        <v>47</v>
      </c>
      <c r="BB76" s="9" t="s">
        <v>47</v>
      </c>
      <c r="BC76" s="9" t="s">
        <v>47</v>
      </c>
      <c r="BD76" s="9" t="s">
        <v>47</v>
      </c>
      <c r="BE76" s="9" t="s">
        <v>47</v>
      </c>
      <c r="BF76" s="9" t="s">
        <v>47</v>
      </c>
      <c r="BG76" s="9" t="s">
        <v>47</v>
      </c>
      <c r="BH76" s="9" t="s">
        <v>47</v>
      </c>
      <c r="BI76" s="9" t="s">
        <v>47</v>
      </c>
      <c r="BJ76" s="9" t="s">
        <v>47</v>
      </c>
      <c r="BK76" s="9" t="s">
        <v>47</v>
      </c>
      <c r="BL76" s="9" t="s">
        <v>47</v>
      </c>
      <c r="BM76" s="9" t="s">
        <v>47</v>
      </c>
      <c r="BN76" s="9" t="s">
        <v>47</v>
      </c>
    </row>
    <row r="77" spans="1:66" ht="12" x14ac:dyDescent="0.25">
      <c r="A77" s="5">
        <v>42</v>
      </c>
      <c r="B77" s="56">
        <f t="shared" si="2"/>
        <v>14</v>
      </c>
      <c r="C77" s="9">
        <f t="shared" si="0"/>
        <v>126</v>
      </c>
      <c r="D77" s="9">
        <f t="shared" si="1"/>
        <v>84</v>
      </c>
      <c r="E77" s="9">
        <f t="shared" si="3"/>
        <v>56</v>
      </c>
      <c r="F77" s="9">
        <f t="shared" si="4"/>
        <v>38</v>
      </c>
      <c r="G77" s="9">
        <f t="shared" si="5"/>
        <v>26</v>
      </c>
      <c r="H77" s="9">
        <f t="shared" si="6"/>
        <v>18</v>
      </c>
      <c r="I77" s="9">
        <f t="shared" si="7"/>
        <v>12</v>
      </c>
      <c r="J77" s="9">
        <f t="shared" si="8"/>
        <v>8</v>
      </c>
      <c r="K77" s="9">
        <f t="shared" si="9"/>
        <v>6</v>
      </c>
      <c r="L77" s="9">
        <f t="shared" si="10"/>
        <v>4</v>
      </c>
      <c r="M77" s="9">
        <v>4</v>
      </c>
      <c r="N77" s="9">
        <v>4</v>
      </c>
      <c r="O77" s="9">
        <v>4</v>
      </c>
      <c r="P77" s="9" t="s">
        <v>47</v>
      </c>
      <c r="Q77" s="9" t="s">
        <v>47</v>
      </c>
      <c r="R77" s="9" t="s">
        <v>47</v>
      </c>
      <c r="S77" s="9" t="s">
        <v>47</v>
      </c>
      <c r="T77" s="9" t="s">
        <v>47</v>
      </c>
      <c r="U77" s="9" t="s">
        <v>47</v>
      </c>
      <c r="V77" s="9" t="s">
        <v>47</v>
      </c>
      <c r="W77" s="9" t="s">
        <v>47</v>
      </c>
      <c r="X77" s="9" t="s">
        <v>47</v>
      </c>
      <c r="Y77" s="9" t="s">
        <v>47</v>
      </c>
      <c r="Z77" s="9" t="s">
        <v>47</v>
      </c>
      <c r="AA77" s="9" t="s">
        <v>47</v>
      </c>
      <c r="AB77" s="9" t="s">
        <v>47</v>
      </c>
      <c r="AC77" s="9" t="s">
        <v>47</v>
      </c>
      <c r="AD77" s="9" t="s">
        <v>47</v>
      </c>
      <c r="AE77" s="9" t="s">
        <v>47</v>
      </c>
      <c r="AF77" s="9" t="s">
        <v>47</v>
      </c>
      <c r="AG77" s="9" t="s">
        <v>47</v>
      </c>
      <c r="AH77" s="9" t="s">
        <v>47</v>
      </c>
      <c r="AI77" s="9" t="s">
        <v>47</v>
      </c>
      <c r="AJ77" s="9" t="s">
        <v>47</v>
      </c>
      <c r="AK77" s="9" t="s">
        <v>47</v>
      </c>
      <c r="AL77" s="9" t="s">
        <v>47</v>
      </c>
      <c r="AM77" s="9" t="s">
        <v>47</v>
      </c>
      <c r="AN77" s="9" t="s">
        <v>47</v>
      </c>
      <c r="AO77" s="9" t="s">
        <v>47</v>
      </c>
      <c r="AP77" s="9" t="s">
        <v>47</v>
      </c>
      <c r="AQ77" s="9" t="s">
        <v>47</v>
      </c>
      <c r="AR77" s="9" t="s">
        <v>47</v>
      </c>
      <c r="AS77" s="9" t="s">
        <v>47</v>
      </c>
      <c r="AT77" s="9" t="s">
        <v>47</v>
      </c>
      <c r="AU77" s="9" t="s">
        <v>47</v>
      </c>
      <c r="AV77" s="9" t="s">
        <v>47</v>
      </c>
      <c r="AW77" s="9" t="s">
        <v>47</v>
      </c>
      <c r="AX77" s="9" t="s">
        <v>47</v>
      </c>
      <c r="AY77" s="9" t="s">
        <v>47</v>
      </c>
      <c r="AZ77" s="9" t="s">
        <v>47</v>
      </c>
      <c r="BA77" s="9" t="s">
        <v>47</v>
      </c>
      <c r="BB77" s="9" t="s">
        <v>47</v>
      </c>
      <c r="BC77" s="9" t="s">
        <v>47</v>
      </c>
      <c r="BD77" s="9" t="s">
        <v>47</v>
      </c>
      <c r="BE77" s="9" t="s">
        <v>47</v>
      </c>
      <c r="BF77" s="9" t="s">
        <v>47</v>
      </c>
      <c r="BG77" s="9" t="s">
        <v>47</v>
      </c>
      <c r="BH77" s="9" t="s">
        <v>47</v>
      </c>
      <c r="BI77" s="9" t="s">
        <v>47</v>
      </c>
      <c r="BJ77" s="9" t="s">
        <v>47</v>
      </c>
      <c r="BK77" s="9" t="s">
        <v>47</v>
      </c>
      <c r="BL77" s="9" t="s">
        <v>47</v>
      </c>
      <c r="BM77" s="9" t="s">
        <v>47</v>
      </c>
      <c r="BN77" s="9" t="s">
        <v>47</v>
      </c>
    </row>
    <row r="78" spans="1:66" ht="12" x14ac:dyDescent="0.25">
      <c r="A78" s="5"/>
      <c r="B78" s="56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  <c r="AK78" s="9"/>
      <c r="AL78" s="9"/>
      <c r="AM78" s="9"/>
      <c r="AN78" s="9"/>
      <c r="AO78" s="9"/>
      <c r="AP78" s="9"/>
      <c r="AQ78" s="9"/>
      <c r="AR78" s="9"/>
      <c r="AS78" s="9"/>
      <c r="AT78" s="9"/>
      <c r="AU78" s="9"/>
      <c r="AV78" s="9"/>
      <c r="AW78" s="9"/>
      <c r="AX78" s="9"/>
      <c r="AY78" s="9"/>
      <c r="AZ78" s="9"/>
      <c r="BA78" s="9"/>
      <c r="BB78" s="9"/>
      <c r="BC78" s="9"/>
      <c r="BD78" s="9"/>
      <c r="BE78" s="9"/>
      <c r="BF78" s="9"/>
      <c r="BG78" s="9"/>
      <c r="BH78" s="9"/>
      <c r="BI78" s="9"/>
      <c r="BJ78" s="9"/>
      <c r="BK78" s="9"/>
      <c r="BL78" s="9"/>
      <c r="BM78" s="9"/>
      <c r="BN78" s="9"/>
    </row>
    <row r="79" spans="1:66" ht="12" x14ac:dyDescent="0.25">
      <c r="A79" s="5"/>
      <c r="B79" s="56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  <c r="AJ79" s="9"/>
      <c r="AK79" s="9"/>
      <c r="AL79" s="9"/>
      <c r="AM79" s="9"/>
      <c r="AN79" s="9"/>
      <c r="AO79" s="9"/>
      <c r="AP79" s="9"/>
      <c r="AQ79" s="9"/>
      <c r="AR79" s="9"/>
      <c r="AS79" s="9"/>
      <c r="AT79" s="9"/>
      <c r="AU79" s="9"/>
      <c r="AV79" s="9"/>
      <c r="AW79" s="9"/>
      <c r="AX79" s="9"/>
      <c r="AY79" s="9"/>
      <c r="AZ79" s="9"/>
      <c r="BA79" s="9"/>
      <c r="BB79" s="9"/>
      <c r="BC79" s="9"/>
      <c r="BD79" s="9"/>
      <c r="BE79" s="9"/>
      <c r="BF79" s="9"/>
      <c r="BG79" s="9"/>
      <c r="BH79" s="9"/>
      <c r="BI79" s="9"/>
      <c r="BJ79" s="9"/>
      <c r="BK79" s="9"/>
      <c r="BL79" s="9"/>
      <c r="BM79" s="9"/>
      <c r="BN79" s="9"/>
    </row>
    <row r="80" spans="1:66" s="6" customFormat="1" ht="12" x14ac:dyDescent="0.25">
      <c r="A80" s="5"/>
      <c r="B80" s="56"/>
      <c r="C80" s="9"/>
      <c r="D80" s="9"/>
      <c r="E80" s="9"/>
      <c r="F80" s="9"/>
      <c r="G80" s="9"/>
      <c r="H80" s="9"/>
      <c r="I80" s="9"/>
      <c r="J80" s="9"/>
      <c r="K80" s="9"/>
      <c r="L80" s="9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  <c r="AT80" s="8"/>
      <c r="AU80" s="8"/>
      <c r="AV80" s="8"/>
      <c r="AW80" s="8"/>
      <c r="AX80" s="8"/>
      <c r="AY80" s="8"/>
      <c r="AZ80" s="8"/>
      <c r="BA80" s="8"/>
      <c r="BB80" s="8"/>
      <c r="BC80" s="8"/>
      <c r="BD80" s="8"/>
      <c r="BE80" s="8"/>
      <c r="BF80" s="8"/>
      <c r="BG80" s="8"/>
      <c r="BH80" s="8"/>
      <c r="BI80" s="8"/>
      <c r="BJ80" s="8"/>
      <c r="BK80" s="8"/>
      <c r="BL80" s="8"/>
      <c r="BM80" s="8"/>
      <c r="BN80" s="8"/>
    </row>
    <row r="81" spans="1:66" ht="12" x14ac:dyDescent="0.25">
      <c r="A81" s="5"/>
      <c r="B81" s="56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  <c r="AN81" s="9"/>
      <c r="AO81" s="9"/>
      <c r="AP81" s="9"/>
      <c r="AQ81" s="9"/>
      <c r="AR81" s="9"/>
      <c r="AS81" s="9"/>
      <c r="AT81" s="9"/>
      <c r="AU81" s="9"/>
      <c r="AV81" s="9"/>
      <c r="AW81" s="9"/>
      <c r="AX81" s="9"/>
      <c r="AY81" s="9"/>
      <c r="AZ81" s="9"/>
      <c r="BA81" s="9"/>
      <c r="BB81" s="9"/>
      <c r="BC81" s="9"/>
      <c r="BD81" s="9"/>
      <c r="BE81" s="9"/>
      <c r="BF81" s="9"/>
      <c r="BG81" s="9"/>
      <c r="BH81" s="9"/>
      <c r="BI81" s="9"/>
      <c r="BJ81" s="9"/>
      <c r="BK81" s="9"/>
      <c r="BL81" s="9"/>
      <c r="BM81" s="9"/>
      <c r="BN81" s="9"/>
    </row>
    <row r="82" spans="1:66" ht="12" x14ac:dyDescent="0.25">
      <c r="A82" s="5"/>
      <c r="B82" s="56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9"/>
      <c r="BK82" s="9"/>
      <c r="BL82" s="9"/>
      <c r="BM82" s="9"/>
      <c r="BN82" s="9"/>
    </row>
    <row r="83" spans="1:66" ht="12" x14ac:dyDescent="0.25">
      <c r="A83" s="5"/>
      <c r="B83" s="56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9"/>
      <c r="AK83" s="9"/>
      <c r="AL83" s="9"/>
      <c r="AM83" s="9"/>
      <c r="AN83" s="9"/>
      <c r="AO83" s="9"/>
      <c r="AP83" s="9"/>
      <c r="AQ83" s="9"/>
      <c r="AR83" s="9"/>
      <c r="AS83" s="9"/>
      <c r="AT83" s="9"/>
      <c r="AU83" s="9"/>
      <c r="AV83" s="9"/>
      <c r="AW83" s="9"/>
      <c r="AX83" s="9"/>
      <c r="AY83" s="9"/>
      <c r="AZ83" s="9"/>
      <c r="BA83" s="9"/>
      <c r="BB83" s="9"/>
      <c r="BC83" s="9"/>
      <c r="BD83" s="9"/>
      <c r="BE83" s="9"/>
      <c r="BF83" s="9"/>
      <c r="BG83" s="9"/>
      <c r="BH83" s="9"/>
      <c r="BI83" s="9"/>
      <c r="BJ83" s="9"/>
      <c r="BK83" s="9"/>
      <c r="BL83" s="9"/>
      <c r="BM83" s="9"/>
      <c r="BN83" s="9"/>
    </row>
    <row r="84" spans="1:66" ht="12" x14ac:dyDescent="0.25">
      <c r="A84" s="5"/>
      <c r="B84" s="56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  <c r="AJ84" s="9"/>
      <c r="AK84" s="9"/>
      <c r="AL84" s="9"/>
      <c r="AM84" s="9"/>
      <c r="AN84" s="9"/>
      <c r="AO84" s="9"/>
      <c r="AP84" s="9"/>
      <c r="AQ84" s="9"/>
      <c r="AR84" s="9"/>
      <c r="AS84" s="9"/>
      <c r="AT84" s="9"/>
      <c r="AU84" s="9"/>
      <c r="AV84" s="9"/>
      <c r="AW84" s="9"/>
      <c r="AX84" s="9"/>
      <c r="AY84" s="9"/>
      <c r="AZ84" s="9"/>
      <c r="BA84" s="9"/>
      <c r="BB84" s="9"/>
      <c r="BC84" s="9"/>
      <c r="BD84" s="9"/>
      <c r="BE84" s="9"/>
      <c r="BF84" s="9"/>
      <c r="BG84" s="9"/>
      <c r="BH84" s="9"/>
      <c r="BI84" s="9"/>
      <c r="BJ84" s="9"/>
      <c r="BK84" s="9"/>
      <c r="BL84" s="9"/>
      <c r="BM84" s="9"/>
      <c r="BN84" s="9"/>
    </row>
    <row r="85" spans="1:66" ht="12" x14ac:dyDescent="0.25">
      <c r="A85" s="5"/>
      <c r="B85" s="56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  <c r="AJ85" s="9"/>
      <c r="AK85" s="9"/>
      <c r="AL85" s="9"/>
      <c r="AM85" s="9"/>
      <c r="AN85" s="9"/>
      <c r="AO85" s="9"/>
      <c r="AP85" s="9"/>
      <c r="AQ85" s="9"/>
      <c r="AR85" s="9"/>
      <c r="AS85" s="9"/>
      <c r="AT85" s="9"/>
      <c r="AU85" s="9"/>
      <c r="AV85" s="9"/>
      <c r="AW85" s="9"/>
      <c r="AX85" s="9"/>
      <c r="AY85" s="9"/>
      <c r="AZ85" s="9"/>
      <c r="BA85" s="9"/>
      <c r="BB85" s="9"/>
      <c r="BC85" s="9"/>
      <c r="BD85" s="9"/>
      <c r="BE85" s="9"/>
      <c r="BF85" s="9"/>
      <c r="BG85" s="9"/>
      <c r="BH85" s="9"/>
      <c r="BI85" s="9"/>
      <c r="BJ85" s="9"/>
      <c r="BK85" s="9"/>
      <c r="BL85" s="9"/>
      <c r="BM85" s="9"/>
      <c r="BN85" s="9"/>
    </row>
    <row r="86" spans="1:66" ht="12" x14ac:dyDescent="0.25">
      <c r="A86" s="5"/>
      <c r="B86" s="56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  <c r="AJ86" s="9"/>
      <c r="AK86" s="9"/>
      <c r="AL86" s="9"/>
      <c r="AM86" s="9"/>
      <c r="AN86" s="9"/>
      <c r="AO86" s="9"/>
      <c r="AP86" s="9"/>
      <c r="AQ86" s="9"/>
      <c r="AR86" s="9"/>
      <c r="AS86" s="9"/>
      <c r="AT86" s="9"/>
      <c r="AU86" s="9"/>
      <c r="AV86" s="9"/>
      <c r="AW86" s="9"/>
      <c r="AX86" s="9"/>
      <c r="AY86" s="9"/>
      <c r="AZ86" s="9"/>
      <c r="BA86" s="9"/>
      <c r="BB86" s="9"/>
      <c r="BC86" s="9"/>
      <c r="BD86" s="9"/>
      <c r="BE86" s="9"/>
      <c r="BF86" s="9"/>
      <c r="BG86" s="9"/>
      <c r="BH86" s="9"/>
      <c r="BI86" s="9"/>
      <c r="BJ86" s="9"/>
      <c r="BK86" s="9"/>
      <c r="BL86" s="9"/>
      <c r="BM86" s="9"/>
      <c r="BN86" s="9"/>
    </row>
    <row r="87" spans="1:66" ht="12" x14ac:dyDescent="0.25">
      <c r="A87" s="5"/>
      <c r="B87" s="56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  <c r="AJ87" s="9"/>
      <c r="AK87" s="9"/>
      <c r="AL87" s="9"/>
      <c r="AM87" s="9"/>
      <c r="AN87" s="9"/>
      <c r="AO87" s="9"/>
      <c r="AP87" s="9"/>
      <c r="AQ87" s="9"/>
      <c r="AR87" s="9"/>
      <c r="AS87" s="9"/>
      <c r="AT87" s="9"/>
      <c r="AU87" s="9"/>
      <c r="AV87" s="9"/>
      <c r="AW87" s="9"/>
      <c r="AX87" s="9"/>
      <c r="AY87" s="9"/>
      <c r="AZ87" s="9"/>
      <c r="BA87" s="9"/>
      <c r="BB87" s="9"/>
      <c r="BC87" s="9"/>
      <c r="BD87" s="9"/>
      <c r="BE87" s="9"/>
      <c r="BF87" s="9"/>
      <c r="BG87" s="9"/>
      <c r="BH87" s="9"/>
      <c r="BI87" s="9"/>
      <c r="BJ87" s="9"/>
      <c r="BK87" s="9"/>
      <c r="BL87" s="9"/>
      <c r="BM87" s="9"/>
      <c r="BN87" s="9"/>
    </row>
    <row r="88" spans="1:66" ht="12" x14ac:dyDescent="0.25">
      <c r="A88" s="5"/>
      <c r="B88" s="56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  <c r="AJ88" s="9"/>
      <c r="AK88" s="9"/>
      <c r="AL88" s="9"/>
      <c r="AM88" s="9"/>
      <c r="AN88" s="9"/>
      <c r="AO88" s="9"/>
      <c r="AP88" s="9"/>
      <c r="AQ88" s="9"/>
      <c r="AR88" s="9"/>
      <c r="AS88" s="9"/>
      <c r="AT88" s="9"/>
      <c r="AU88" s="9"/>
      <c r="AV88" s="9"/>
      <c r="AW88" s="9"/>
      <c r="AX88" s="9"/>
      <c r="AY88" s="9"/>
      <c r="AZ88" s="9"/>
      <c r="BA88" s="9"/>
      <c r="BB88" s="9"/>
      <c r="BC88" s="9"/>
      <c r="BD88" s="9"/>
      <c r="BE88" s="9"/>
      <c r="BF88" s="9"/>
      <c r="BG88" s="9"/>
      <c r="BH88" s="9"/>
      <c r="BI88" s="9"/>
      <c r="BJ88" s="9"/>
      <c r="BK88" s="9"/>
      <c r="BL88" s="9"/>
      <c r="BM88" s="9"/>
      <c r="BN88" s="9"/>
    </row>
    <row r="89" spans="1:66" ht="12" x14ac:dyDescent="0.25">
      <c r="A89" s="5"/>
      <c r="B89" s="56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  <c r="AJ89" s="9"/>
      <c r="AK89" s="9"/>
      <c r="AL89" s="9"/>
      <c r="AM89" s="9"/>
      <c r="AN89" s="9"/>
      <c r="AO89" s="9"/>
      <c r="AP89" s="9"/>
      <c r="AQ89" s="9"/>
      <c r="AR89" s="9"/>
      <c r="AS89" s="9"/>
      <c r="AT89" s="9"/>
      <c r="AU89" s="9"/>
      <c r="AV89" s="9"/>
      <c r="AW89" s="9"/>
      <c r="AX89" s="9"/>
      <c r="AY89" s="9"/>
      <c r="AZ89" s="9"/>
      <c r="BA89" s="9"/>
      <c r="BB89" s="9"/>
      <c r="BC89" s="9"/>
      <c r="BD89" s="9"/>
      <c r="BE89" s="9"/>
      <c r="BF89" s="9"/>
      <c r="BG89" s="9"/>
      <c r="BH89" s="9"/>
      <c r="BI89" s="9"/>
      <c r="BJ89" s="9"/>
      <c r="BK89" s="9"/>
      <c r="BL89" s="9"/>
      <c r="BM89" s="9"/>
      <c r="BN89" s="9"/>
    </row>
    <row r="90" spans="1:66" ht="12" x14ac:dyDescent="0.25">
      <c r="A90" s="5"/>
      <c r="B90" s="56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  <c r="AK90" s="9"/>
      <c r="AL90" s="9"/>
      <c r="AM90" s="9"/>
      <c r="AN90" s="9"/>
      <c r="AO90" s="9"/>
      <c r="AP90" s="9"/>
      <c r="AQ90" s="9"/>
      <c r="AR90" s="9"/>
      <c r="AS90" s="9"/>
      <c r="AT90" s="9"/>
      <c r="AU90" s="9"/>
      <c r="AV90" s="9"/>
      <c r="AW90" s="9"/>
      <c r="AX90" s="9"/>
      <c r="AY90" s="9"/>
      <c r="AZ90" s="9"/>
      <c r="BA90" s="9"/>
      <c r="BB90" s="9"/>
      <c r="BC90" s="9"/>
      <c r="BD90" s="9"/>
      <c r="BE90" s="9"/>
      <c r="BF90" s="9"/>
      <c r="BG90" s="9"/>
      <c r="BH90" s="9"/>
      <c r="BI90" s="9"/>
      <c r="BJ90" s="9"/>
      <c r="BK90" s="9"/>
      <c r="BL90" s="9"/>
      <c r="BM90" s="9"/>
      <c r="BN90" s="9"/>
    </row>
    <row r="91" spans="1:66" ht="12" x14ac:dyDescent="0.25">
      <c r="A91" s="5"/>
      <c r="B91" s="56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/>
      <c r="AO91" s="9"/>
      <c r="AP91" s="9"/>
      <c r="AQ91" s="9"/>
      <c r="AR91" s="9"/>
      <c r="AS91" s="9"/>
      <c r="AT91" s="9"/>
      <c r="AU91" s="9"/>
      <c r="AV91" s="9"/>
      <c r="AW91" s="9"/>
      <c r="AX91" s="9"/>
      <c r="AY91" s="9"/>
      <c r="AZ91" s="9"/>
      <c r="BA91" s="9"/>
      <c r="BB91" s="9"/>
      <c r="BC91" s="9"/>
      <c r="BD91" s="9"/>
      <c r="BE91" s="9"/>
      <c r="BF91" s="9"/>
      <c r="BG91" s="9"/>
      <c r="BH91" s="9"/>
      <c r="BI91" s="9"/>
      <c r="BJ91" s="9"/>
      <c r="BK91" s="9"/>
      <c r="BL91" s="9"/>
      <c r="BM91" s="9"/>
      <c r="BN91" s="9"/>
    </row>
    <row r="92" spans="1:66" ht="12" x14ac:dyDescent="0.25">
      <c r="A92" s="5"/>
      <c r="B92" s="56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9"/>
      <c r="AO92" s="9"/>
      <c r="AP92" s="9"/>
      <c r="AQ92" s="9"/>
      <c r="AR92" s="9"/>
      <c r="AS92" s="9"/>
      <c r="AT92" s="9"/>
      <c r="AU92" s="9"/>
      <c r="AV92" s="9"/>
      <c r="AW92" s="9"/>
      <c r="AX92" s="9"/>
      <c r="AY92" s="9"/>
      <c r="AZ92" s="9"/>
      <c r="BA92" s="9"/>
      <c r="BB92" s="9"/>
      <c r="BC92" s="9"/>
      <c r="BD92" s="9"/>
      <c r="BE92" s="9"/>
      <c r="BF92" s="9"/>
      <c r="BG92" s="9"/>
      <c r="BH92" s="9"/>
      <c r="BI92" s="9"/>
      <c r="BJ92" s="9"/>
      <c r="BK92" s="9"/>
      <c r="BL92" s="9"/>
      <c r="BM92" s="9"/>
      <c r="BN92" s="9"/>
    </row>
    <row r="93" spans="1:66" ht="12" x14ac:dyDescent="0.25">
      <c r="A93" s="5"/>
      <c r="B93" s="56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9"/>
      <c r="AN93" s="9"/>
      <c r="AO93" s="9"/>
      <c r="AP93" s="9"/>
      <c r="AQ93" s="9"/>
      <c r="AR93" s="9"/>
      <c r="AS93" s="9"/>
      <c r="AT93" s="9"/>
      <c r="AU93" s="9"/>
      <c r="AV93" s="9"/>
      <c r="AW93" s="9"/>
      <c r="AX93" s="9"/>
      <c r="AY93" s="9"/>
      <c r="AZ93" s="9"/>
      <c r="BA93" s="9"/>
      <c r="BB93" s="9"/>
      <c r="BC93" s="9"/>
      <c r="BD93" s="9"/>
      <c r="BE93" s="9"/>
      <c r="BF93" s="9"/>
      <c r="BG93" s="9"/>
      <c r="BH93" s="9"/>
      <c r="BI93" s="9"/>
      <c r="BJ93" s="9"/>
      <c r="BK93" s="9"/>
      <c r="BL93" s="9"/>
      <c r="BM93" s="9"/>
      <c r="BN93" s="9"/>
    </row>
    <row r="94" spans="1:66" ht="12" x14ac:dyDescent="0.25">
      <c r="A94" s="5"/>
      <c r="B94" s="56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9"/>
      <c r="AN94" s="9"/>
      <c r="AO94" s="9"/>
      <c r="AP94" s="9"/>
      <c r="AQ94" s="9"/>
      <c r="AR94" s="9"/>
      <c r="AS94" s="9"/>
      <c r="AT94" s="9"/>
      <c r="AU94" s="9"/>
      <c r="AV94" s="9"/>
      <c r="AW94" s="9"/>
      <c r="AX94" s="9"/>
      <c r="AY94" s="9"/>
      <c r="AZ94" s="9"/>
      <c r="BA94" s="9"/>
      <c r="BB94" s="9"/>
      <c r="BC94" s="9"/>
      <c r="BD94" s="9"/>
      <c r="BE94" s="9"/>
      <c r="BF94" s="9"/>
      <c r="BG94" s="9"/>
      <c r="BH94" s="9"/>
      <c r="BI94" s="9"/>
      <c r="BJ94" s="9"/>
      <c r="BK94" s="9"/>
      <c r="BL94" s="9"/>
      <c r="BM94" s="9"/>
      <c r="BN94" s="9"/>
    </row>
    <row r="95" spans="1:66" ht="12" x14ac:dyDescent="0.25">
      <c r="A95" s="5"/>
      <c r="B95" s="56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9"/>
      <c r="AP95" s="9"/>
      <c r="AQ95" s="9"/>
      <c r="AR95" s="9"/>
      <c r="AS95" s="9"/>
      <c r="AT95" s="9"/>
      <c r="AU95" s="9"/>
      <c r="AV95" s="9"/>
      <c r="AW95" s="9"/>
      <c r="AX95" s="9"/>
      <c r="AY95" s="9"/>
      <c r="AZ95" s="9"/>
      <c r="BA95" s="9"/>
      <c r="BB95" s="9"/>
      <c r="BC95" s="9"/>
      <c r="BD95" s="9"/>
      <c r="BE95" s="9"/>
      <c r="BF95" s="9"/>
      <c r="BG95" s="9"/>
      <c r="BH95" s="9"/>
      <c r="BI95" s="9"/>
      <c r="BJ95" s="9"/>
      <c r="BK95" s="9"/>
      <c r="BL95" s="9"/>
      <c r="BM95" s="9"/>
      <c r="BN95" s="9"/>
    </row>
    <row r="96" spans="1:66" ht="12" x14ac:dyDescent="0.25">
      <c r="A96" s="5"/>
      <c r="B96" s="56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9"/>
      <c r="AK96" s="9"/>
      <c r="AL96" s="9"/>
      <c r="AM96" s="9"/>
      <c r="AN96" s="9"/>
      <c r="AO96" s="9"/>
      <c r="AP96" s="9"/>
      <c r="AQ96" s="9"/>
      <c r="AR96" s="9"/>
      <c r="AS96" s="9"/>
      <c r="AT96" s="9"/>
      <c r="AU96" s="9"/>
      <c r="AV96" s="9"/>
      <c r="AW96" s="9"/>
      <c r="AX96" s="9"/>
      <c r="AY96" s="9"/>
      <c r="AZ96" s="9"/>
      <c r="BA96" s="9"/>
      <c r="BB96" s="9"/>
      <c r="BC96" s="9"/>
      <c r="BD96" s="9"/>
      <c r="BE96" s="9"/>
      <c r="BF96" s="9"/>
      <c r="BG96" s="9"/>
      <c r="BH96" s="9"/>
      <c r="BI96" s="9"/>
      <c r="BJ96" s="9"/>
      <c r="BK96" s="9"/>
      <c r="BL96" s="9"/>
      <c r="BM96" s="9"/>
      <c r="BN96" s="9"/>
    </row>
    <row r="97" spans="1:66" ht="12" x14ac:dyDescent="0.25">
      <c r="A97" s="5"/>
      <c r="B97" s="56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9"/>
      <c r="AK97" s="9"/>
      <c r="AL97" s="9"/>
      <c r="AM97" s="9"/>
      <c r="AN97" s="9"/>
      <c r="AO97" s="9"/>
      <c r="AP97" s="9"/>
      <c r="AQ97" s="9"/>
      <c r="AR97" s="9"/>
      <c r="AS97" s="9"/>
      <c r="AT97" s="9"/>
      <c r="AU97" s="9"/>
      <c r="AV97" s="9"/>
      <c r="AW97" s="9"/>
      <c r="AX97" s="9"/>
      <c r="AY97" s="9"/>
      <c r="AZ97" s="9"/>
      <c r="BA97" s="9"/>
      <c r="BB97" s="9"/>
      <c r="BC97" s="9"/>
      <c r="BD97" s="9"/>
      <c r="BE97" s="9"/>
      <c r="BF97" s="9"/>
      <c r="BG97" s="9"/>
      <c r="BH97" s="9"/>
      <c r="BI97" s="9"/>
      <c r="BJ97" s="9"/>
      <c r="BK97" s="9"/>
      <c r="BL97" s="9"/>
      <c r="BM97" s="9"/>
      <c r="BN97" s="9"/>
    </row>
    <row r="98" spans="1:66" ht="12" x14ac:dyDescent="0.25">
      <c r="A98" s="5"/>
      <c r="B98" s="56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  <c r="AJ98" s="9"/>
      <c r="AK98" s="9"/>
      <c r="AL98" s="9"/>
      <c r="AM98" s="9"/>
      <c r="AN98" s="9"/>
      <c r="AO98" s="9"/>
      <c r="AP98" s="9"/>
      <c r="AQ98" s="9"/>
      <c r="AR98" s="9"/>
      <c r="AS98" s="9"/>
      <c r="AT98" s="9"/>
      <c r="AU98" s="9"/>
      <c r="AV98" s="9"/>
      <c r="AW98" s="9"/>
      <c r="AX98" s="9"/>
      <c r="AY98" s="9"/>
      <c r="AZ98" s="9"/>
      <c r="BA98" s="9"/>
      <c r="BB98" s="9"/>
      <c r="BC98" s="9"/>
      <c r="BD98" s="9"/>
      <c r="BE98" s="9"/>
      <c r="BF98" s="9"/>
      <c r="BG98" s="9"/>
      <c r="BH98" s="9"/>
      <c r="BI98" s="9"/>
      <c r="BJ98" s="9"/>
      <c r="BK98" s="9"/>
      <c r="BL98" s="9"/>
      <c r="BM98" s="9"/>
      <c r="BN98" s="9"/>
    </row>
    <row r="99" spans="1:66" ht="12" x14ac:dyDescent="0.25">
      <c r="A99" s="5"/>
      <c r="B99" s="56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  <c r="AJ99" s="9"/>
      <c r="AK99" s="9"/>
      <c r="AL99" s="9"/>
      <c r="AM99" s="9"/>
      <c r="AN99" s="9"/>
      <c r="AO99" s="9"/>
      <c r="AP99" s="9"/>
      <c r="AQ99" s="9"/>
      <c r="AR99" s="9"/>
      <c r="AS99" s="9"/>
      <c r="AT99" s="9"/>
      <c r="AU99" s="9"/>
      <c r="AV99" s="9"/>
      <c r="AW99" s="9"/>
      <c r="AX99" s="9"/>
      <c r="AY99" s="9"/>
      <c r="AZ99" s="9"/>
      <c r="BA99" s="9"/>
      <c r="BB99" s="9"/>
      <c r="BC99" s="9"/>
      <c r="BD99" s="9"/>
      <c r="BE99" s="9"/>
      <c r="BF99" s="9"/>
      <c r="BG99" s="9"/>
      <c r="BH99" s="9"/>
      <c r="BI99" s="9"/>
      <c r="BJ99" s="9"/>
      <c r="BK99" s="9"/>
      <c r="BL99" s="9"/>
      <c r="BM99" s="9"/>
      <c r="BN99" s="9"/>
    </row>
    <row r="100" spans="1:66" ht="12" x14ac:dyDescent="0.25">
      <c r="A100" s="5"/>
      <c r="B100" s="56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  <c r="AJ100" s="9"/>
      <c r="AK100" s="9"/>
      <c r="AL100" s="9"/>
      <c r="AM100" s="9"/>
      <c r="AN100" s="9"/>
      <c r="AO100" s="9"/>
      <c r="AP100" s="9"/>
      <c r="AQ100" s="9"/>
      <c r="AR100" s="9"/>
      <c r="AS100" s="9"/>
      <c r="AT100" s="9"/>
      <c r="AU100" s="9"/>
      <c r="AV100" s="9"/>
      <c r="AW100" s="9"/>
      <c r="AX100" s="9"/>
      <c r="AY100" s="9"/>
      <c r="AZ100" s="9"/>
      <c r="BA100" s="9"/>
      <c r="BB100" s="9"/>
      <c r="BC100" s="9"/>
      <c r="BD100" s="9"/>
      <c r="BE100" s="9"/>
      <c r="BF100" s="9"/>
      <c r="BG100" s="9"/>
      <c r="BH100" s="9"/>
      <c r="BI100" s="9"/>
      <c r="BJ100" s="9"/>
      <c r="BK100" s="9"/>
      <c r="BL100" s="9"/>
      <c r="BM100" s="9"/>
      <c r="BN100" s="9"/>
    </row>
    <row r="101" spans="1:66" ht="12" x14ac:dyDescent="0.25">
      <c r="A101" s="5"/>
      <c r="B101" s="56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  <c r="AJ101" s="9"/>
      <c r="AK101" s="9"/>
      <c r="AL101" s="9"/>
      <c r="AM101" s="9"/>
      <c r="AN101" s="9"/>
      <c r="AO101" s="9"/>
      <c r="AP101" s="9"/>
      <c r="AQ101" s="9"/>
      <c r="AR101" s="9"/>
      <c r="AS101" s="9"/>
      <c r="AT101" s="9"/>
      <c r="AU101" s="9"/>
      <c r="AV101" s="9"/>
      <c r="AW101" s="9"/>
      <c r="AX101" s="9"/>
      <c r="AY101" s="9"/>
      <c r="AZ101" s="9"/>
      <c r="BA101" s="9"/>
      <c r="BB101" s="9"/>
      <c r="BC101" s="9"/>
      <c r="BD101" s="9"/>
      <c r="BE101" s="9"/>
      <c r="BF101" s="9"/>
      <c r="BG101" s="9"/>
      <c r="BH101" s="9"/>
      <c r="BI101" s="9"/>
      <c r="BJ101" s="9"/>
      <c r="BK101" s="9"/>
      <c r="BL101" s="9"/>
      <c r="BM101" s="9"/>
      <c r="BN101" s="9"/>
    </row>
    <row r="102" spans="1:66" ht="12" x14ac:dyDescent="0.25">
      <c r="A102" s="5"/>
      <c r="B102" s="56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9"/>
      <c r="AJ102" s="9"/>
      <c r="AK102" s="9"/>
      <c r="AL102" s="9"/>
      <c r="AM102" s="9"/>
      <c r="AN102" s="9"/>
      <c r="AO102" s="9"/>
      <c r="AP102" s="9"/>
      <c r="AQ102" s="9"/>
      <c r="AR102" s="9"/>
      <c r="AS102" s="9"/>
      <c r="AT102" s="9"/>
      <c r="AU102" s="9"/>
      <c r="AV102" s="9"/>
      <c r="AW102" s="9"/>
      <c r="AX102" s="9"/>
      <c r="AY102" s="9"/>
      <c r="AZ102" s="9"/>
      <c r="BA102" s="9"/>
      <c r="BB102" s="9"/>
      <c r="BC102" s="9"/>
      <c r="BD102" s="9"/>
      <c r="BE102" s="9"/>
      <c r="BF102" s="9"/>
      <c r="BG102" s="9"/>
      <c r="BH102" s="9"/>
      <c r="BI102" s="9"/>
      <c r="BJ102" s="9"/>
      <c r="BK102" s="9"/>
      <c r="BL102" s="9"/>
      <c r="BM102" s="9"/>
      <c r="BN102" s="9"/>
    </row>
    <row r="103" spans="1:66" ht="12" x14ac:dyDescent="0.25">
      <c r="A103" s="5"/>
      <c r="B103" s="56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  <c r="AJ103" s="9"/>
      <c r="AK103" s="9"/>
      <c r="AL103" s="9"/>
      <c r="AM103" s="9"/>
      <c r="AN103" s="9"/>
      <c r="AO103" s="9"/>
      <c r="AP103" s="9"/>
      <c r="AQ103" s="9"/>
      <c r="AR103" s="9"/>
      <c r="AS103" s="9"/>
      <c r="AT103" s="9"/>
      <c r="AU103" s="9"/>
      <c r="AV103" s="9"/>
      <c r="AW103" s="9"/>
      <c r="AX103" s="9"/>
      <c r="AY103" s="9"/>
      <c r="AZ103" s="9"/>
      <c r="BA103" s="9"/>
      <c r="BB103" s="9"/>
      <c r="BC103" s="9"/>
      <c r="BD103" s="9"/>
      <c r="BE103" s="9"/>
      <c r="BF103" s="9"/>
      <c r="BG103" s="9"/>
      <c r="BH103" s="9"/>
      <c r="BI103" s="9"/>
      <c r="BJ103" s="9"/>
      <c r="BK103" s="9"/>
      <c r="BL103" s="9"/>
      <c r="BM103" s="9"/>
      <c r="BN103" s="9"/>
    </row>
    <row r="104" spans="1:66" ht="12" x14ac:dyDescent="0.25">
      <c r="A104" s="5"/>
      <c r="B104" s="56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9"/>
      <c r="AJ104" s="9"/>
      <c r="AK104" s="9"/>
      <c r="AL104" s="9"/>
      <c r="AM104" s="9"/>
      <c r="AN104" s="9"/>
      <c r="AO104" s="9"/>
      <c r="AP104" s="9"/>
      <c r="AQ104" s="9"/>
      <c r="AR104" s="9"/>
      <c r="AS104" s="9"/>
      <c r="AT104" s="9"/>
      <c r="AU104" s="9"/>
      <c r="AV104" s="9"/>
      <c r="AW104" s="9"/>
      <c r="AX104" s="9"/>
      <c r="AY104" s="9"/>
      <c r="AZ104" s="9"/>
      <c r="BA104" s="9"/>
      <c r="BB104" s="9"/>
      <c r="BC104" s="9"/>
      <c r="BD104" s="9"/>
      <c r="BE104" s="9"/>
      <c r="BF104" s="9"/>
      <c r="BG104" s="9"/>
      <c r="BH104" s="9"/>
      <c r="BI104" s="9"/>
      <c r="BJ104" s="9"/>
      <c r="BK104" s="9"/>
      <c r="BL104" s="9"/>
      <c r="BM104" s="9"/>
      <c r="BN104" s="9"/>
    </row>
    <row r="105" spans="1:66" ht="12" x14ac:dyDescent="0.25">
      <c r="A105" s="5"/>
      <c r="B105" s="56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9"/>
      <c r="AJ105" s="9"/>
      <c r="AK105" s="9"/>
      <c r="AL105" s="9"/>
      <c r="AM105" s="9"/>
      <c r="AN105" s="9"/>
      <c r="AO105" s="9"/>
      <c r="AP105" s="9"/>
      <c r="AQ105" s="9"/>
      <c r="AR105" s="9"/>
      <c r="AS105" s="9"/>
      <c r="AT105" s="9"/>
      <c r="AU105" s="9"/>
      <c r="AV105" s="9"/>
      <c r="AW105" s="9"/>
      <c r="AX105" s="9"/>
      <c r="AY105" s="9"/>
      <c r="AZ105" s="9"/>
      <c r="BA105" s="9"/>
      <c r="BB105" s="9"/>
      <c r="BC105" s="9"/>
      <c r="BD105" s="9"/>
      <c r="BE105" s="9"/>
      <c r="BF105" s="9"/>
      <c r="BG105" s="9"/>
      <c r="BH105" s="9"/>
      <c r="BI105" s="9"/>
      <c r="BJ105" s="9"/>
      <c r="BK105" s="9"/>
      <c r="BL105" s="9"/>
      <c r="BM105" s="9"/>
      <c r="BN105" s="9"/>
    </row>
    <row r="106" spans="1:66" ht="12" x14ac:dyDescent="0.25">
      <c r="A106" s="5"/>
      <c r="B106" s="56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9"/>
      <c r="AJ106" s="9"/>
      <c r="AK106" s="9"/>
      <c r="AL106" s="9"/>
      <c r="AM106" s="9"/>
      <c r="AN106" s="9"/>
      <c r="AO106" s="9"/>
      <c r="AP106" s="9"/>
      <c r="AQ106" s="9"/>
      <c r="AR106" s="9"/>
      <c r="AS106" s="9"/>
      <c r="AT106" s="9"/>
      <c r="AU106" s="9"/>
      <c r="AV106" s="9"/>
      <c r="AW106" s="9"/>
      <c r="AX106" s="9"/>
      <c r="AY106" s="9"/>
      <c r="AZ106" s="9"/>
      <c r="BA106" s="9"/>
      <c r="BB106" s="9"/>
      <c r="BC106" s="9"/>
      <c r="BD106" s="9"/>
      <c r="BE106" s="9"/>
      <c r="BF106" s="9"/>
      <c r="BG106" s="9"/>
      <c r="BH106" s="9"/>
      <c r="BI106" s="9"/>
      <c r="BJ106" s="9"/>
      <c r="BK106" s="9"/>
      <c r="BL106" s="9"/>
      <c r="BM106" s="9"/>
      <c r="BN106" s="9"/>
    </row>
    <row r="107" spans="1:66" ht="12" x14ac:dyDescent="0.25">
      <c r="A107" s="5"/>
      <c r="B107" s="56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9"/>
      <c r="AJ107" s="9"/>
      <c r="AK107" s="9"/>
      <c r="AL107" s="9"/>
      <c r="AM107" s="9"/>
      <c r="AN107" s="9"/>
      <c r="AO107" s="9"/>
      <c r="AP107" s="9"/>
      <c r="AQ107" s="9"/>
      <c r="AR107" s="9"/>
      <c r="AS107" s="9"/>
      <c r="AT107" s="9"/>
      <c r="AU107" s="9"/>
      <c r="AV107" s="9"/>
      <c r="AW107" s="9"/>
      <c r="AX107" s="9"/>
      <c r="AY107" s="9"/>
      <c r="AZ107" s="9"/>
      <c r="BA107" s="9"/>
      <c r="BB107" s="9"/>
      <c r="BC107" s="9"/>
      <c r="BD107" s="9"/>
      <c r="BE107" s="9"/>
      <c r="BF107" s="9"/>
      <c r="BG107" s="9"/>
      <c r="BH107" s="9"/>
      <c r="BI107" s="9"/>
      <c r="BJ107" s="9"/>
      <c r="BK107" s="9"/>
      <c r="BL107" s="9"/>
      <c r="BM107" s="9"/>
      <c r="BN107" s="9"/>
    </row>
    <row r="108" spans="1:66" ht="12" x14ac:dyDescent="0.25">
      <c r="A108" s="5"/>
      <c r="B108" s="56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9"/>
      <c r="AJ108" s="9"/>
      <c r="AK108" s="9"/>
      <c r="AL108" s="9"/>
      <c r="AM108" s="9"/>
      <c r="AN108" s="9"/>
      <c r="AO108" s="9"/>
      <c r="AP108" s="9"/>
      <c r="AQ108" s="9"/>
      <c r="AR108" s="9"/>
      <c r="AS108" s="9"/>
      <c r="AT108" s="9"/>
      <c r="AU108" s="9"/>
      <c r="AV108" s="9"/>
      <c r="AW108" s="9"/>
      <c r="AX108" s="9"/>
      <c r="AY108" s="9"/>
      <c r="AZ108" s="9"/>
      <c r="BA108" s="9"/>
      <c r="BB108" s="9"/>
      <c r="BC108" s="9"/>
      <c r="BD108" s="9"/>
      <c r="BE108" s="9"/>
      <c r="BF108" s="9"/>
      <c r="BG108" s="9"/>
      <c r="BH108" s="9"/>
      <c r="BI108" s="9"/>
      <c r="BJ108" s="9"/>
      <c r="BK108" s="9"/>
      <c r="BL108" s="9"/>
      <c r="BM108" s="9"/>
      <c r="BN108" s="9"/>
    </row>
    <row r="109" spans="1:66" ht="12" x14ac:dyDescent="0.25">
      <c r="A109" s="5"/>
      <c r="B109" s="56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9"/>
      <c r="AJ109" s="9"/>
      <c r="AK109" s="9"/>
      <c r="AL109" s="9"/>
      <c r="AM109" s="9"/>
      <c r="AN109" s="9"/>
      <c r="AO109" s="9"/>
      <c r="AP109" s="9"/>
      <c r="AQ109" s="9"/>
      <c r="AR109" s="9"/>
      <c r="AS109" s="9"/>
      <c r="AT109" s="9"/>
      <c r="AU109" s="9"/>
      <c r="AV109" s="9"/>
      <c r="AW109" s="9"/>
      <c r="AX109" s="9"/>
      <c r="AY109" s="9"/>
      <c r="AZ109" s="9"/>
      <c r="BA109" s="9"/>
      <c r="BB109" s="9"/>
      <c r="BC109" s="9"/>
      <c r="BD109" s="9"/>
      <c r="BE109" s="9"/>
      <c r="BF109" s="9"/>
      <c r="BG109" s="9"/>
      <c r="BH109" s="9"/>
      <c r="BI109" s="9"/>
      <c r="BJ109" s="9"/>
      <c r="BK109" s="9"/>
      <c r="BL109" s="9"/>
      <c r="BM109" s="9"/>
      <c r="BN109" s="9"/>
    </row>
    <row r="110" spans="1:66" ht="12" x14ac:dyDescent="0.25">
      <c r="A110" s="5"/>
      <c r="B110" s="56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9"/>
      <c r="AJ110" s="9"/>
      <c r="AK110" s="9"/>
      <c r="AL110" s="9"/>
      <c r="AM110" s="9"/>
      <c r="AN110" s="9"/>
      <c r="AO110" s="9"/>
      <c r="AP110" s="9"/>
      <c r="AQ110" s="9"/>
      <c r="AR110" s="9"/>
      <c r="AS110" s="9"/>
      <c r="AT110" s="9"/>
      <c r="AU110" s="9"/>
      <c r="AV110" s="9"/>
      <c r="AW110" s="9"/>
      <c r="AX110" s="9"/>
      <c r="AY110" s="9"/>
      <c r="AZ110" s="9"/>
      <c r="BA110" s="9"/>
      <c r="BB110" s="9"/>
      <c r="BC110" s="9"/>
      <c r="BD110" s="9"/>
      <c r="BE110" s="9"/>
      <c r="BF110" s="9"/>
      <c r="BG110" s="9"/>
      <c r="BH110" s="9"/>
      <c r="BI110" s="9"/>
      <c r="BJ110" s="9"/>
      <c r="BK110" s="9"/>
      <c r="BL110" s="9"/>
      <c r="BM110" s="9"/>
      <c r="BN110" s="9"/>
    </row>
    <row r="111" spans="1:66" ht="12" x14ac:dyDescent="0.25">
      <c r="A111" s="5"/>
      <c r="B111" s="56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9"/>
      <c r="AJ111" s="9"/>
      <c r="AK111" s="9"/>
      <c r="AL111" s="9"/>
      <c r="AM111" s="9"/>
      <c r="AN111" s="9"/>
      <c r="AO111" s="9"/>
      <c r="AP111" s="9"/>
      <c r="AQ111" s="9"/>
      <c r="AR111" s="9"/>
      <c r="AS111" s="9"/>
      <c r="AT111" s="9"/>
      <c r="AU111" s="9"/>
      <c r="AV111" s="9"/>
      <c r="AW111" s="9"/>
      <c r="AX111" s="9"/>
      <c r="AY111" s="9"/>
      <c r="AZ111" s="9"/>
      <c r="BA111" s="9"/>
      <c r="BB111" s="9"/>
      <c r="BC111" s="9"/>
      <c r="BD111" s="9"/>
      <c r="BE111" s="9"/>
      <c r="BF111" s="9"/>
      <c r="BG111" s="9"/>
      <c r="BH111" s="9"/>
      <c r="BI111" s="9"/>
      <c r="BJ111" s="9"/>
      <c r="BK111" s="9"/>
      <c r="BL111" s="9"/>
      <c r="BM111" s="9"/>
      <c r="BN111" s="9"/>
    </row>
    <row r="112" spans="1:66" ht="12" x14ac:dyDescent="0.25">
      <c r="A112" s="5"/>
      <c r="B112" s="56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9"/>
      <c r="AJ112" s="9"/>
      <c r="AK112" s="9"/>
      <c r="AL112" s="9"/>
      <c r="AM112" s="9"/>
      <c r="AN112" s="9"/>
      <c r="AO112" s="9"/>
      <c r="AP112" s="9"/>
      <c r="AQ112" s="9"/>
      <c r="AR112" s="9"/>
      <c r="AS112" s="9"/>
      <c r="AT112" s="9"/>
      <c r="AU112" s="9"/>
      <c r="AV112" s="9"/>
      <c r="AW112" s="9"/>
      <c r="AX112" s="9"/>
      <c r="AY112" s="9"/>
      <c r="AZ112" s="9"/>
      <c r="BA112" s="9"/>
      <c r="BB112" s="9"/>
      <c r="BC112" s="9"/>
      <c r="BD112" s="9"/>
      <c r="BE112" s="9"/>
      <c r="BF112" s="9"/>
      <c r="BG112" s="9"/>
      <c r="BH112" s="9"/>
      <c r="BI112" s="9"/>
      <c r="BJ112" s="9"/>
      <c r="BK112" s="9"/>
      <c r="BL112" s="9"/>
      <c r="BM112" s="9"/>
      <c r="BN112" s="9"/>
    </row>
    <row r="113" spans="1:66" ht="12" x14ac:dyDescent="0.25">
      <c r="A113" s="5"/>
      <c r="B113" s="56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  <c r="AG113" s="9"/>
      <c r="AH113" s="9"/>
      <c r="AI113" s="9"/>
      <c r="AJ113" s="9"/>
      <c r="AK113" s="9"/>
      <c r="AL113" s="9"/>
      <c r="AM113" s="9"/>
      <c r="AN113" s="9"/>
      <c r="AO113" s="9"/>
      <c r="AP113" s="9"/>
      <c r="AQ113" s="9"/>
      <c r="AR113" s="9"/>
      <c r="AS113" s="9"/>
      <c r="AT113" s="9"/>
      <c r="AU113" s="9"/>
      <c r="AV113" s="9"/>
      <c r="AW113" s="9"/>
      <c r="AX113" s="9"/>
      <c r="AY113" s="9"/>
      <c r="AZ113" s="9"/>
      <c r="BA113" s="9"/>
      <c r="BB113" s="9"/>
      <c r="BC113" s="9"/>
      <c r="BD113" s="9"/>
      <c r="BE113" s="9"/>
      <c r="BF113" s="9"/>
      <c r="BG113" s="9"/>
      <c r="BH113" s="9"/>
      <c r="BI113" s="9"/>
      <c r="BJ113" s="9"/>
      <c r="BK113" s="9"/>
      <c r="BL113" s="9"/>
      <c r="BM113" s="9"/>
      <c r="BN113" s="9"/>
    </row>
    <row r="114" spans="1:66" ht="12" x14ac:dyDescent="0.25">
      <c r="A114" s="5"/>
      <c r="B114" s="56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  <c r="AG114" s="9"/>
      <c r="AH114" s="9"/>
      <c r="AI114" s="9"/>
      <c r="AJ114" s="9"/>
      <c r="AK114" s="9"/>
      <c r="AL114" s="9"/>
      <c r="AM114" s="9"/>
      <c r="AN114" s="9"/>
      <c r="AO114" s="9"/>
      <c r="AP114" s="9"/>
      <c r="AQ114" s="9"/>
      <c r="AR114" s="9"/>
      <c r="AS114" s="9"/>
      <c r="AT114" s="9"/>
      <c r="AU114" s="9"/>
      <c r="AV114" s="9"/>
      <c r="AW114" s="9"/>
      <c r="AX114" s="9"/>
      <c r="AY114" s="9"/>
      <c r="AZ114" s="9"/>
      <c r="BA114" s="9"/>
      <c r="BB114" s="9"/>
      <c r="BC114" s="9"/>
      <c r="BD114" s="9"/>
      <c r="BE114" s="9"/>
      <c r="BF114" s="9"/>
      <c r="BG114" s="9"/>
      <c r="BH114" s="9"/>
      <c r="BI114" s="9"/>
      <c r="BJ114" s="9"/>
      <c r="BK114" s="9"/>
      <c r="BL114" s="9"/>
      <c r="BM114" s="9"/>
      <c r="BN114" s="9"/>
    </row>
    <row r="115" spans="1:66" ht="12" x14ac:dyDescent="0.25">
      <c r="A115" s="5"/>
      <c r="B115" s="56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  <c r="AH115" s="9"/>
      <c r="AI115" s="9"/>
      <c r="AJ115" s="9"/>
      <c r="AK115" s="9"/>
      <c r="AL115" s="9"/>
      <c r="AM115" s="9"/>
      <c r="AN115" s="9"/>
      <c r="AO115" s="9"/>
      <c r="AP115" s="9"/>
      <c r="AQ115" s="9"/>
      <c r="AR115" s="9"/>
      <c r="AS115" s="9"/>
      <c r="AT115" s="9"/>
      <c r="AU115" s="9"/>
      <c r="AV115" s="9"/>
      <c r="AW115" s="9"/>
      <c r="AX115" s="9"/>
      <c r="AY115" s="9"/>
      <c r="AZ115" s="9"/>
      <c r="BA115" s="9"/>
      <c r="BB115" s="9"/>
      <c r="BC115" s="9"/>
      <c r="BD115" s="9"/>
      <c r="BE115" s="9"/>
      <c r="BF115" s="9"/>
      <c r="BG115" s="9"/>
      <c r="BH115" s="9"/>
      <c r="BI115" s="9"/>
      <c r="BJ115" s="9"/>
      <c r="BK115" s="9"/>
      <c r="BL115" s="9"/>
      <c r="BM115" s="9"/>
      <c r="BN115" s="9"/>
    </row>
    <row r="116" spans="1:66" ht="12" x14ac:dyDescent="0.25">
      <c r="A116" s="5"/>
      <c r="B116" s="56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  <c r="AG116" s="9"/>
      <c r="AH116" s="9"/>
      <c r="AI116" s="9"/>
      <c r="AJ116" s="9"/>
      <c r="AK116" s="9"/>
      <c r="AL116" s="9"/>
      <c r="AM116" s="9"/>
      <c r="AN116" s="9"/>
      <c r="AO116" s="9"/>
      <c r="AP116" s="9"/>
      <c r="AQ116" s="9"/>
      <c r="AR116" s="9"/>
      <c r="AS116" s="9"/>
      <c r="AT116" s="9"/>
      <c r="AU116" s="9"/>
      <c r="AV116" s="9"/>
      <c r="AW116" s="9"/>
      <c r="AX116" s="9"/>
      <c r="AY116" s="9"/>
      <c r="AZ116" s="9"/>
      <c r="BA116" s="9"/>
      <c r="BB116" s="9"/>
      <c r="BC116" s="9"/>
      <c r="BD116" s="9"/>
      <c r="BE116" s="9"/>
      <c r="BF116" s="9"/>
      <c r="BG116" s="9"/>
      <c r="BH116" s="9"/>
      <c r="BI116" s="9"/>
      <c r="BJ116" s="9"/>
      <c r="BK116" s="9"/>
      <c r="BL116" s="9"/>
      <c r="BM116" s="9"/>
      <c r="BN116" s="9"/>
    </row>
    <row r="117" spans="1:66" ht="12" x14ac:dyDescent="0.25">
      <c r="A117" s="5"/>
      <c r="B117" s="56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9"/>
      <c r="AH117" s="9"/>
      <c r="AI117" s="9"/>
      <c r="AJ117" s="9"/>
      <c r="AK117" s="9"/>
      <c r="AL117" s="9"/>
      <c r="AM117" s="9"/>
      <c r="AN117" s="9"/>
      <c r="AO117" s="9"/>
      <c r="AP117" s="9"/>
      <c r="AQ117" s="9"/>
      <c r="AR117" s="9"/>
      <c r="AS117" s="9"/>
      <c r="AT117" s="9"/>
      <c r="AU117" s="9"/>
      <c r="AV117" s="9"/>
      <c r="AW117" s="9"/>
      <c r="AX117" s="9"/>
      <c r="AY117" s="9"/>
      <c r="AZ117" s="9"/>
      <c r="BA117" s="9"/>
      <c r="BB117" s="9"/>
      <c r="BC117" s="9"/>
      <c r="BD117" s="9"/>
      <c r="BE117" s="9"/>
      <c r="BF117" s="9"/>
      <c r="BG117" s="9"/>
      <c r="BH117" s="9"/>
      <c r="BI117" s="9"/>
      <c r="BJ117" s="9"/>
      <c r="BK117" s="9"/>
      <c r="BL117" s="9"/>
      <c r="BM117" s="9"/>
      <c r="BN117" s="9"/>
    </row>
    <row r="118" spans="1:66" ht="12" x14ac:dyDescent="0.25">
      <c r="A118" s="5"/>
      <c r="B118" s="56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  <c r="AH118" s="9"/>
      <c r="AI118" s="9"/>
      <c r="AJ118" s="9"/>
      <c r="AK118" s="9"/>
      <c r="AL118" s="9"/>
      <c r="AM118" s="9"/>
      <c r="AN118" s="9"/>
      <c r="AO118" s="9"/>
      <c r="AP118" s="9"/>
      <c r="AQ118" s="9"/>
      <c r="AR118" s="9"/>
      <c r="AS118" s="9"/>
      <c r="AT118" s="9"/>
      <c r="AU118" s="9"/>
      <c r="AV118" s="9"/>
      <c r="AW118" s="9"/>
      <c r="AX118" s="9"/>
      <c r="AY118" s="9"/>
      <c r="AZ118" s="9"/>
      <c r="BA118" s="9"/>
      <c r="BB118" s="9"/>
      <c r="BC118" s="9"/>
      <c r="BD118" s="9"/>
      <c r="BE118" s="9"/>
      <c r="BF118" s="9"/>
      <c r="BG118" s="9"/>
      <c r="BH118" s="9"/>
      <c r="BI118" s="9"/>
      <c r="BJ118" s="9"/>
      <c r="BK118" s="9"/>
      <c r="BL118" s="9"/>
      <c r="BM118" s="9"/>
      <c r="BN118" s="9"/>
    </row>
    <row r="119" spans="1:66" ht="12" x14ac:dyDescent="0.25">
      <c r="A119" s="5"/>
      <c r="B119" s="56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  <c r="AG119" s="9"/>
      <c r="AH119" s="9"/>
      <c r="AI119" s="9"/>
      <c r="AJ119" s="9"/>
      <c r="AK119" s="9"/>
      <c r="AL119" s="9"/>
      <c r="AM119" s="9"/>
      <c r="AN119" s="9"/>
      <c r="AO119" s="9"/>
      <c r="AP119" s="9"/>
      <c r="AQ119" s="9"/>
      <c r="AR119" s="9"/>
      <c r="AS119" s="9"/>
      <c r="AT119" s="9"/>
      <c r="AU119" s="9"/>
      <c r="AV119" s="9"/>
      <c r="AW119" s="9"/>
      <c r="AX119" s="9"/>
      <c r="AY119" s="9"/>
      <c r="AZ119" s="9"/>
      <c r="BA119" s="9"/>
      <c r="BB119" s="9"/>
      <c r="BC119" s="9"/>
      <c r="BD119" s="9"/>
      <c r="BE119" s="9"/>
      <c r="BF119" s="9"/>
      <c r="BG119" s="9"/>
      <c r="BH119" s="9"/>
      <c r="BI119" s="9"/>
      <c r="BJ119" s="9"/>
      <c r="BK119" s="9"/>
      <c r="BL119" s="9"/>
      <c r="BM119" s="9"/>
      <c r="BN119" s="9"/>
    </row>
    <row r="120" spans="1:66" ht="12" x14ac:dyDescent="0.25">
      <c r="A120" s="5"/>
      <c r="B120" s="56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  <c r="AG120" s="9"/>
      <c r="AH120" s="9"/>
      <c r="AI120" s="9"/>
      <c r="AJ120" s="9"/>
      <c r="AK120" s="9"/>
      <c r="AL120" s="9"/>
      <c r="AM120" s="9"/>
      <c r="AN120" s="9"/>
      <c r="AO120" s="9"/>
      <c r="AP120" s="9"/>
      <c r="AQ120" s="9"/>
      <c r="AR120" s="9"/>
      <c r="AS120" s="9"/>
      <c r="AT120" s="9"/>
      <c r="AU120" s="9"/>
      <c r="AV120" s="9"/>
      <c r="AW120" s="9"/>
      <c r="AX120" s="9"/>
      <c r="AY120" s="9"/>
      <c r="AZ120" s="9"/>
      <c r="BA120" s="9"/>
      <c r="BB120" s="9"/>
      <c r="BC120" s="9"/>
      <c r="BD120" s="9"/>
      <c r="BE120" s="9"/>
      <c r="BF120" s="9"/>
      <c r="BG120" s="9"/>
      <c r="BH120" s="9"/>
      <c r="BI120" s="9"/>
      <c r="BJ120" s="9"/>
      <c r="BK120" s="9"/>
      <c r="BL120" s="9"/>
      <c r="BM120" s="9"/>
      <c r="BN120" s="9"/>
    </row>
    <row r="121" spans="1:66" ht="12" x14ac:dyDescent="0.25">
      <c r="A121" s="5"/>
      <c r="B121" s="56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/>
      <c r="AH121" s="9"/>
      <c r="AI121" s="9"/>
      <c r="AJ121" s="9"/>
      <c r="AK121" s="9"/>
      <c r="AL121" s="9"/>
      <c r="AM121" s="9"/>
      <c r="AN121" s="9"/>
      <c r="AO121" s="9"/>
      <c r="AP121" s="9"/>
      <c r="AQ121" s="9"/>
      <c r="AR121" s="9"/>
      <c r="AS121" s="9"/>
      <c r="AT121" s="9"/>
      <c r="AU121" s="9"/>
      <c r="AV121" s="9"/>
      <c r="AW121" s="9"/>
      <c r="AX121" s="9"/>
      <c r="AY121" s="9"/>
      <c r="AZ121" s="9"/>
      <c r="BA121" s="9"/>
      <c r="BB121" s="9"/>
      <c r="BC121" s="9"/>
      <c r="BD121" s="9"/>
      <c r="BE121" s="9"/>
      <c r="BF121" s="9"/>
      <c r="BG121" s="9"/>
      <c r="BH121" s="9"/>
      <c r="BI121" s="9"/>
      <c r="BJ121" s="9"/>
      <c r="BK121" s="9"/>
      <c r="BL121" s="9"/>
      <c r="BM121" s="9"/>
      <c r="BN121" s="9"/>
    </row>
    <row r="122" spans="1:66" ht="12" x14ac:dyDescent="0.25">
      <c r="A122" s="5"/>
      <c r="B122" s="56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  <c r="AG122" s="9"/>
      <c r="AH122" s="9"/>
      <c r="AI122" s="9"/>
      <c r="AJ122" s="9"/>
      <c r="AK122" s="9"/>
      <c r="AL122" s="9"/>
      <c r="AM122" s="9"/>
      <c r="AN122" s="9"/>
      <c r="AO122" s="9"/>
      <c r="AP122" s="9"/>
      <c r="AQ122" s="9"/>
      <c r="AR122" s="9"/>
      <c r="AS122" s="9"/>
      <c r="AT122" s="9"/>
      <c r="AU122" s="9"/>
      <c r="AV122" s="9"/>
      <c r="AW122" s="9"/>
      <c r="AX122" s="9"/>
      <c r="AY122" s="9"/>
      <c r="AZ122" s="9"/>
      <c r="BA122" s="9"/>
      <c r="BB122" s="9"/>
      <c r="BC122" s="9"/>
      <c r="BD122" s="9"/>
      <c r="BE122" s="9"/>
      <c r="BF122" s="9"/>
      <c r="BG122" s="9"/>
      <c r="BH122" s="9"/>
      <c r="BI122" s="9"/>
      <c r="BJ122" s="9"/>
      <c r="BK122" s="9"/>
      <c r="BL122" s="9"/>
      <c r="BM122" s="9"/>
      <c r="BN122" s="9"/>
    </row>
    <row r="123" spans="1:66" ht="12" x14ac:dyDescent="0.25">
      <c r="A123" s="5"/>
      <c r="B123" s="56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  <c r="AG123" s="9"/>
      <c r="AH123" s="9"/>
      <c r="AI123" s="9"/>
      <c r="AJ123" s="9"/>
      <c r="AK123" s="9"/>
      <c r="AL123" s="9"/>
      <c r="AM123" s="9"/>
      <c r="AN123" s="9"/>
      <c r="AO123" s="9"/>
      <c r="AP123" s="9"/>
      <c r="AQ123" s="9"/>
      <c r="AR123" s="9"/>
      <c r="AS123" s="9"/>
      <c r="AT123" s="9"/>
      <c r="AU123" s="9"/>
      <c r="AV123" s="9"/>
      <c r="AW123" s="9"/>
      <c r="AX123" s="9"/>
      <c r="AY123" s="9"/>
      <c r="AZ123" s="9"/>
      <c r="BA123" s="9"/>
      <c r="BB123" s="9"/>
      <c r="BC123" s="9"/>
      <c r="BD123" s="9"/>
      <c r="BE123" s="9"/>
      <c r="BF123" s="9"/>
      <c r="BG123" s="9"/>
      <c r="BH123" s="9"/>
      <c r="BI123" s="9"/>
      <c r="BJ123" s="9"/>
      <c r="BK123" s="9"/>
      <c r="BL123" s="9"/>
      <c r="BM123" s="9"/>
      <c r="BN123" s="9"/>
    </row>
    <row r="124" spans="1:66" ht="12" x14ac:dyDescent="0.25">
      <c r="A124" s="5"/>
      <c r="B124" s="56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  <c r="AG124" s="9"/>
      <c r="AH124" s="9"/>
      <c r="AI124" s="9"/>
      <c r="AJ124" s="9"/>
      <c r="AK124" s="9"/>
      <c r="AL124" s="9"/>
      <c r="AM124" s="9"/>
      <c r="AN124" s="9"/>
      <c r="AO124" s="9"/>
      <c r="AP124" s="9"/>
      <c r="AQ124" s="9"/>
      <c r="AR124" s="9"/>
      <c r="AS124" s="9"/>
      <c r="AT124" s="9"/>
      <c r="AU124" s="9"/>
      <c r="AV124" s="9"/>
      <c r="AW124" s="9"/>
      <c r="AX124" s="9"/>
      <c r="AY124" s="9"/>
      <c r="AZ124" s="9"/>
      <c r="BA124" s="9"/>
      <c r="BB124" s="9"/>
      <c r="BC124" s="9"/>
      <c r="BD124" s="9"/>
      <c r="BE124" s="9"/>
      <c r="BF124" s="9"/>
      <c r="BG124" s="9"/>
      <c r="BH124" s="9"/>
      <c r="BI124" s="9"/>
      <c r="BJ124" s="9"/>
      <c r="BK124" s="9"/>
      <c r="BL124" s="9"/>
      <c r="BM124" s="9"/>
      <c r="BN124" s="9"/>
    </row>
    <row r="125" spans="1:66" ht="12" x14ac:dyDescent="0.25">
      <c r="A125" s="5"/>
      <c r="B125" s="56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  <c r="AG125" s="9"/>
      <c r="AH125" s="9"/>
      <c r="AI125" s="9"/>
      <c r="AJ125" s="9"/>
      <c r="AK125" s="9"/>
      <c r="AL125" s="9"/>
      <c r="AM125" s="9"/>
      <c r="AN125" s="9"/>
      <c r="AO125" s="9"/>
      <c r="AP125" s="9"/>
      <c r="AQ125" s="9"/>
      <c r="AR125" s="9"/>
      <c r="AS125" s="9"/>
      <c r="AT125" s="9"/>
      <c r="AU125" s="9"/>
      <c r="AV125" s="9"/>
      <c r="AW125" s="9"/>
      <c r="AX125" s="9"/>
      <c r="AY125" s="9"/>
      <c r="AZ125" s="9"/>
      <c r="BA125" s="9"/>
      <c r="BB125" s="9"/>
      <c r="BC125" s="9"/>
      <c r="BD125" s="9"/>
      <c r="BE125" s="9"/>
      <c r="BF125" s="9"/>
      <c r="BG125" s="9"/>
      <c r="BH125" s="9"/>
      <c r="BI125" s="9"/>
      <c r="BJ125" s="9"/>
      <c r="BK125" s="9"/>
      <c r="BL125" s="9"/>
      <c r="BM125" s="9"/>
      <c r="BN125" s="9"/>
    </row>
    <row r="126" spans="1:66" ht="12" x14ac:dyDescent="0.25">
      <c r="A126" s="5"/>
      <c r="B126" s="56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9"/>
      <c r="AG126" s="9"/>
      <c r="AH126" s="9"/>
      <c r="AI126" s="9"/>
      <c r="AJ126" s="9"/>
      <c r="AK126" s="9"/>
      <c r="AL126" s="9"/>
      <c r="AM126" s="9"/>
      <c r="AN126" s="9"/>
      <c r="AO126" s="9"/>
      <c r="AP126" s="9"/>
      <c r="AQ126" s="9"/>
      <c r="AR126" s="9"/>
      <c r="AS126" s="9"/>
      <c r="AT126" s="9"/>
      <c r="AU126" s="9"/>
      <c r="AV126" s="9"/>
      <c r="AW126" s="9"/>
      <c r="AX126" s="9"/>
      <c r="AY126" s="9"/>
      <c r="AZ126" s="9"/>
      <c r="BA126" s="9"/>
      <c r="BB126" s="9"/>
      <c r="BC126" s="9"/>
      <c r="BD126" s="9"/>
      <c r="BE126" s="9"/>
      <c r="BF126" s="9"/>
      <c r="BG126" s="9"/>
      <c r="BH126" s="9"/>
      <c r="BI126" s="9"/>
      <c r="BJ126" s="9"/>
      <c r="BK126" s="9"/>
      <c r="BL126" s="9"/>
      <c r="BM126" s="9"/>
      <c r="BN126" s="9"/>
    </row>
    <row r="127" spans="1:66" s="6" customFormat="1" ht="12" x14ac:dyDescent="0.25">
      <c r="A127" s="5"/>
      <c r="B127" s="56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  <c r="AL127" s="8"/>
      <c r="AM127" s="8"/>
      <c r="AN127" s="8"/>
      <c r="AO127" s="8"/>
      <c r="AP127" s="8"/>
      <c r="AQ127" s="8"/>
      <c r="AR127" s="8"/>
      <c r="AS127" s="8"/>
      <c r="AT127" s="8"/>
      <c r="AU127" s="8"/>
      <c r="AV127" s="8"/>
      <c r="AW127" s="8"/>
      <c r="AX127" s="8"/>
      <c r="AY127" s="8"/>
      <c r="AZ127" s="8"/>
      <c r="BA127" s="8"/>
      <c r="BB127" s="8"/>
      <c r="BC127" s="8"/>
      <c r="BD127" s="8"/>
      <c r="BE127" s="8"/>
      <c r="BF127" s="8"/>
      <c r="BG127" s="8"/>
      <c r="BH127" s="8"/>
      <c r="BI127" s="8"/>
      <c r="BJ127" s="8"/>
      <c r="BK127" s="8"/>
      <c r="BL127" s="8"/>
      <c r="BM127" s="8"/>
      <c r="BN127" s="8"/>
    </row>
    <row r="128" spans="1:66" ht="12" x14ac:dyDescent="0.25">
      <c r="A128" s="5"/>
      <c r="B128" s="56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9"/>
      <c r="AG128" s="9"/>
      <c r="AH128" s="9"/>
      <c r="AI128" s="9"/>
      <c r="AJ128" s="9"/>
      <c r="AK128" s="9"/>
      <c r="AL128" s="9"/>
      <c r="AM128" s="9"/>
      <c r="AN128" s="9"/>
      <c r="AO128" s="9"/>
      <c r="AP128" s="9"/>
      <c r="AQ128" s="9"/>
      <c r="AR128" s="9"/>
      <c r="AS128" s="9"/>
      <c r="AT128" s="9"/>
      <c r="AU128" s="9"/>
      <c r="AV128" s="9"/>
      <c r="AW128" s="9"/>
      <c r="AX128" s="9"/>
      <c r="AY128" s="9"/>
      <c r="AZ128" s="9"/>
      <c r="BA128" s="9"/>
      <c r="BB128" s="9"/>
      <c r="BC128" s="9"/>
      <c r="BD128" s="9"/>
      <c r="BE128" s="9"/>
      <c r="BF128" s="9"/>
      <c r="BG128" s="9"/>
      <c r="BH128" s="9"/>
      <c r="BI128" s="9"/>
      <c r="BJ128" s="9"/>
      <c r="BK128" s="9"/>
      <c r="BL128" s="9"/>
      <c r="BM128" s="9"/>
      <c r="BN128" s="9"/>
    </row>
    <row r="129" spans="1:66" ht="12" x14ac:dyDescent="0.25">
      <c r="A129" s="5"/>
      <c r="B129" s="56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9"/>
      <c r="AG129" s="9"/>
      <c r="AH129" s="9"/>
      <c r="AI129" s="9"/>
      <c r="AJ129" s="9"/>
      <c r="AK129" s="9"/>
      <c r="AL129" s="9"/>
      <c r="AM129" s="9"/>
      <c r="AN129" s="9"/>
      <c r="AO129" s="9"/>
      <c r="AP129" s="9"/>
      <c r="AQ129" s="9"/>
      <c r="AR129" s="9"/>
      <c r="AS129" s="9"/>
      <c r="AT129" s="9"/>
      <c r="AU129" s="9"/>
      <c r="AV129" s="9"/>
      <c r="AW129" s="9"/>
      <c r="AX129" s="9"/>
      <c r="AY129" s="9"/>
      <c r="AZ129" s="9"/>
      <c r="BA129" s="9"/>
      <c r="BB129" s="9"/>
      <c r="BC129" s="9"/>
      <c r="BD129" s="9"/>
      <c r="BE129" s="9"/>
      <c r="BF129" s="9"/>
      <c r="BG129" s="9"/>
      <c r="BH129" s="9"/>
      <c r="BI129" s="9"/>
      <c r="BJ129" s="9"/>
      <c r="BK129" s="9"/>
      <c r="BL129" s="9"/>
      <c r="BM129" s="9"/>
      <c r="BN129" s="9"/>
    </row>
    <row r="130" spans="1:66" ht="12" x14ac:dyDescent="0.25">
      <c r="A130" s="5"/>
      <c r="B130" s="56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/>
      <c r="AH130" s="9"/>
      <c r="AI130" s="9"/>
      <c r="AJ130" s="9"/>
      <c r="AK130" s="9"/>
      <c r="AL130" s="9"/>
      <c r="AM130" s="9"/>
      <c r="AN130" s="9"/>
      <c r="AO130" s="9"/>
      <c r="AP130" s="9"/>
      <c r="AQ130" s="9"/>
      <c r="AR130" s="9"/>
      <c r="AS130" s="9"/>
      <c r="AT130" s="9"/>
      <c r="AU130" s="9"/>
      <c r="AV130" s="9"/>
      <c r="AW130" s="9"/>
      <c r="AX130" s="9"/>
      <c r="AY130" s="9"/>
      <c r="AZ130" s="9"/>
      <c r="BA130" s="9"/>
      <c r="BB130" s="9"/>
      <c r="BC130" s="9"/>
      <c r="BD130" s="9"/>
      <c r="BE130" s="9"/>
      <c r="BF130" s="9"/>
      <c r="BG130" s="9"/>
      <c r="BH130" s="9"/>
      <c r="BI130" s="9"/>
      <c r="BJ130" s="9"/>
      <c r="BK130" s="9"/>
      <c r="BL130" s="9"/>
      <c r="BM130" s="9"/>
      <c r="BN130" s="9"/>
    </row>
    <row r="131" spans="1:66" ht="12" x14ac:dyDescent="0.25">
      <c r="A131" s="5"/>
      <c r="B131" s="56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F131" s="9"/>
      <c r="AG131" s="9"/>
      <c r="AH131" s="9"/>
      <c r="AI131" s="9"/>
      <c r="AJ131" s="9"/>
      <c r="AK131" s="9"/>
      <c r="AL131" s="9"/>
      <c r="AM131" s="9"/>
      <c r="AN131" s="9"/>
      <c r="AO131" s="9"/>
      <c r="AP131" s="9"/>
      <c r="AQ131" s="9"/>
      <c r="AR131" s="9"/>
      <c r="AS131" s="9"/>
      <c r="AT131" s="9"/>
      <c r="AU131" s="9"/>
      <c r="AV131" s="9"/>
      <c r="AW131" s="9"/>
      <c r="AX131" s="9"/>
      <c r="AY131" s="9"/>
      <c r="AZ131" s="9"/>
      <c r="BA131" s="9"/>
      <c r="BB131" s="9"/>
      <c r="BC131" s="9"/>
      <c r="BD131" s="9"/>
      <c r="BE131" s="9"/>
      <c r="BF131" s="9"/>
      <c r="BG131" s="9"/>
      <c r="BH131" s="9"/>
      <c r="BI131" s="9"/>
      <c r="BJ131" s="9"/>
      <c r="BK131" s="9"/>
      <c r="BL131" s="9"/>
      <c r="BM131" s="9"/>
      <c r="BN131" s="9"/>
    </row>
    <row r="132" spans="1:66" ht="12" x14ac:dyDescent="0.25">
      <c r="A132" s="5"/>
      <c r="B132" s="56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  <c r="AG132" s="9"/>
      <c r="AH132" s="9"/>
      <c r="AI132" s="9"/>
      <c r="AJ132" s="9"/>
      <c r="AK132" s="9"/>
      <c r="AL132" s="9"/>
      <c r="AM132" s="9"/>
      <c r="AN132" s="9"/>
      <c r="AO132" s="9"/>
      <c r="AP132" s="9"/>
      <c r="AQ132" s="9"/>
      <c r="AR132" s="9"/>
      <c r="AS132" s="9"/>
      <c r="AT132" s="9"/>
      <c r="AU132" s="9"/>
      <c r="AV132" s="9"/>
      <c r="AW132" s="9"/>
      <c r="AX132" s="9"/>
      <c r="AY132" s="9"/>
      <c r="AZ132" s="9"/>
      <c r="BA132" s="9"/>
      <c r="BB132" s="9"/>
      <c r="BC132" s="9"/>
      <c r="BD132" s="9"/>
      <c r="BE132" s="9"/>
      <c r="BF132" s="9"/>
      <c r="BG132" s="9"/>
      <c r="BH132" s="9"/>
      <c r="BI132" s="9"/>
      <c r="BJ132" s="9"/>
      <c r="BK132" s="9"/>
      <c r="BL132" s="9"/>
      <c r="BM132" s="9"/>
      <c r="BN132" s="9"/>
    </row>
    <row r="133" spans="1:66" ht="12" x14ac:dyDescent="0.25">
      <c r="A133" s="5"/>
      <c r="B133" s="56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  <c r="AG133" s="9"/>
      <c r="AH133" s="9"/>
      <c r="AI133" s="9"/>
      <c r="AJ133" s="9"/>
      <c r="AK133" s="9"/>
      <c r="AL133" s="9"/>
      <c r="AM133" s="9"/>
      <c r="AN133" s="9"/>
      <c r="AO133" s="9"/>
      <c r="AP133" s="9"/>
      <c r="AQ133" s="9"/>
      <c r="AR133" s="9"/>
      <c r="AS133" s="9"/>
      <c r="AT133" s="9"/>
      <c r="AU133" s="9"/>
      <c r="AV133" s="9"/>
      <c r="AW133" s="9"/>
      <c r="AX133" s="9"/>
      <c r="AY133" s="9"/>
      <c r="AZ133" s="9"/>
      <c r="BA133" s="9"/>
      <c r="BB133" s="9"/>
      <c r="BC133" s="9"/>
      <c r="BD133" s="9"/>
      <c r="BE133" s="9"/>
      <c r="BF133" s="9"/>
      <c r="BG133" s="9"/>
      <c r="BH133" s="9"/>
      <c r="BI133" s="9"/>
      <c r="BJ133" s="9"/>
      <c r="BK133" s="9"/>
      <c r="BL133" s="9"/>
      <c r="BM133" s="9"/>
      <c r="BN133" s="9"/>
    </row>
    <row r="134" spans="1:66" ht="12" x14ac:dyDescent="0.25">
      <c r="A134" s="5"/>
      <c r="B134" s="56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  <c r="AD134" s="9"/>
      <c r="AE134" s="9"/>
      <c r="AF134" s="9"/>
      <c r="AG134" s="9"/>
      <c r="AH134" s="9"/>
      <c r="AI134" s="9"/>
      <c r="AJ134" s="9"/>
      <c r="AK134" s="9"/>
      <c r="AL134" s="9"/>
      <c r="AM134" s="9"/>
      <c r="AN134" s="9"/>
      <c r="AO134" s="9"/>
      <c r="AP134" s="9"/>
      <c r="AQ134" s="9"/>
      <c r="AR134" s="9"/>
      <c r="AS134" s="9"/>
      <c r="AT134" s="9"/>
      <c r="AU134" s="9"/>
      <c r="AV134" s="9"/>
      <c r="AW134" s="9"/>
      <c r="AX134" s="9"/>
      <c r="AY134" s="9"/>
      <c r="AZ134" s="9"/>
      <c r="BA134" s="9"/>
      <c r="BB134" s="9"/>
      <c r="BC134" s="9"/>
      <c r="BD134" s="9"/>
      <c r="BE134" s="9"/>
      <c r="BF134" s="9"/>
      <c r="BG134" s="9"/>
      <c r="BH134" s="9"/>
      <c r="BI134" s="9"/>
      <c r="BJ134" s="9"/>
      <c r="BK134" s="9"/>
      <c r="BL134" s="9"/>
      <c r="BM134" s="9"/>
      <c r="BN134" s="9"/>
    </row>
    <row r="135" spans="1:66" ht="12" x14ac:dyDescent="0.25">
      <c r="A135" s="5"/>
      <c r="B135" s="56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9"/>
      <c r="AF135" s="9"/>
      <c r="AG135" s="9"/>
      <c r="AH135" s="9"/>
      <c r="AI135" s="9"/>
      <c r="AJ135" s="9"/>
      <c r="AK135" s="9"/>
      <c r="AL135" s="9"/>
      <c r="AM135" s="9"/>
      <c r="AN135" s="9"/>
      <c r="AO135" s="9"/>
      <c r="AP135" s="9"/>
      <c r="AQ135" s="9"/>
      <c r="AR135" s="9"/>
      <c r="AS135" s="9"/>
      <c r="AT135" s="9"/>
      <c r="AU135" s="9"/>
      <c r="AV135" s="9"/>
      <c r="AW135" s="9"/>
      <c r="AX135" s="9"/>
      <c r="AY135" s="9"/>
      <c r="AZ135" s="9"/>
      <c r="BA135" s="9"/>
      <c r="BB135" s="9"/>
      <c r="BC135" s="9"/>
      <c r="BD135" s="9"/>
      <c r="BE135" s="9"/>
      <c r="BF135" s="9"/>
      <c r="BG135" s="9"/>
      <c r="BH135" s="9"/>
      <c r="BI135" s="9"/>
      <c r="BJ135" s="9"/>
      <c r="BK135" s="9"/>
      <c r="BL135" s="9"/>
      <c r="BM135" s="9"/>
      <c r="BN135" s="9"/>
    </row>
    <row r="136" spans="1:66" ht="12" x14ac:dyDescent="0.25">
      <c r="A136" s="5"/>
      <c r="B136" s="56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  <c r="AG136" s="9"/>
      <c r="AH136" s="9"/>
      <c r="AI136" s="9"/>
      <c r="AJ136" s="9"/>
      <c r="AK136" s="9"/>
      <c r="AL136" s="9"/>
      <c r="AM136" s="9"/>
      <c r="AN136" s="9"/>
      <c r="AO136" s="9"/>
      <c r="AP136" s="9"/>
      <c r="AQ136" s="9"/>
      <c r="AR136" s="9"/>
      <c r="AS136" s="9"/>
      <c r="AT136" s="9"/>
      <c r="AU136" s="9"/>
      <c r="AV136" s="9"/>
      <c r="AW136" s="9"/>
      <c r="AX136" s="9"/>
      <c r="AY136" s="9"/>
      <c r="AZ136" s="9"/>
      <c r="BA136" s="9"/>
      <c r="BB136" s="9"/>
      <c r="BC136" s="9"/>
      <c r="BD136" s="9"/>
      <c r="BE136" s="9"/>
      <c r="BF136" s="9"/>
      <c r="BG136" s="9"/>
      <c r="BH136" s="9"/>
      <c r="BI136" s="9"/>
      <c r="BJ136" s="9"/>
      <c r="BK136" s="9"/>
      <c r="BL136" s="9"/>
      <c r="BM136" s="9"/>
      <c r="BN136" s="9"/>
    </row>
    <row r="137" spans="1:66" ht="12" x14ac:dyDescent="0.25">
      <c r="A137" s="5"/>
      <c r="B137" s="56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  <c r="AD137" s="9"/>
      <c r="AE137" s="9"/>
      <c r="AF137" s="9"/>
      <c r="AG137" s="9"/>
      <c r="AH137" s="9"/>
      <c r="AI137" s="9"/>
      <c r="AJ137" s="9"/>
      <c r="AK137" s="9"/>
      <c r="AL137" s="9"/>
      <c r="AM137" s="9"/>
      <c r="AN137" s="9"/>
      <c r="AO137" s="9"/>
      <c r="AP137" s="9"/>
      <c r="AQ137" s="9"/>
      <c r="AR137" s="9"/>
      <c r="AS137" s="9"/>
      <c r="AT137" s="9"/>
      <c r="AU137" s="9"/>
      <c r="AV137" s="9"/>
      <c r="AW137" s="9"/>
      <c r="AX137" s="9"/>
      <c r="AY137" s="9"/>
      <c r="AZ137" s="9"/>
      <c r="BA137" s="9"/>
      <c r="BB137" s="9"/>
      <c r="BC137" s="9"/>
      <c r="BD137" s="9"/>
      <c r="BE137" s="9"/>
      <c r="BF137" s="9"/>
      <c r="BG137" s="9"/>
      <c r="BH137" s="9"/>
      <c r="BI137" s="9"/>
      <c r="BJ137" s="9"/>
      <c r="BK137" s="9"/>
      <c r="BL137" s="9"/>
      <c r="BM137" s="9"/>
      <c r="BN137" s="9"/>
    </row>
    <row r="138" spans="1:66" ht="12" x14ac:dyDescent="0.25">
      <c r="A138" s="5"/>
      <c r="B138" s="56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9"/>
      <c r="AC138" s="9"/>
      <c r="AD138" s="9"/>
      <c r="AE138" s="9"/>
      <c r="AF138" s="9"/>
      <c r="AG138" s="9"/>
      <c r="AH138" s="9"/>
      <c r="AI138" s="9"/>
      <c r="AJ138" s="9"/>
      <c r="AK138" s="9"/>
      <c r="AL138" s="9"/>
      <c r="AM138" s="9"/>
      <c r="AN138" s="9"/>
      <c r="AO138" s="9"/>
      <c r="AP138" s="9"/>
      <c r="AQ138" s="9"/>
      <c r="AR138" s="9"/>
      <c r="AS138" s="9"/>
      <c r="AT138" s="9"/>
      <c r="AU138" s="9"/>
      <c r="AV138" s="9"/>
      <c r="AW138" s="9"/>
      <c r="AX138" s="9"/>
      <c r="AY138" s="9"/>
      <c r="AZ138" s="9"/>
      <c r="BA138" s="9"/>
      <c r="BB138" s="9"/>
      <c r="BC138" s="9"/>
      <c r="BD138" s="9"/>
      <c r="BE138" s="9"/>
      <c r="BF138" s="9"/>
      <c r="BG138" s="9"/>
      <c r="BH138" s="9"/>
      <c r="BI138" s="9"/>
      <c r="BJ138" s="9"/>
      <c r="BK138" s="9"/>
      <c r="BL138" s="9"/>
      <c r="BM138" s="9"/>
      <c r="BN138" s="9"/>
    </row>
    <row r="139" spans="1:66" ht="12" x14ac:dyDescent="0.25">
      <c r="A139" s="5"/>
      <c r="B139" s="56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 s="9"/>
      <c r="AG139" s="9"/>
      <c r="AH139" s="9"/>
      <c r="AI139" s="9"/>
      <c r="AJ139" s="9"/>
      <c r="AK139" s="9"/>
      <c r="AL139" s="9"/>
      <c r="AM139" s="9"/>
      <c r="AN139" s="9"/>
      <c r="AO139" s="9"/>
      <c r="AP139" s="9"/>
      <c r="AQ139" s="9"/>
      <c r="AR139" s="9"/>
      <c r="AS139" s="9"/>
      <c r="AT139" s="9"/>
      <c r="AU139" s="9"/>
      <c r="AV139" s="9"/>
      <c r="AW139" s="9"/>
      <c r="AX139" s="9"/>
      <c r="AY139" s="9"/>
      <c r="AZ139" s="9"/>
      <c r="BA139" s="9"/>
      <c r="BB139" s="9"/>
      <c r="BC139" s="9"/>
      <c r="BD139" s="9"/>
      <c r="BE139" s="9"/>
      <c r="BF139" s="9"/>
      <c r="BG139" s="9"/>
      <c r="BH139" s="9"/>
      <c r="BI139" s="9"/>
      <c r="BJ139" s="9"/>
      <c r="BK139" s="9"/>
      <c r="BL139" s="9"/>
      <c r="BM139" s="9"/>
      <c r="BN139" s="9"/>
    </row>
    <row r="140" spans="1:66" ht="12" x14ac:dyDescent="0.25">
      <c r="A140" s="5"/>
      <c r="B140" s="56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  <c r="AD140" s="9"/>
      <c r="AE140" s="9"/>
      <c r="AF140" s="9"/>
      <c r="AG140" s="9"/>
      <c r="AH140" s="9"/>
      <c r="AI140" s="9"/>
      <c r="AJ140" s="9"/>
      <c r="AK140" s="9"/>
      <c r="AL140" s="9"/>
      <c r="AM140" s="9"/>
      <c r="AN140" s="9"/>
      <c r="AO140" s="9"/>
      <c r="AP140" s="9"/>
      <c r="AQ140" s="9"/>
      <c r="AR140" s="9"/>
      <c r="AS140" s="9"/>
      <c r="AT140" s="9"/>
      <c r="AU140" s="9"/>
      <c r="AV140" s="9"/>
      <c r="AW140" s="9"/>
      <c r="AX140" s="9"/>
      <c r="AY140" s="9"/>
      <c r="AZ140" s="9"/>
      <c r="BA140" s="9"/>
      <c r="BB140" s="9"/>
      <c r="BC140" s="9"/>
      <c r="BD140" s="9"/>
      <c r="BE140" s="9"/>
      <c r="BF140" s="9"/>
      <c r="BG140" s="9"/>
      <c r="BH140" s="9"/>
      <c r="BI140" s="9"/>
      <c r="BJ140" s="9"/>
      <c r="BK140" s="9"/>
      <c r="BL140" s="9"/>
      <c r="BM140" s="9"/>
      <c r="BN140" s="9"/>
    </row>
    <row r="141" spans="1:66" ht="12" x14ac:dyDescent="0.25">
      <c r="A141" s="5"/>
      <c r="B141" s="56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  <c r="AC141" s="9"/>
      <c r="AD141" s="9"/>
      <c r="AE141" s="9"/>
      <c r="AF141" s="9"/>
      <c r="AG141" s="9"/>
      <c r="AH141" s="9"/>
      <c r="AI141" s="9"/>
      <c r="AJ141" s="9"/>
      <c r="AK141" s="9"/>
      <c r="AL141" s="9"/>
      <c r="AM141" s="9"/>
      <c r="AN141" s="9"/>
      <c r="AO141" s="9"/>
      <c r="AP141" s="9"/>
      <c r="AQ141" s="9"/>
      <c r="AR141" s="9"/>
      <c r="AS141" s="9"/>
      <c r="AT141" s="9"/>
      <c r="AU141" s="9"/>
      <c r="AV141" s="9"/>
      <c r="AW141" s="9"/>
      <c r="AX141" s="9"/>
      <c r="AY141" s="9"/>
      <c r="AZ141" s="9"/>
      <c r="BA141" s="9"/>
      <c r="BB141" s="9"/>
      <c r="BC141" s="9"/>
      <c r="BD141" s="9"/>
      <c r="BE141" s="9"/>
      <c r="BF141" s="9"/>
      <c r="BG141" s="9"/>
      <c r="BH141" s="9"/>
      <c r="BI141" s="9"/>
      <c r="BJ141" s="9"/>
      <c r="BK141" s="9"/>
      <c r="BL141" s="9"/>
      <c r="BM141" s="9"/>
      <c r="BN141" s="9"/>
    </row>
    <row r="142" spans="1:66" ht="12" x14ac:dyDescent="0.25">
      <c r="A142" s="5"/>
      <c r="B142" s="56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  <c r="AG142" s="9"/>
      <c r="AH142" s="9"/>
      <c r="AI142" s="9"/>
      <c r="AJ142" s="9"/>
      <c r="AK142" s="9"/>
      <c r="AL142" s="9"/>
      <c r="AM142" s="9"/>
      <c r="AN142" s="9"/>
      <c r="AO142" s="9"/>
      <c r="AP142" s="9"/>
      <c r="AQ142" s="9"/>
      <c r="AR142" s="9"/>
      <c r="AS142" s="9"/>
      <c r="AT142" s="9"/>
      <c r="AU142" s="9"/>
      <c r="AV142" s="9"/>
      <c r="AW142" s="9"/>
      <c r="AX142" s="9"/>
      <c r="AY142" s="9"/>
      <c r="AZ142" s="9"/>
      <c r="BA142" s="9"/>
      <c r="BB142" s="9"/>
      <c r="BC142" s="9"/>
      <c r="BD142" s="9"/>
      <c r="BE142" s="9"/>
      <c r="BF142" s="9"/>
      <c r="BG142" s="9"/>
      <c r="BH142" s="9"/>
      <c r="BI142" s="9"/>
      <c r="BJ142" s="9"/>
      <c r="BK142" s="9"/>
      <c r="BL142" s="9"/>
      <c r="BM142" s="9"/>
      <c r="BN142" s="9"/>
    </row>
    <row r="143" spans="1:66" ht="12" x14ac:dyDescent="0.25">
      <c r="A143" s="5"/>
      <c r="B143" s="56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  <c r="AC143" s="9"/>
      <c r="AD143" s="9"/>
      <c r="AE143" s="9"/>
      <c r="AF143" s="9"/>
      <c r="AG143" s="9"/>
      <c r="AH143" s="9"/>
      <c r="AI143" s="9"/>
      <c r="AJ143" s="9"/>
      <c r="AK143" s="9"/>
      <c r="AL143" s="9"/>
      <c r="AM143" s="9"/>
      <c r="AN143" s="9"/>
      <c r="AO143" s="9"/>
      <c r="AP143" s="9"/>
      <c r="AQ143" s="9"/>
      <c r="AR143" s="9"/>
      <c r="AS143" s="9"/>
      <c r="AT143" s="9"/>
      <c r="AU143" s="9"/>
      <c r="AV143" s="9"/>
      <c r="AW143" s="9"/>
      <c r="AX143" s="9"/>
      <c r="AY143" s="9"/>
      <c r="AZ143" s="9"/>
      <c r="BA143" s="9"/>
      <c r="BB143" s="9"/>
      <c r="BC143" s="9"/>
      <c r="BD143" s="9"/>
      <c r="BE143" s="9"/>
      <c r="BF143" s="9"/>
      <c r="BG143" s="9"/>
      <c r="BH143" s="9"/>
      <c r="BI143" s="9"/>
      <c r="BJ143" s="9"/>
      <c r="BK143" s="9"/>
      <c r="BL143" s="9"/>
      <c r="BM143" s="9"/>
      <c r="BN143" s="9"/>
    </row>
    <row r="144" spans="1:66" ht="12" x14ac:dyDescent="0.25">
      <c r="A144" s="5"/>
      <c r="B144" s="56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9"/>
      <c r="AE144" s="9"/>
      <c r="AF144" s="9"/>
      <c r="AG144" s="9"/>
      <c r="AH144" s="9"/>
      <c r="AI144" s="9"/>
      <c r="AJ144" s="9"/>
      <c r="AK144" s="9"/>
      <c r="AL144" s="9"/>
      <c r="AM144" s="9"/>
      <c r="AN144" s="9"/>
      <c r="AO144" s="9"/>
      <c r="AP144" s="9"/>
      <c r="AQ144" s="9"/>
      <c r="AR144" s="9"/>
      <c r="AS144" s="9"/>
      <c r="AT144" s="9"/>
      <c r="AU144" s="9"/>
      <c r="AV144" s="9"/>
      <c r="AW144" s="9"/>
      <c r="AX144" s="9"/>
      <c r="AY144" s="9"/>
      <c r="AZ144" s="9"/>
      <c r="BA144" s="9"/>
      <c r="BB144" s="9"/>
      <c r="BC144" s="9"/>
      <c r="BD144" s="9"/>
      <c r="BE144" s="9"/>
      <c r="BF144" s="9"/>
      <c r="BG144" s="9"/>
      <c r="BH144" s="9"/>
      <c r="BI144" s="9"/>
      <c r="BJ144" s="9"/>
      <c r="BK144" s="9"/>
      <c r="BL144" s="9"/>
      <c r="BM144" s="9"/>
      <c r="BN144" s="9"/>
    </row>
    <row r="145" spans="1:66" ht="12" x14ac:dyDescent="0.25">
      <c r="A145" s="5"/>
      <c r="B145" s="56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  <c r="AG145" s="9"/>
      <c r="AH145" s="9"/>
      <c r="AI145" s="9"/>
      <c r="AJ145" s="9"/>
      <c r="AK145" s="9"/>
      <c r="AL145" s="9"/>
      <c r="AM145" s="9"/>
      <c r="AN145" s="9"/>
      <c r="AO145" s="9"/>
      <c r="AP145" s="9"/>
      <c r="AQ145" s="9"/>
      <c r="AR145" s="9"/>
      <c r="AS145" s="9"/>
      <c r="AT145" s="9"/>
      <c r="AU145" s="9"/>
      <c r="AV145" s="9"/>
      <c r="AW145" s="9"/>
      <c r="AX145" s="9"/>
      <c r="AY145" s="9"/>
      <c r="AZ145" s="9"/>
      <c r="BA145" s="9"/>
      <c r="BB145" s="9"/>
      <c r="BC145" s="9"/>
      <c r="BD145" s="9"/>
      <c r="BE145" s="9"/>
      <c r="BF145" s="9"/>
      <c r="BG145" s="9"/>
      <c r="BH145" s="9"/>
      <c r="BI145" s="9"/>
      <c r="BJ145" s="9"/>
      <c r="BK145" s="9"/>
      <c r="BL145" s="9"/>
      <c r="BM145" s="9"/>
      <c r="BN145" s="9"/>
    </row>
    <row r="146" spans="1:66" ht="12" x14ac:dyDescent="0.25">
      <c r="A146" s="5"/>
      <c r="B146" s="56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  <c r="AF146" s="9"/>
      <c r="AG146" s="9"/>
      <c r="AH146" s="9"/>
      <c r="AI146" s="9"/>
      <c r="AJ146" s="9"/>
      <c r="AK146" s="9"/>
      <c r="AL146" s="9"/>
      <c r="AM146" s="9"/>
      <c r="AN146" s="9"/>
      <c r="AO146" s="9"/>
      <c r="AP146" s="9"/>
      <c r="AQ146" s="9"/>
      <c r="AR146" s="9"/>
      <c r="AS146" s="9"/>
      <c r="AT146" s="9"/>
      <c r="AU146" s="9"/>
      <c r="AV146" s="9"/>
      <c r="AW146" s="9"/>
      <c r="AX146" s="9"/>
      <c r="AY146" s="9"/>
      <c r="AZ146" s="9"/>
      <c r="BA146" s="9"/>
      <c r="BB146" s="9"/>
      <c r="BC146" s="9"/>
      <c r="BD146" s="9"/>
      <c r="BE146" s="9"/>
      <c r="BF146" s="9"/>
      <c r="BG146" s="9"/>
      <c r="BH146" s="9"/>
      <c r="BI146" s="9"/>
      <c r="BJ146" s="9"/>
      <c r="BK146" s="9"/>
      <c r="BL146" s="9"/>
      <c r="BM146" s="9"/>
      <c r="BN146" s="9"/>
    </row>
    <row r="147" spans="1:66" ht="12" x14ac:dyDescent="0.25">
      <c r="A147" s="5"/>
      <c r="B147" s="56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  <c r="AF147" s="9"/>
      <c r="AG147" s="9"/>
      <c r="AH147" s="9"/>
      <c r="AI147" s="9"/>
      <c r="AJ147" s="9"/>
      <c r="AK147" s="9"/>
      <c r="AL147" s="9"/>
      <c r="AM147" s="9"/>
      <c r="AN147" s="9"/>
      <c r="AO147" s="9"/>
      <c r="AP147" s="9"/>
      <c r="AQ147" s="9"/>
      <c r="AR147" s="9"/>
      <c r="AS147" s="9"/>
      <c r="AT147" s="9"/>
      <c r="AU147" s="9"/>
      <c r="AV147" s="9"/>
      <c r="AW147" s="9"/>
      <c r="AX147" s="9"/>
      <c r="AY147" s="9"/>
      <c r="AZ147" s="9"/>
      <c r="BA147" s="9"/>
      <c r="BB147" s="9"/>
      <c r="BC147" s="9"/>
      <c r="BD147" s="9"/>
      <c r="BE147" s="9"/>
      <c r="BF147" s="9"/>
      <c r="BG147" s="9"/>
      <c r="BH147" s="9"/>
      <c r="BI147" s="9"/>
      <c r="BJ147" s="9"/>
      <c r="BK147" s="9"/>
      <c r="BL147" s="9"/>
      <c r="BM147" s="9"/>
      <c r="BN147" s="9"/>
    </row>
    <row r="148" spans="1:66" ht="12" x14ac:dyDescent="0.25">
      <c r="A148" s="5"/>
      <c r="B148" s="56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  <c r="AG148" s="9"/>
      <c r="AH148" s="9"/>
      <c r="AI148" s="9"/>
      <c r="AJ148" s="9"/>
      <c r="AK148" s="9"/>
      <c r="AL148" s="9"/>
      <c r="AM148" s="9"/>
      <c r="AN148" s="9"/>
      <c r="AO148" s="9"/>
      <c r="AP148" s="9"/>
      <c r="AQ148" s="9"/>
      <c r="AR148" s="9"/>
      <c r="AS148" s="9"/>
      <c r="AT148" s="9"/>
      <c r="AU148" s="9"/>
      <c r="AV148" s="9"/>
      <c r="AW148" s="9"/>
      <c r="AX148" s="9"/>
      <c r="AY148" s="9"/>
      <c r="AZ148" s="9"/>
      <c r="BA148" s="9"/>
      <c r="BB148" s="9"/>
      <c r="BC148" s="9"/>
      <c r="BD148" s="9"/>
      <c r="BE148" s="9"/>
      <c r="BF148" s="9"/>
      <c r="BG148" s="9"/>
      <c r="BH148" s="9"/>
      <c r="BI148" s="9"/>
      <c r="BJ148" s="9"/>
      <c r="BK148" s="9"/>
      <c r="BL148" s="9"/>
      <c r="BM148" s="9"/>
      <c r="BN148" s="9"/>
    </row>
    <row r="149" spans="1:66" ht="12" x14ac:dyDescent="0.25">
      <c r="A149" s="5"/>
      <c r="B149" s="56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/>
      <c r="AC149" s="9"/>
      <c r="AD149" s="9"/>
      <c r="AE149" s="9"/>
      <c r="AF149" s="9"/>
      <c r="AG149" s="9"/>
      <c r="AH149" s="9"/>
      <c r="AI149" s="9"/>
      <c r="AJ149" s="9"/>
      <c r="AK149" s="9"/>
      <c r="AL149" s="9"/>
      <c r="AM149" s="9"/>
      <c r="AN149" s="9"/>
      <c r="AO149" s="9"/>
      <c r="AP149" s="9"/>
      <c r="AQ149" s="9"/>
      <c r="AR149" s="9"/>
      <c r="AS149" s="9"/>
      <c r="AT149" s="9"/>
      <c r="AU149" s="9"/>
      <c r="AV149" s="9"/>
      <c r="AW149" s="9"/>
      <c r="AX149" s="9"/>
      <c r="AY149" s="9"/>
      <c r="AZ149" s="9"/>
      <c r="BA149" s="9"/>
      <c r="BB149" s="9"/>
      <c r="BC149" s="9"/>
      <c r="BD149" s="9"/>
      <c r="BE149" s="9"/>
      <c r="BF149" s="9"/>
      <c r="BG149" s="9"/>
      <c r="BH149" s="9"/>
      <c r="BI149" s="9"/>
      <c r="BJ149" s="9"/>
      <c r="BK149" s="9"/>
      <c r="BL149" s="9"/>
      <c r="BM149" s="9"/>
      <c r="BN149" s="9"/>
    </row>
    <row r="150" spans="1:66" ht="12" x14ac:dyDescent="0.25">
      <c r="A150" s="5"/>
      <c r="B150" s="56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9"/>
      <c r="AC150" s="9"/>
      <c r="AD150" s="9"/>
      <c r="AE150" s="9"/>
      <c r="AF150" s="9"/>
      <c r="AG150" s="9"/>
      <c r="AH150" s="9"/>
      <c r="AI150" s="9"/>
      <c r="AJ150" s="9"/>
      <c r="AK150" s="9"/>
      <c r="AL150" s="9"/>
      <c r="AM150" s="9"/>
      <c r="AN150" s="9"/>
      <c r="AO150" s="9"/>
      <c r="AP150" s="9"/>
      <c r="AQ150" s="9"/>
      <c r="AR150" s="9"/>
      <c r="AS150" s="9"/>
      <c r="AT150" s="9"/>
      <c r="AU150" s="9"/>
      <c r="AV150" s="9"/>
      <c r="AW150" s="9"/>
      <c r="AX150" s="9"/>
      <c r="AY150" s="9"/>
      <c r="AZ150" s="9"/>
      <c r="BA150" s="9"/>
      <c r="BB150" s="9"/>
      <c r="BC150" s="9"/>
      <c r="BD150" s="9"/>
      <c r="BE150" s="9"/>
      <c r="BF150" s="9"/>
      <c r="BG150" s="9"/>
      <c r="BH150" s="9"/>
      <c r="BI150" s="9"/>
      <c r="BJ150" s="9"/>
      <c r="BK150" s="9"/>
      <c r="BL150" s="9"/>
      <c r="BM150" s="9"/>
      <c r="BN150" s="9"/>
    </row>
    <row r="151" spans="1:66" ht="12" x14ac:dyDescent="0.25">
      <c r="A151" s="5"/>
      <c r="B151" s="56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  <c r="AG151" s="9"/>
      <c r="AH151" s="9"/>
      <c r="AI151" s="9"/>
      <c r="AJ151" s="9"/>
      <c r="AK151" s="9"/>
      <c r="AL151" s="9"/>
      <c r="AM151" s="9"/>
      <c r="AN151" s="9"/>
      <c r="AO151" s="9"/>
      <c r="AP151" s="9"/>
      <c r="AQ151" s="9"/>
      <c r="AR151" s="9"/>
      <c r="AS151" s="9"/>
      <c r="AT151" s="9"/>
      <c r="AU151" s="9"/>
      <c r="AV151" s="9"/>
      <c r="AW151" s="9"/>
      <c r="AX151" s="9"/>
      <c r="AY151" s="9"/>
      <c r="AZ151" s="9"/>
      <c r="BA151" s="9"/>
      <c r="BB151" s="9"/>
      <c r="BC151" s="9"/>
      <c r="BD151" s="9"/>
      <c r="BE151" s="9"/>
      <c r="BF151" s="9"/>
      <c r="BG151" s="9"/>
      <c r="BH151" s="9"/>
      <c r="BI151" s="9"/>
      <c r="BJ151" s="9"/>
      <c r="BK151" s="9"/>
      <c r="BL151" s="9"/>
      <c r="BM151" s="9"/>
      <c r="BN151" s="9"/>
    </row>
    <row r="152" spans="1:66" ht="12" x14ac:dyDescent="0.25">
      <c r="A152" s="5"/>
      <c r="B152" s="56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9"/>
      <c r="AC152" s="9"/>
      <c r="AD152" s="9"/>
      <c r="AE152" s="9"/>
      <c r="AF152" s="9"/>
      <c r="AG152" s="9"/>
      <c r="AH152" s="9"/>
      <c r="AI152" s="9"/>
      <c r="AJ152" s="9"/>
      <c r="AK152" s="9"/>
      <c r="AL152" s="9"/>
      <c r="AM152" s="9"/>
      <c r="AN152" s="9"/>
      <c r="AO152" s="9"/>
      <c r="AP152" s="9"/>
      <c r="AQ152" s="9"/>
      <c r="AR152" s="9"/>
      <c r="AS152" s="9"/>
      <c r="AT152" s="9"/>
      <c r="AU152" s="9"/>
      <c r="AV152" s="9"/>
      <c r="AW152" s="9"/>
      <c r="AX152" s="9"/>
      <c r="AY152" s="9"/>
      <c r="AZ152" s="9"/>
      <c r="BA152" s="9"/>
      <c r="BB152" s="9"/>
      <c r="BC152" s="9"/>
      <c r="BD152" s="9"/>
      <c r="BE152" s="9"/>
      <c r="BF152" s="9"/>
      <c r="BG152" s="9"/>
      <c r="BH152" s="9"/>
      <c r="BI152" s="9"/>
      <c r="BJ152" s="9"/>
      <c r="BK152" s="9"/>
      <c r="BL152" s="9"/>
      <c r="BM152" s="9"/>
      <c r="BN152" s="9"/>
    </row>
    <row r="153" spans="1:66" ht="12" x14ac:dyDescent="0.25">
      <c r="A153" s="5"/>
      <c r="B153" s="56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  <c r="AG153" s="9"/>
      <c r="AH153" s="9"/>
      <c r="AI153" s="9"/>
      <c r="AJ153" s="9"/>
      <c r="AK153" s="9"/>
      <c r="AL153" s="9"/>
      <c r="AM153" s="9"/>
      <c r="AN153" s="9"/>
      <c r="AO153" s="9"/>
      <c r="AP153" s="9"/>
      <c r="AQ153" s="9"/>
      <c r="AR153" s="9"/>
      <c r="AS153" s="9"/>
      <c r="AT153" s="9"/>
      <c r="AU153" s="9"/>
      <c r="AV153" s="9"/>
      <c r="AW153" s="9"/>
      <c r="AX153" s="9"/>
      <c r="AY153" s="9"/>
      <c r="AZ153" s="9"/>
      <c r="BA153" s="9"/>
      <c r="BB153" s="9"/>
      <c r="BC153" s="9"/>
      <c r="BD153" s="9"/>
      <c r="BE153" s="9"/>
      <c r="BF153" s="9"/>
      <c r="BG153" s="9"/>
      <c r="BH153" s="9"/>
      <c r="BI153" s="9"/>
      <c r="BJ153" s="9"/>
      <c r="BK153" s="9"/>
      <c r="BL153" s="9"/>
      <c r="BM153" s="9"/>
      <c r="BN153" s="9"/>
    </row>
    <row r="154" spans="1:66" ht="12" x14ac:dyDescent="0.25">
      <c r="A154" s="5"/>
      <c r="B154" s="56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  <c r="AG154" s="9"/>
      <c r="AH154" s="9"/>
      <c r="AI154" s="9"/>
      <c r="AJ154" s="9"/>
      <c r="AK154" s="9"/>
      <c r="AL154" s="9"/>
      <c r="AM154" s="9"/>
      <c r="AN154" s="9"/>
      <c r="AO154" s="9"/>
      <c r="AP154" s="9"/>
      <c r="AQ154" s="9"/>
      <c r="AR154" s="9"/>
      <c r="AS154" s="9"/>
      <c r="AT154" s="9"/>
      <c r="AU154" s="9"/>
      <c r="AV154" s="9"/>
      <c r="AW154" s="9"/>
      <c r="AX154" s="9"/>
      <c r="AY154" s="9"/>
      <c r="AZ154" s="9"/>
      <c r="BA154" s="9"/>
      <c r="BB154" s="9"/>
      <c r="BC154" s="9"/>
      <c r="BD154" s="9"/>
      <c r="BE154" s="9"/>
      <c r="BF154" s="9"/>
      <c r="BG154" s="9"/>
      <c r="BH154" s="9"/>
      <c r="BI154" s="9"/>
      <c r="BJ154" s="9"/>
      <c r="BK154" s="9"/>
      <c r="BL154" s="9"/>
      <c r="BM154" s="9"/>
      <c r="BN154" s="9"/>
    </row>
    <row r="155" spans="1:66" ht="12" x14ac:dyDescent="0.25">
      <c r="A155" s="5"/>
      <c r="B155" s="56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9"/>
      <c r="AC155" s="9"/>
      <c r="AD155" s="9"/>
      <c r="AE155" s="9"/>
      <c r="AF155" s="9"/>
      <c r="AG155" s="9"/>
      <c r="AH155" s="9"/>
      <c r="AI155" s="9"/>
      <c r="AJ155" s="9"/>
      <c r="AK155" s="9"/>
      <c r="AL155" s="9"/>
      <c r="AM155" s="9"/>
      <c r="AN155" s="9"/>
      <c r="AO155" s="9"/>
      <c r="AP155" s="9"/>
      <c r="AQ155" s="9"/>
      <c r="AR155" s="9"/>
      <c r="AS155" s="9"/>
      <c r="AT155" s="9"/>
      <c r="AU155" s="9"/>
      <c r="AV155" s="9"/>
      <c r="AW155" s="9"/>
      <c r="AX155" s="9"/>
      <c r="AY155" s="9"/>
      <c r="AZ155" s="9"/>
      <c r="BA155" s="9"/>
      <c r="BB155" s="9"/>
      <c r="BC155" s="9"/>
      <c r="BD155" s="9"/>
      <c r="BE155" s="9"/>
      <c r="BF155" s="9"/>
      <c r="BG155" s="9"/>
      <c r="BH155" s="9"/>
      <c r="BI155" s="9"/>
      <c r="BJ155" s="9"/>
      <c r="BK155" s="9"/>
      <c r="BL155" s="9"/>
      <c r="BM155" s="9"/>
      <c r="BN155" s="9"/>
    </row>
    <row r="156" spans="1:66" ht="12" x14ac:dyDescent="0.25">
      <c r="A156" s="5"/>
      <c r="B156" s="56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9"/>
      <c r="AC156" s="9"/>
      <c r="AD156" s="9"/>
      <c r="AE156" s="9"/>
      <c r="AF156" s="9"/>
      <c r="AG156" s="9"/>
      <c r="AH156" s="9"/>
      <c r="AI156" s="9"/>
      <c r="AJ156" s="9"/>
      <c r="AK156" s="9"/>
      <c r="AL156" s="9"/>
      <c r="AM156" s="9"/>
      <c r="AN156" s="9"/>
      <c r="AO156" s="9"/>
      <c r="AP156" s="9"/>
      <c r="AQ156" s="9"/>
      <c r="AR156" s="9"/>
      <c r="AS156" s="9"/>
      <c r="AT156" s="9"/>
      <c r="AU156" s="9"/>
      <c r="AV156" s="9"/>
      <c r="AW156" s="9"/>
      <c r="AX156" s="9"/>
      <c r="AY156" s="9"/>
      <c r="AZ156" s="9"/>
      <c r="BA156" s="9"/>
      <c r="BB156" s="9"/>
      <c r="BC156" s="9"/>
      <c r="BD156" s="9"/>
      <c r="BE156" s="9"/>
      <c r="BF156" s="9"/>
      <c r="BG156" s="9"/>
      <c r="BH156" s="9"/>
      <c r="BI156" s="9"/>
      <c r="BJ156" s="9"/>
      <c r="BK156" s="9"/>
      <c r="BL156" s="9"/>
      <c r="BM156" s="9"/>
      <c r="BN156" s="9"/>
    </row>
    <row r="157" spans="1:66" ht="12" x14ac:dyDescent="0.25">
      <c r="A157" s="5"/>
      <c r="B157" s="56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  <c r="AD157" s="9"/>
      <c r="AE157" s="9"/>
      <c r="AF157" s="9"/>
      <c r="AG157" s="9"/>
      <c r="AH157" s="9"/>
      <c r="AI157" s="9"/>
      <c r="AJ157" s="9"/>
      <c r="AK157" s="9"/>
      <c r="AL157" s="9"/>
      <c r="AM157" s="9"/>
      <c r="AN157" s="9"/>
      <c r="AO157" s="9"/>
      <c r="AP157" s="9"/>
      <c r="AQ157" s="9"/>
      <c r="AR157" s="9"/>
      <c r="AS157" s="9"/>
      <c r="AT157" s="9"/>
      <c r="AU157" s="9"/>
      <c r="AV157" s="9"/>
      <c r="AW157" s="9"/>
      <c r="AX157" s="9"/>
      <c r="AY157" s="9"/>
      <c r="AZ157" s="9"/>
      <c r="BA157" s="9"/>
      <c r="BB157" s="9"/>
      <c r="BC157" s="9"/>
      <c r="BD157" s="9"/>
      <c r="BE157" s="9"/>
      <c r="BF157" s="9"/>
      <c r="BG157" s="9"/>
      <c r="BH157" s="9"/>
      <c r="BI157" s="9"/>
      <c r="BJ157" s="9"/>
      <c r="BK157" s="9"/>
      <c r="BL157" s="9"/>
      <c r="BM157" s="9"/>
      <c r="BN157" s="9"/>
    </row>
    <row r="158" spans="1:66" ht="12" x14ac:dyDescent="0.25">
      <c r="A158" s="5"/>
      <c r="B158" s="56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9"/>
      <c r="AC158" s="9"/>
      <c r="AD158" s="9"/>
      <c r="AE158" s="9"/>
      <c r="AF158" s="9"/>
      <c r="AG158" s="9"/>
      <c r="AH158" s="9"/>
      <c r="AI158" s="9"/>
      <c r="AJ158" s="9"/>
      <c r="AK158" s="9"/>
      <c r="AL158" s="9"/>
      <c r="AM158" s="9"/>
      <c r="AN158" s="9"/>
      <c r="AO158" s="9"/>
      <c r="AP158" s="9"/>
      <c r="AQ158" s="9"/>
      <c r="AR158" s="9"/>
      <c r="AS158" s="9"/>
      <c r="AT158" s="9"/>
      <c r="AU158" s="9"/>
      <c r="AV158" s="9"/>
      <c r="AW158" s="9"/>
      <c r="AX158" s="9"/>
      <c r="AY158" s="9"/>
      <c r="AZ158" s="9"/>
      <c r="BA158" s="9"/>
      <c r="BB158" s="9"/>
      <c r="BC158" s="9"/>
      <c r="BD158" s="9"/>
      <c r="BE158" s="9"/>
      <c r="BF158" s="9"/>
      <c r="BG158" s="9"/>
      <c r="BH158" s="9"/>
      <c r="BI158" s="9"/>
      <c r="BJ158" s="9"/>
      <c r="BK158" s="9"/>
      <c r="BL158" s="9"/>
      <c r="BM158" s="9"/>
      <c r="BN158" s="9"/>
    </row>
    <row r="159" spans="1:66" ht="12" x14ac:dyDescent="0.25">
      <c r="A159" s="5"/>
      <c r="B159" s="56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  <c r="AB159" s="9"/>
      <c r="AC159" s="9"/>
      <c r="AD159" s="9"/>
      <c r="AE159" s="9"/>
      <c r="AF159" s="9"/>
      <c r="AG159" s="9"/>
      <c r="AH159" s="9"/>
      <c r="AI159" s="9"/>
      <c r="AJ159" s="9"/>
      <c r="AK159" s="9"/>
      <c r="AL159" s="9"/>
      <c r="AM159" s="9"/>
      <c r="AN159" s="9"/>
      <c r="AO159" s="9"/>
      <c r="AP159" s="9"/>
      <c r="AQ159" s="9"/>
      <c r="AR159" s="9"/>
      <c r="AS159" s="9"/>
      <c r="AT159" s="9"/>
      <c r="AU159" s="9"/>
      <c r="AV159" s="9"/>
      <c r="AW159" s="9"/>
      <c r="AX159" s="9"/>
      <c r="AY159" s="9"/>
      <c r="AZ159" s="9"/>
      <c r="BA159" s="9"/>
      <c r="BB159" s="9"/>
      <c r="BC159" s="9"/>
      <c r="BD159" s="9"/>
      <c r="BE159" s="9"/>
      <c r="BF159" s="9"/>
      <c r="BG159" s="9"/>
      <c r="BH159" s="9"/>
      <c r="BI159" s="9"/>
      <c r="BJ159" s="9"/>
      <c r="BK159" s="9"/>
      <c r="BL159" s="9"/>
      <c r="BM159" s="9"/>
      <c r="BN159" s="9"/>
    </row>
    <row r="160" spans="1:66" ht="12" x14ac:dyDescent="0.25">
      <c r="A160" s="5"/>
      <c r="B160" s="56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  <c r="AC160" s="9"/>
      <c r="AD160" s="9"/>
      <c r="AE160" s="9"/>
      <c r="AF160" s="9"/>
      <c r="AG160" s="9"/>
      <c r="AH160" s="9"/>
      <c r="AI160" s="9"/>
      <c r="AJ160" s="9"/>
      <c r="AK160" s="9"/>
      <c r="AL160" s="9"/>
      <c r="AM160" s="9"/>
      <c r="AN160" s="9"/>
      <c r="AO160" s="9"/>
      <c r="AP160" s="9"/>
      <c r="AQ160" s="9"/>
      <c r="AR160" s="9"/>
      <c r="AS160" s="9"/>
      <c r="AT160" s="9"/>
      <c r="AU160" s="9"/>
      <c r="AV160" s="9"/>
      <c r="AW160" s="9"/>
      <c r="AX160" s="9"/>
      <c r="AY160" s="9"/>
      <c r="AZ160" s="9"/>
      <c r="BA160" s="9"/>
      <c r="BB160" s="9"/>
      <c r="BC160" s="9"/>
      <c r="BD160" s="9"/>
      <c r="BE160" s="9"/>
      <c r="BF160" s="9"/>
      <c r="BG160" s="9"/>
      <c r="BH160" s="9"/>
      <c r="BI160" s="9"/>
      <c r="BJ160" s="9"/>
      <c r="BK160" s="9"/>
      <c r="BL160" s="9"/>
      <c r="BM160" s="9"/>
      <c r="BN160" s="9"/>
    </row>
    <row r="161" spans="1:66" ht="12" x14ac:dyDescent="0.25">
      <c r="A161" s="5"/>
      <c r="B161" s="56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  <c r="AB161" s="9"/>
      <c r="AC161" s="9"/>
      <c r="AD161" s="9"/>
      <c r="AE161" s="9"/>
      <c r="AF161" s="9"/>
      <c r="AG161" s="9"/>
      <c r="AH161" s="9"/>
      <c r="AI161" s="9"/>
      <c r="AJ161" s="9"/>
      <c r="AK161" s="9"/>
      <c r="AL161" s="9"/>
      <c r="AM161" s="9"/>
      <c r="AN161" s="9"/>
      <c r="AO161" s="9"/>
      <c r="AP161" s="9"/>
      <c r="AQ161" s="9"/>
      <c r="AR161" s="9"/>
      <c r="AS161" s="9"/>
      <c r="AT161" s="9"/>
      <c r="AU161" s="9"/>
      <c r="AV161" s="9"/>
      <c r="AW161" s="9"/>
      <c r="AX161" s="9"/>
      <c r="AY161" s="9"/>
      <c r="AZ161" s="9"/>
      <c r="BA161" s="9"/>
      <c r="BB161" s="9"/>
      <c r="BC161" s="9"/>
      <c r="BD161" s="9"/>
      <c r="BE161" s="9"/>
      <c r="BF161" s="9"/>
      <c r="BG161" s="9"/>
      <c r="BH161" s="9"/>
      <c r="BI161" s="9"/>
      <c r="BJ161" s="9"/>
      <c r="BK161" s="9"/>
      <c r="BL161" s="9"/>
      <c r="BM161" s="9"/>
      <c r="BN161" s="9"/>
    </row>
    <row r="162" spans="1:66" ht="12" x14ac:dyDescent="0.25">
      <c r="A162" s="5"/>
      <c r="B162" s="56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  <c r="AB162" s="9"/>
      <c r="AC162" s="9"/>
      <c r="AD162" s="9"/>
      <c r="AE162" s="9"/>
      <c r="AF162" s="9"/>
      <c r="AG162" s="9"/>
      <c r="AH162" s="9"/>
      <c r="AI162" s="9"/>
      <c r="AJ162" s="9"/>
      <c r="AK162" s="9"/>
      <c r="AL162" s="9"/>
      <c r="AM162" s="9"/>
      <c r="AN162" s="9"/>
      <c r="AO162" s="9"/>
      <c r="AP162" s="9"/>
      <c r="AQ162" s="9"/>
      <c r="AR162" s="9"/>
      <c r="AS162" s="9"/>
      <c r="AT162" s="9"/>
      <c r="AU162" s="9"/>
      <c r="AV162" s="9"/>
      <c r="AW162" s="9"/>
      <c r="AX162" s="9"/>
      <c r="AY162" s="9"/>
      <c r="AZ162" s="9"/>
      <c r="BA162" s="9"/>
      <c r="BB162" s="9"/>
      <c r="BC162" s="9"/>
      <c r="BD162" s="9"/>
      <c r="BE162" s="9"/>
      <c r="BF162" s="9"/>
      <c r="BG162" s="9"/>
      <c r="BH162" s="9"/>
      <c r="BI162" s="9"/>
      <c r="BJ162" s="9"/>
      <c r="BK162" s="9"/>
      <c r="BL162" s="9"/>
      <c r="BM162" s="9"/>
      <c r="BN162" s="9"/>
    </row>
    <row r="163" spans="1:66" ht="12" x14ac:dyDescent="0.25">
      <c r="A163" s="5"/>
      <c r="B163" s="56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  <c r="AC163" s="9"/>
      <c r="AD163" s="9"/>
      <c r="AE163" s="9"/>
      <c r="AF163" s="9"/>
      <c r="AG163" s="9"/>
      <c r="AH163" s="9"/>
      <c r="AI163" s="9"/>
      <c r="AJ163" s="9"/>
      <c r="AK163" s="9"/>
      <c r="AL163" s="9"/>
      <c r="AM163" s="9"/>
      <c r="AN163" s="9"/>
      <c r="AO163" s="9"/>
      <c r="AP163" s="9"/>
      <c r="AQ163" s="9"/>
      <c r="AR163" s="9"/>
      <c r="AS163" s="9"/>
      <c r="AT163" s="9"/>
      <c r="AU163" s="9"/>
      <c r="AV163" s="9"/>
      <c r="AW163" s="9"/>
      <c r="AX163" s="9"/>
      <c r="AY163" s="9"/>
      <c r="AZ163" s="9"/>
      <c r="BA163" s="9"/>
      <c r="BB163" s="9"/>
      <c r="BC163" s="9"/>
      <c r="BD163" s="9"/>
      <c r="BE163" s="9"/>
      <c r="BF163" s="9"/>
      <c r="BG163" s="9"/>
      <c r="BH163" s="9"/>
      <c r="BI163" s="9"/>
      <c r="BJ163" s="9"/>
      <c r="BK163" s="9"/>
      <c r="BL163" s="9"/>
      <c r="BM163" s="9"/>
      <c r="BN163" s="9"/>
    </row>
    <row r="164" spans="1:66" ht="12" x14ac:dyDescent="0.25">
      <c r="A164" s="5"/>
      <c r="B164" s="56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  <c r="AB164" s="9"/>
      <c r="AC164" s="9"/>
      <c r="AD164" s="9"/>
      <c r="AE164" s="9"/>
      <c r="AF164" s="9"/>
      <c r="AG164" s="9"/>
      <c r="AH164" s="9"/>
      <c r="AI164" s="9"/>
      <c r="AJ164" s="9"/>
      <c r="AK164" s="9"/>
      <c r="AL164" s="9"/>
      <c r="AM164" s="9"/>
      <c r="AN164" s="9"/>
      <c r="AO164" s="9"/>
      <c r="AP164" s="9"/>
      <c r="AQ164" s="9"/>
      <c r="AR164" s="9"/>
      <c r="AS164" s="9"/>
      <c r="AT164" s="9"/>
      <c r="AU164" s="9"/>
      <c r="AV164" s="9"/>
      <c r="AW164" s="9"/>
      <c r="AX164" s="9"/>
      <c r="AY164" s="9"/>
      <c r="AZ164" s="9"/>
      <c r="BA164" s="9"/>
      <c r="BB164" s="9"/>
      <c r="BC164" s="9"/>
      <c r="BD164" s="9"/>
      <c r="BE164" s="9"/>
      <c r="BF164" s="9"/>
      <c r="BG164" s="9"/>
      <c r="BH164" s="9"/>
      <c r="BI164" s="9"/>
      <c r="BJ164" s="9"/>
      <c r="BK164" s="9"/>
      <c r="BL164" s="9"/>
      <c r="BM164" s="9"/>
      <c r="BN164" s="9"/>
    </row>
    <row r="165" spans="1:66" ht="12" x14ac:dyDescent="0.25">
      <c r="A165" s="5"/>
      <c r="B165" s="56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  <c r="AB165" s="9"/>
      <c r="AC165" s="9"/>
      <c r="AD165" s="9"/>
      <c r="AE165" s="9"/>
      <c r="AF165" s="9"/>
      <c r="AG165" s="9"/>
      <c r="AH165" s="9"/>
      <c r="AI165" s="9"/>
      <c r="AJ165" s="9"/>
      <c r="AK165" s="9"/>
      <c r="AL165" s="9"/>
      <c r="AM165" s="9"/>
      <c r="AN165" s="9"/>
      <c r="AO165" s="9"/>
      <c r="AP165" s="9"/>
      <c r="AQ165" s="9"/>
      <c r="AR165" s="9"/>
      <c r="AS165" s="9"/>
      <c r="AT165" s="9"/>
      <c r="AU165" s="9"/>
      <c r="AV165" s="9"/>
      <c r="AW165" s="9"/>
      <c r="AX165" s="9"/>
      <c r="AY165" s="9"/>
      <c r="AZ165" s="9"/>
      <c r="BA165" s="9"/>
      <c r="BB165" s="9"/>
      <c r="BC165" s="9"/>
      <c r="BD165" s="9"/>
      <c r="BE165" s="9"/>
      <c r="BF165" s="9"/>
      <c r="BG165" s="9"/>
      <c r="BH165" s="9"/>
      <c r="BI165" s="9"/>
      <c r="BJ165" s="9"/>
      <c r="BK165" s="9"/>
      <c r="BL165" s="9"/>
      <c r="BM165" s="9"/>
      <c r="BN165" s="9"/>
    </row>
    <row r="166" spans="1:66" ht="12" x14ac:dyDescent="0.25">
      <c r="A166" s="5"/>
      <c r="B166" s="56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  <c r="AB166" s="9"/>
      <c r="AC166" s="9"/>
      <c r="AD166" s="9"/>
      <c r="AE166" s="9"/>
      <c r="AF166" s="9"/>
      <c r="AG166" s="9"/>
      <c r="AH166" s="9"/>
      <c r="AI166" s="9"/>
      <c r="AJ166" s="9"/>
      <c r="AK166" s="9"/>
      <c r="AL166" s="9"/>
      <c r="AM166" s="9"/>
      <c r="AN166" s="9"/>
      <c r="AO166" s="9"/>
      <c r="AP166" s="9"/>
      <c r="AQ166" s="9"/>
      <c r="AR166" s="9"/>
      <c r="AS166" s="9"/>
      <c r="AT166" s="9"/>
      <c r="AU166" s="9"/>
      <c r="AV166" s="9"/>
      <c r="AW166" s="9"/>
      <c r="AX166" s="9"/>
      <c r="AY166" s="9"/>
      <c r="AZ166" s="9"/>
      <c r="BA166" s="9"/>
      <c r="BB166" s="9"/>
      <c r="BC166" s="9"/>
      <c r="BD166" s="9"/>
      <c r="BE166" s="9"/>
      <c r="BF166" s="9"/>
      <c r="BG166" s="9"/>
      <c r="BH166" s="9"/>
      <c r="BI166" s="9"/>
      <c r="BJ166" s="9"/>
      <c r="BK166" s="9"/>
      <c r="BL166" s="9"/>
      <c r="BM166" s="9"/>
      <c r="BN166" s="9"/>
    </row>
    <row r="167" spans="1:66" ht="12" x14ac:dyDescent="0.25">
      <c r="A167" s="5"/>
      <c r="B167" s="56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  <c r="AB167" s="9"/>
      <c r="AC167" s="9"/>
      <c r="AD167" s="9"/>
      <c r="AE167" s="9"/>
      <c r="AF167" s="9"/>
      <c r="AG167" s="9"/>
      <c r="AH167" s="9"/>
      <c r="AI167" s="9"/>
      <c r="AJ167" s="9"/>
      <c r="AK167" s="9"/>
      <c r="AL167" s="9"/>
      <c r="AM167" s="9"/>
      <c r="AN167" s="9"/>
      <c r="AO167" s="9"/>
      <c r="AP167" s="9"/>
      <c r="AQ167" s="9"/>
      <c r="AR167" s="9"/>
      <c r="AS167" s="9"/>
      <c r="AT167" s="9"/>
      <c r="AU167" s="9"/>
      <c r="AV167" s="9"/>
      <c r="AW167" s="9"/>
      <c r="AX167" s="9"/>
      <c r="AY167" s="9"/>
      <c r="AZ167" s="9"/>
      <c r="BA167" s="9"/>
      <c r="BB167" s="9"/>
      <c r="BC167" s="9"/>
      <c r="BD167" s="9"/>
      <c r="BE167" s="9"/>
      <c r="BF167" s="9"/>
      <c r="BG167" s="9"/>
      <c r="BH167" s="9"/>
      <c r="BI167" s="9"/>
      <c r="BJ167" s="9"/>
      <c r="BK167" s="9"/>
      <c r="BL167" s="9"/>
      <c r="BM167" s="9"/>
      <c r="BN167" s="9"/>
    </row>
    <row r="168" spans="1:66" ht="12" x14ac:dyDescent="0.25">
      <c r="A168" s="5"/>
      <c r="B168" s="56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  <c r="AA168" s="9"/>
      <c r="AB168" s="9"/>
      <c r="AC168" s="9"/>
      <c r="AD168" s="9"/>
      <c r="AE168" s="9"/>
      <c r="AF168" s="9"/>
      <c r="AG168" s="9"/>
      <c r="AH168" s="9"/>
      <c r="AI168" s="9"/>
      <c r="AJ168" s="9"/>
      <c r="AK168" s="9"/>
      <c r="AL168" s="9"/>
      <c r="AM168" s="9"/>
      <c r="AN168" s="9"/>
      <c r="AO168" s="9"/>
      <c r="AP168" s="9"/>
      <c r="AQ168" s="9"/>
      <c r="AR168" s="9"/>
      <c r="AS168" s="9"/>
      <c r="AT168" s="9"/>
      <c r="AU168" s="9"/>
      <c r="AV168" s="9"/>
      <c r="AW168" s="9"/>
      <c r="AX168" s="9"/>
      <c r="AY168" s="9"/>
      <c r="AZ168" s="9"/>
      <c r="BA168" s="9"/>
      <c r="BB168" s="9"/>
      <c r="BC168" s="9"/>
      <c r="BD168" s="9"/>
      <c r="BE168" s="9"/>
      <c r="BF168" s="9"/>
      <c r="BG168" s="9"/>
      <c r="BH168" s="9"/>
      <c r="BI168" s="9"/>
      <c r="BJ168" s="9"/>
      <c r="BK168" s="9"/>
      <c r="BL168" s="9"/>
      <c r="BM168" s="9"/>
      <c r="BN168" s="9"/>
    </row>
    <row r="169" spans="1:66" ht="12" x14ac:dyDescent="0.25">
      <c r="A169" s="5"/>
      <c r="B169" s="56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  <c r="AB169" s="9"/>
      <c r="AC169" s="9"/>
      <c r="AD169" s="9"/>
      <c r="AE169" s="9"/>
      <c r="AF169" s="9"/>
      <c r="AG169" s="9"/>
      <c r="AH169" s="9"/>
      <c r="AI169" s="9"/>
      <c r="AJ169" s="9"/>
      <c r="AK169" s="9"/>
      <c r="AL169" s="9"/>
      <c r="AM169" s="9"/>
      <c r="AN169" s="9"/>
      <c r="AO169" s="9"/>
      <c r="AP169" s="9"/>
      <c r="AQ169" s="9"/>
      <c r="AR169" s="9"/>
      <c r="AS169" s="9"/>
      <c r="AT169" s="9"/>
      <c r="AU169" s="9"/>
      <c r="AV169" s="9"/>
      <c r="AW169" s="9"/>
      <c r="AX169" s="9"/>
      <c r="AY169" s="9"/>
      <c r="AZ169" s="9"/>
      <c r="BA169" s="9"/>
      <c r="BB169" s="9"/>
      <c r="BC169" s="9"/>
      <c r="BD169" s="9"/>
      <c r="BE169" s="9"/>
      <c r="BF169" s="9"/>
      <c r="BG169" s="9"/>
      <c r="BH169" s="9"/>
      <c r="BI169" s="9"/>
      <c r="BJ169" s="9"/>
      <c r="BK169" s="9"/>
      <c r="BL169" s="9"/>
      <c r="BM169" s="9"/>
      <c r="BN169" s="9"/>
    </row>
    <row r="170" spans="1:66" ht="12" x14ac:dyDescent="0.25">
      <c r="A170" s="5"/>
      <c r="B170" s="56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9"/>
      <c r="AB170" s="9"/>
      <c r="AC170" s="9"/>
      <c r="AD170" s="9"/>
      <c r="AE170" s="9"/>
      <c r="AF170" s="9"/>
      <c r="AG170" s="9"/>
      <c r="AH170" s="9"/>
      <c r="AI170" s="9"/>
      <c r="AJ170" s="9"/>
      <c r="AK170" s="9"/>
      <c r="AL170" s="9"/>
      <c r="AM170" s="9"/>
      <c r="AN170" s="9"/>
      <c r="AO170" s="9"/>
      <c r="AP170" s="9"/>
      <c r="AQ170" s="9"/>
      <c r="AR170" s="9"/>
      <c r="AS170" s="9"/>
      <c r="AT170" s="9"/>
      <c r="AU170" s="9"/>
      <c r="AV170" s="9"/>
      <c r="AW170" s="9"/>
      <c r="AX170" s="9"/>
      <c r="AY170" s="9"/>
      <c r="AZ170" s="9"/>
      <c r="BA170" s="9"/>
      <c r="BB170" s="9"/>
      <c r="BC170" s="9"/>
      <c r="BD170" s="9"/>
      <c r="BE170" s="9"/>
      <c r="BF170" s="9"/>
      <c r="BG170" s="9"/>
      <c r="BH170" s="9"/>
      <c r="BI170" s="9"/>
      <c r="BJ170" s="9"/>
      <c r="BK170" s="9"/>
      <c r="BL170" s="9"/>
      <c r="BM170" s="9"/>
      <c r="BN170" s="9"/>
    </row>
    <row r="171" spans="1:66" ht="12" x14ac:dyDescent="0.25">
      <c r="A171" s="5"/>
      <c r="B171" s="56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  <c r="AB171" s="9"/>
      <c r="AC171" s="9"/>
      <c r="AD171" s="9"/>
      <c r="AE171" s="9"/>
      <c r="AF171" s="9"/>
      <c r="AG171" s="9"/>
      <c r="AH171" s="9"/>
      <c r="AI171" s="9"/>
      <c r="AJ171" s="9"/>
      <c r="AK171" s="9"/>
      <c r="AL171" s="9"/>
      <c r="AM171" s="9"/>
      <c r="AN171" s="9"/>
      <c r="AO171" s="9"/>
      <c r="AP171" s="9"/>
      <c r="AQ171" s="9"/>
      <c r="AR171" s="9"/>
      <c r="AS171" s="9"/>
      <c r="AT171" s="9"/>
      <c r="AU171" s="9"/>
      <c r="AV171" s="9"/>
      <c r="AW171" s="9"/>
      <c r="AX171" s="9"/>
      <c r="AY171" s="9"/>
      <c r="AZ171" s="9"/>
      <c r="BA171" s="9"/>
      <c r="BB171" s="9"/>
      <c r="BC171" s="9"/>
      <c r="BD171" s="9"/>
      <c r="BE171" s="9"/>
      <c r="BF171" s="9"/>
      <c r="BG171" s="9"/>
      <c r="BH171" s="9"/>
      <c r="BI171" s="9"/>
      <c r="BJ171" s="9"/>
      <c r="BK171" s="9"/>
      <c r="BL171" s="9"/>
      <c r="BM171" s="9"/>
      <c r="BN171" s="9"/>
    </row>
    <row r="172" spans="1:66" ht="12" x14ac:dyDescent="0.25">
      <c r="A172" s="5"/>
      <c r="B172" s="56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9"/>
      <c r="AC172" s="9"/>
      <c r="AD172" s="9"/>
      <c r="AE172" s="9"/>
      <c r="AF172" s="9"/>
      <c r="AG172" s="9"/>
      <c r="AH172" s="9"/>
      <c r="AI172" s="9"/>
      <c r="AJ172" s="9"/>
      <c r="AK172" s="9"/>
      <c r="AL172" s="9"/>
      <c r="AM172" s="9"/>
      <c r="AN172" s="9"/>
      <c r="AO172" s="9"/>
      <c r="AP172" s="9"/>
      <c r="AQ172" s="9"/>
      <c r="AR172" s="9"/>
      <c r="AS172" s="9"/>
      <c r="AT172" s="9"/>
      <c r="AU172" s="9"/>
      <c r="AV172" s="9"/>
      <c r="AW172" s="9"/>
      <c r="AX172" s="9"/>
      <c r="AY172" s="9"/>
      <c r="AZ172" s="9"/>
      <c r="BA172" s="9"/>
      <c r="BB172" s="9"/>
      <c r="BC172" s="9"/>
      <c r="BD172" s="9"/>
      <c r="BE172" s="9"/>
      <c r="BF172" s="9"/>
      <c r="BG172" s="9"/>
      <c r="BH172" s="9"/>
      <c r="BI172" s="9"/>
      <c r="BJ172" s="9"/>
      <c r="BK172" s="9"/>
      <c r="BL172" s="9"/>
      <c r="BM172" s="9"/>
      <c r="BN172" s="9"/>
    </row>
    <row r="173" spans="1:66" ht="12" x14ac:dyDescent="0.25">
      <c r="A173" s="5"/>
      <c r="B173" s="56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  <c r="AB173" s="9"/>
      <c r="AC173" s="9"/>
      <c r="AD173" s="9"/>
      <c r="AE173" s="9"/>
      <c r="AF173" s="9"/>
      <c r="AG173" s="9"/>
      <c r="AH173" s="9"/>
      <c r="AI173" s="9"/>
      <c r="AJ173" s="9"/>
      <c r="AK173" s="9"/>
      <c r="AL173" s="9"/>
      <c r="AM173" s="9"/>
      <c r="AN173" s="9"/>
      <c r="AO173" s="9"/>
      <c r="AP173" s="9"/>
      <c r="AQ173" s="9"/>
      <c r="AR173" s="9"/>
      <c r="AS173" s="9"/>
      <c r="AT173" s="9"/>
      <c r="AU173" s="9"/>
      <c r="AV173" s="9"/>
      <c r="AW173" s="9"/>
      <c r="AX173" s="9"/>
      <c r="AY173" s="9"/>
      <c r="AZ173" s="9"/>
      <c r="BA173" s="9"/>
      <c r="BB173" s="9"/>
      <c r="BC173" s="9"/>
      <c r="BD173" s="9"/>
      <c r="BE173" s="9"/>
      <c r="BF173" s="9"/>
      <c r="BG173" s="9"/>
      <c r="BH173" s="9"/>
      <c r="BI173" s="9"/>
      <c r="BJ173" s="9"/>
      <c r="BK173" s="9"/>
      <c r="BL173" s="9"/>
      <c r="BM173" s="9"/>
      <c r="BN173" s="9"/>
    </row>
    <row r="174" spans="1:66" s="6" customFormat="1" ht="12" x14ac:dyDescent="0.25">
      <c r="A174" s="5"/>
      <c r="B174" s="56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  <c r="AC174" s="8"/>
      <c r="AD174" s="8"/>
      <c r="AE174" s="8"/>
      <c r="AF174" s="8"/>
      <c r="AG174" s="8"/>
      <c r="AH174" s="8"/>
      <c r="AI174" s="8"/>
      <c r="AJ174" s="8"/>
      <c r="AK174" s="8"/>
      <c r="AL174" s="8"/>
      <c r="AM174" s="8"/>
      <c r="AN174" s="8"/>
      <c r="AO174" s="8"/>
      <c r="AP174" s="8"/>
      <c r="AQ174" s="8"/>
      <c r="AR174" s="8"/>
      <c r="AS174" s="8"/>
      <c r="AT174" s="8"/>
      <c r="AU174" s="8"/>
      <c r="AV174" s="8"/>
      <c r="AW174" s="8"/>
      <c r="AX174" s="8"/>
      <c r="AY174" s="8"/>
      <c r="AZ174" s="8"/>
      <c r="BA174" s="8"/>
      <c r="BB174" s="8"/>
      <c r="BC174" s="8"/>
      <c r="BD174" s="8"/>
      <c r="BE174" s="8"/>
      <c r="BF174" s="8"/>
      <c r="BG174" s="8"/>
      <c r="BH174" s="8"/>
      <c r="BI174" s="8"/>
      <c r="BJ174" s="8"/>
      <c r="BK174" s="8"/>
      <c r="BL174" s="8"/>
      <c r="BM174" s="8"/>
      <c r="BN174" s="8"/>
    </row>
    <row r="175" spans="1:66" ht="12" x14ac:dyDescent="0.25">
      <c r="A175" s="5"/>
      <c r="B175" s="56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  <c r="AB175" s="9"/>
      <c r="AC175" s="9"/>
      <c r="AD175" s="9"/>
      <c r="AE175" s="9"/>
      <c r="AF175" s="9"/>
      <c r="AG175" s="9"/>
      <c r="AH175" s="9"/>
      <c r="AI175" s="9"/>
      <c r="AJ175" s="9"/>
      <c r="AK175" s="9"/>
      <c r="AL175" s="9"/>
      <c r="AM175" s="9"/>
      <c r="AN175" s="9"/>
      <c r="AO175" s="9"/>
      <c r="AP175" s="9"/>
      <c r="AQ175" s="9"/>
      <c r="AR175" s="9"/>
      <c r="AS175" s="9"/>
      <c r="AT175" s="9"/>
      <c r="AU175" s="9"/>
      <c r="AV175" s="9"/>
      <c r="AW175" s="9"/>
      <c r="AX175" s="9"/>
      <c r="AY175" s="9"/>
      <c r="AZ175" s="9"/>
      <c r="BA175" s="9"/>
      <c r="BB175" s="9"/>
      <c r="BC175" s="9"/>
      <c r="BD175" s="9"/>
      <c r="BE175" s="9"/>
      <c r="BF175" s="9"/>
      <c r="BG175" s="9"/>
      <c r="BH175" s="9"/>
      <c r="BI175" s="9"/>
      <c r="BJ175" s="9"/>
      <c r="BK175" s="9"/>
      <c r="BL175" s="9"/>
      <c r="BM175" s="9"/>
      <c r="BN175" s="9"/>
    </row>
    <row r="176" spans="1:66" ht="12" x14ac:dyDescent="0.25">
      <c r="A176" s="5"/>
      <c r="B176" s="56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  <c r="AA176" s="9"/>
      <c r="AB176" s="9"/>
      <c r="AC176" s="9"/>
      <c r="AD176" s="9"/>
      <c r="AE176" s="9"/>
      <c r="AF176" s="9"/>
      <c r="AG176" s="9"/>
      <c r="AH176" s="9"/>
      <c r="AI176" s="9"/>
      <c r="AJ176" s="9"/>
      <c r="AK176" s="9"/>
      <c r="AL176" s="9"/>
      <c r="AM176" s="9"/>
      <c r="AN176" s="9"/>
      <c r="AO176" s="9"/>
      <c r="AP176" s="9"/>
      <c r="AQ176" s="9"/>
      <c r="AR176" s="9"/>
      <c r="AS176" s="9"/>
      <c r="AT176" s="9"/>
      <c r="AU176" s="9"/>
      <c r="AV176" s="9"/>
      <c r="AW176" s="9"/>
      <c r="AX176" s="9"/>
      <c r="AY176" s="9"/>
      <c r="AZ176" s="9"/>
      <c r="BA176" s="9"/>
      <c r="BB176" s="9"/>
      <c r="BC176" s="9"/>
      <c r="BD176" s="9"/>
      <c r="BE176" s="9"/>
      <c r="BF176" s="9"/>
      <c r="BG176" s="9"/>
      <c r="BH176" s="9"/>
      <c r="BI176" s="9"/>
      <c r="BJ176" s="9"/>
      <c r="BK176" s="9"/>
      <c r="BL176" s="9"/>
      <c r="BM176" s="9"/>
      <c r="BN176" s="9"/>
    </row>
    <row r="177" spans="1:66" ht="12" x14ac:dyDescent="0.25">
      <c r="A177" s="5"/>
      <c r="B177" s="56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  <c r="AA177" s="9"/>
      <c r="AB177" s="9"/>
      <c r="AC177" s="9"/>
      <c r="AD177" s="9"/>
      <c r="AE177" s="9"/>
      <c r="AF177" s="9"/>
      <c r="AG177" s="9"/>
      <c r="AH177" s="9"/>
      <c r="AI177" s="9"/>
      <c r="AJ177" s="9"/>
      <c r="AK177" s="9"/>
      <c r="AL177" s="9"/>
      <c r="AM177" s="9"/>
      <c r="AN177" s="9"/>
      <c r="AO177" s="9"/>
      <c r="AP177" s="9"/>
      <c r="AQ177" s="9"/>
      <c r="AR177" s="9"/>
      <c r="AS177" s="9"/>
      <c r="AT177" s="9"/>
      <c r="AU177" s="9"/>
      <c r="AV177" s="9"/>
      <c r="AW177" s="9"/>
      <c r="AX177" s="9"/>
      <c r="AY177" s="9"/>
      <c r="AZ177" s="9"/>
      <c r="BA177" s="9"/>
      <c r="BB177" s="9"/>
      <c r="BC177" s="9"/>
      <c r="BD177" s="9"/>
      <c r="BE177" s="9"/>
      <c r="BF177" s="9"/>
      <c r="BG177" s="9"/>
      <c r="BH177" s="9"/>
      <c r="BI177" s="9"/>
      <c r="BJ177" s="9"/>
      <c r="BK177" s="9"/>
      <c r="BL177" s="9"/>
      <c r="BM177" s="9"/>
      <c r="BN177" s="9"/>
    </row>
    <row r="178" spans="1:66" ht="12" x14ac:dyDescent="0.25">
      <c r="A178" s="5"/>
      <c r="B178" s="56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  <c r="AB178" s="9"/>
      <c r="AC178" s="9"/>
      <c r="AD178" s="9"/>
      <c r="AE178" s="9"/>
      <c r="AF178" s="9"/>
      <c r="AG178" s="9"/>
      <c r="AH178" s="9"/>
      <c r="AI178" s="9"/>
      <c r="AJ178" s="9"/>
      <c r="AK178" s="9"/>
      <c r="AL178" s="9"/>
      <c r="AM178" s="9"/>
      <c r="AN178" s="9"/>
      <c r="AO178" s="9"/>
      <c r="AP178" s="9"/>
      <c r="AQ178" s="9"/>
      <c r="AR178" s="9"/>
      <c r="AS178" s="9"/>
      <c r="AT178" s="9"/>
      <c r="AU178" s="9"/>
      <c r="AV178" s="9"/>
      <c r="AW178" s="9"/>
      <c r="AX178" s="9"/>
      <c r="AY178" s="9"/>
      <c r="AZ178" s="9"/>
      <c r="BA178" s="9"/>
      <c r="BB178" s="9"/>
      <c r="BC178" s="9"/>
      <c r="BD178" s="9"/>
      <c r="BE178" s="9"/>
      <c r="BF178" s="9"/>
      <c r="BG178" s="9"/>
      <c r="BH178" s="9"/>
      <c r="BI178" s="9"/>
      <c r="BJ178" s="9"/>
      <c r="BK178" s="9"/>
      <c r="BL178" s="9"/>
      <c r="BM178" s="9"/>
      <c r="BN178" s="9"/>
    </row>
    <row r="179" spans="1:66" ht="12" x14ac:dyDescent="0.25">
      <c r="A179" s="5"/>
      <c r="B179" s="56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  <c r="AA179" s="9"/>
      <c r="AB179" s="9"/>
      <c r="AC179" s="9"/>
      <c r="AD179" s="9"/>
      <c r="AE179" s="9"/>
      <c r="AF179" s="9"/>
      <c r="AG179" s="9"/>
      <c r="AH179" s="9"/>
      <c r="AI179" s="9"/>
      <c r="AJ179" s="9"/>
      <c r="AK179" s="9"/>
      <c r="AL179" s="9"/>
      <c r="AM179" s="9"/>
      <c r="AN179" s="9"/>
      <c r="AO179" s="9"/>
      <c r="AP179" s="9"/>
      <c r="AQ179" s="9"/>
      <c r="AR179" s="9"/>
      <c r="AS179" s="9"/>
      <c r="AT179" s="9"/>
      <c r="AU179" s="9"/>
      <c r="AV179" s="9"/>
      <c r="AW179" s="9"/>
      <c r="AX179" s="9"/>
      <c r="AY179" s="9"/>
      <c r="AZ179" s="9"/>
      <c r="BA179" s="9"/>
      <c r="BB179" s="9"/>
      <c r="BC179" s="9"/>
      <c r="BD179" s="9"/>
      <c r="BE179" s="9"/>
      <c r="BF179" s="9"/>
      <c r="BG179" s="9"/>
      <c r="BH179" s="9"/>
      <c r="BI179" s="9"/>
      <c r="BJ179" s="9"/>
      <c r="BK179" s="9"/>
      <c r="BL179" s="9"/>
      <c r="BM179" s="9"/>
      <c r="BN179" s="9"/>
    </row>
    <row r="180" spans="1:66" ht="12" x14ac:dyDescent="0.25">
      <c r="A180" s="5"/>
      <c r="B180" s="56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  <c r="AA180" s="9"/>
      <c r="AB180" s="9"/>
      <c r="AC180" s="9"/>
      <c r="AD180" s="9"/>
      <c r="AE180" s="9"/>
      <c r="AF180" s="9"/>
      <c r="AG180" s="9"/>
      <c r="AH180" s="9"/>
      <c r="AI180" s="9"/>
      <c r="AJ180" s="9"/>
      <c r="AK180" s="9"/>
      <c r="AL180" s="9"/>
      <c r="AM180" s="9"/>
      <c r="AN180" s="9"/>
      <c r="AO180" s="9"/>
      <c r="AP180" s="9"/>
      <c r="AQ180" s="9"/>
      <c r="AR180" s="9"/>
      <c r="AS180" s="9"/>
      <c r="AT180" s="9"/>
      <c r="AU180" s="9"/>
      <c r="AV180" s="9"/>
      <c r="AW180" s="9"/>
      <c r="AX180" s="9"/>
      <c r="AY180" s="9"/>
      <c r="AZ180" s="9"/>
      <c r="BA180" s="9"/>
      <c r="BB180" s="9"/>
      <c r="BC180" s="9"/>
      <c r="BD180" s="9"/>
      <c r="BE180" s="9"/>
      <c r="BF180" s="9"/>
      <c r="BG180" s="9"/>
      <c r="BH180" s="9"/>
      <c r="BI180" s="9"/>
      <c r="BJ180" s="9"/>
      <c r="BK180" s="9"/>
      <c r="BL180" s="9"/>
      <c r="BM180" s="9"/>
      <c r="BN180" s="9"/>
    </row>
    <row r="181" spans="1:66" ht="12" x14ac:dyDescent="0.25">
      <c r="A181" s="5"/>
      <c r="B181" s="56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  <c r="AB181" s="9"/>
      <c r="AC181" s="9"/>
      <c r="AD181" s="9"/>
      <c r="AE181" s="9"/>
      <c r="AF181" s="9"/>
      <c r="AG181" s="9"/>
      <c r="AH181" s="9"/>
      <c r="AI181" s="9"/>
      <c r="AJ181" s="9"/>
      <c r="AK181" s="9"/>
      <c r="AL181" s="9"/>
      <c r="AM181" s="9"/>
      <c r="AN181" s="9"/>
      <c r="AO181" s="9"/>
      <c r="AP181" s="9"/>
      <c r="AQ181" s="9"/>
      <c r="AR181" s="9"/>
      <c r="AS181" s="9"/>
      <c r="AT181" s="9"/>
      <c r="AU181" s="9"/>
      <c r="AV181" s="9"/>
      <c r="AW181" s="9"/>
      <c r="AX181" s="9"/>
      <c r="AY181" s="9"/>
      <c r="AZ181" s="9"/>
      <c r="BA181" s="9"/>
      <c r="BB181" s="9"/>
      <c r="BC181" s="9"/>
      <c r="BD181" s="9"/>
      <c r="BE181" s="9"/>
      <c r="BF181" s="9"/>
      <c r="BG181" s="9"/>
      <c r="BH181" s="9"/>
      <c r="BI181" s="9"/>
      <c r="BJ181" s="9"/>
      <c r="BK181" s="9"/>
      <c r="BL181" s="9"/>
      <c r="BM181" s="9"/>
      <c r="BN181" s="9"/>
    </row>
    <row r="182" spans="1:66" ht="12" x14ac:dyDescent="0.25">
      <c r="A182" s="5"/>
      <c r="B182" s="56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  <c r="AA182" s="9"/>
      <c r="AB182" s="9"/>
      <c r="AC182" s="9"/>
      <c r="AD182" s="9"/>
      <c r="AE182" s="9"/>
      <c r="AF182" s="9"/>
      <c r="AG182" s="9"/>
      <c r="AH182" s="9"/>
      <c r="AI182" s="9"/>
      <c r="AJ182" s="9"/>
      <c r="AK182" s="9"/>
      <c r="AL182" s="9"/>
      <c r="AM182" s="9"/>
      <c r="AN182" s="9"/>
      <c r="AO182" s="9"/>
      <c r="AP182" s="9"/>
      <c r="AQ182" s="9"/>
      <c r="AR182" s="9"/>
      <c r="AS182" s="9"/>
      <c r="AT182" s="9"/>
      <c r="AU182" s="9"/>
      <c r="AV182" s="9"/>
      <c r="AW182" s="9"/>
      <c r="AX182" s="9"/>
      <c r="AY182" s="9"/>
      <c r="AZ182" s="9"/>
      <c r="BA182" s="9"/>
      <c r="BB182" s="9"/>
      <c r="BC182" s="9"/>
      <c r="BD182" s="9"/>
      <c r="BE182" s="9"/>
      <c r="BF182" s="9"/>
      <c r="BG182" s="9"/>
      <c r="BH182" s="9"/>
      <c r="BI182" s="9"/>
      <c r="BJ182" s="9"/>
      <c r="BK182" s="9"/>
      <c r="BL182" s="9"/>
      <c r="BM182" s="9"/>
      <c r="BN182" s="9"/>
    </row>
    <row r="183" spans="1:66" ht="12" x14ac:dyDescent="0.25">
      <c r="A183" s="5"/>
      <c r="B183" s="56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  <c r="AB183" s="9"/>
      <c r="AC183" s="9"/>
      <c r="AD183" s="9"/>
      <c r="AE183" s="9"/>
      <c r="AF183" s="9"/>
      <c r="AG183" s="9"/>
      <c r="AH183" s="9"/>
      <c r="AI183" s="9"/>
      <c r="AJ183" s="9"/>
      <c r="AK183" s="9"/>
      <c r="AL183" s="9"/>
      <c r="AM183" s="9"/>
      <c r="AN183" s="9"/>
      <c r="AO183" s="9"/>
      <c r="AP183" s="9"/>
      <c r="AQ183" s="9"/>
      <c r="AR183" s="9"/>
      <c r="AS183" s="9"/>
      <c r="AT183" s="9"/>
      <c r="AU183" s="9"/>
      <c r="AV183" s="9"/>
      <c r="AW183" s="9"/>
      <c r="AX183" s="9"/>
      <c r="AY183" s="9"/>
      <c r="AZ183" s="9"/>
      <c r="BA183" s="9"/>
      <c r="BB183" s="9"/>
      <c r="BC183" s="9"/>
      <c r="BD183" s="9"/>
      <c r="BE183" s="9"/>
      <c r="BF183" s="9"/>
      <c r="BG183" s="9"/>
      <c r="BH183" s="9"/>
      <c r="BI183" s="9"/>
      <c r="BJ183" s="9"/>
      <c r="BK183" s="9"/>
      <c r="BL183" s="9"/>
      <c r="BM183" s="9"/>
      <c r="BN183" s="9"/>
    </row>
    <row r="184" spans="1:66" ht="12" x14ac:dyDescent="0.25">
      <c r="A184" s="5"/>
      <c r="B184" s="56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9"/>
      <c r="AB184" s="9"/>
      <c r="AC184" s="9"/>
      <c r="AD184" s="9"/>
      <c r="AE184" s="9"/>
      <c r="AF184" s="9"/>
      <c r="AG184" s="9"/>
      <c r="AH184" s="9"/>
      <c r="AI184" s="9"/>
      <c r="AJ184" s="9"/>
      <c r="AK184" s="9"/>
      <c r="AL184" s="9"/>
      <c r="AM184" s="9"/>
      <c r="AN184" s="9"/>
      <c r="AO184" s="9"/>
      <c r="AP184" s="9"/>
      <c r="AQ184" s="9"/>
      <c r="AR184" s="9"/>
      <c r="AS184" s="9"/>
      <c r="AT184" s="9"/>
      <c r="AU184" s="9"/>
      <c r="AV184" s="9"/>
      <c r="AW184" s="9"/>
      <c r="AX184" s="9"/>
      <c r="AY184" s="9"/>
      <c r="AZ184" s="9"/>
      <c r="BA184" s="9"/>
      <c r="BB184" s="9"/>
      <c r="BC184" s="9"/>
      <c r="BD184" s="9"/>
      <c r="BE184" s="9"/>
      <c r="BF184" s="9"/>
      <c r="BG184" s="9"/>
      <c r="BH184" s="9"/>
      <c r="BI184" s="9"/>
      <c r="BJ184" s="9"/>
      <c r="BK184" s="9"/>
      <c r="BL184" s="9"/>
      <c r="BM184" s="9"/>
      <c r="BN184" s="9"/>
    </row>
    <row r="185" spans="1:66" ht="12" x14ac:dyDescent="0.25">
      <c r="A185" s="5"/>
      <c r="B185" s="56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9"/>
      <c r="AB185" s="9"/>
      <c r="AC185" s="9"/>
      <c r="AD185" s="9"/>
      <c r="AE185" s="9"/>
      <c r="AF185" s="9"/>
      <c r="AG185" s="9"/>
      <c r="AH185" s="9"/>
      <c r="AI185" s="9"/>
      <c r="AJ185" s="9"/>
      <c r="AK185" s="9"/>
      <c r="AL185" s="9"/>
      <c r="AM185" s="9"/>
      <c r="AN185" s="9"/>
      <c r="AO185" s="9"/>
      <c r="AP185" s="9"/>
      <c r="AQ185" s="9"/>
      <c r="AR185" s="9"/>
      <c r="AS185" s="9"/>
      <c r="AT185" s="9"/>
      <c r="AU185" s="9"/>
      <c r="AV185" s="9"/>
      <c r="AW185" s="9"/>
      <c r="AX185" s="9"/>
      <c r="AY185" s="9"/>
      <c r="AZ185" s="9"/>
      <c r="BA185" s="9"/>
      <c r="BB185" s="9"/>
      <c r="BC185" s="9"/>
      <c r="BD185" s="9"/>
      <c r="BE185" s="9"/>
      <c r="BF185" s="9"/>
      <c r="BG185" s="9"/>
      <c r="BH185" s="9"/>
      <c r="BI185" s="9"/>
      <c r="BJ185" s="9"/>
      <c r="BK185" s="9"/>
      <c r="BL185" s="9"/>
      <c r="BM185" s="9"/>
      <c r="BN185" s="9"/>
    </row>
    <row r="186" spans="1:66" ht="12" x14ac:dyDescent="0.25">
      <c r="A186" s="5"/>
      <c r="B186" s="56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  <c r="AA186" s="9"/>
      <c r="AB186" s="9"/>
      <c r="AC186" s="9"/>
      <c r="AD186" s="9"/>
      <c r="AE186" s="9"/>
      <c r="AF186" s="9"/>
      <c r="AG186" s="9"/>
      <c r="AH186" s="9"/>
      <c r="AI186" s="9"/>
      <c r="AJ186" s="9"/>
      <c r="AK186" s="9"/>
      <c r="AL186" s="9"/>
      <c r="AM186" s="9"/>
      <c r="AN186" s="9"/>
      <c r="AO186" s="9"/>
      <c r="AP186" s="9"/>
      <c r="AQ186" s="9"/>
      <c r="AR186" s="9"/>
      <c r="AS186" s="9"/>
      <c r="AT186" s="9"/>
      <c r="AU186" s="9"/>
      <c r="AV186" s="9"/>
      <c r="AW186" s="9"/>
      <c r="AX186" s="9"/>
      <c r="AY186" s="9"/>
      <c r="AZ186" s="9"/>
      <c r="BA186" s="9"/>
      <c r="BB186" s="9"/>
      <c r="BC186" s="9"/>
      <c r="BD186" s="9"/>
      <c r="BE186" s="9"/>
      <c r="BF186" s="9"/>
      <c r="BG186" s="9"/>
      <c r="BH186" s="9"/>
      <c r="BI186" s="9"/>
      <c r="BJ186" s="9"/>
      <c r="BK186" s="9"/>
      <c r="BL186" s="9"/>
      <c r="BM186" s="9"/>
      <c r="BN186" s="9"/>
    </row>
    <row r="187" spans="1:66" ht="12" x14ac:dyDescent="0.25">
      <c r="A187" s="5"/>
      <c r="B187" s="56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  <c r="AB187" s="9"/>
      <c r="AC187" s="9"/>
      <c r="AD187" s="9"/>
      <c r="AE187" s="9"/>
      <c r="AF187" s="9"/>
      <c r="AG187" s="9"/>
      <c r="AH187" s="9"/>
      <c r="AI187" s="9"/>
      <c r="AJ187" s="9"/>
      <c r="AK187" s="9"/>
      <c r="AL187" s="9"/>
      <c r="AM187" s="9"/>
      <c r="AN187" s="9"/>
      <c r="AO187" s="9"/>
      <c r="AP187" s="9"/>
      <c r="AQ187" s="9"/>
      <c r="AR187" s="9"/>
      <c r="AS187" s="9"/>
      <c r="AT187" s="9"/>
      <c r="AU187" s="9"/>
      <c r="AV187" s="9"/>
      <c r="AW187" s="9"/>
      <c r="AX187" s="9"/>
      <c r="AY187" s="9"/>
      <c r="AZ187" s="9"/>
      <c r="BA187" s="9"/>
      <c r="BB187" s="9"/>
      <c r="BC187" s="9"/>
      <c r="BD187" s="9"/>
      <c r="BE187" s="9"/>
      <c r="BF187" s="9"/>
      <c r="BG187" s="9"/>
      <c r="BH187" s="9"/>
      <c r="BI187" s="9"/>
      <c r="BJ187" s="9"/>
      <c r="BK187" s="9"/>
      <c r="BL187" s="9"/>
      <c r="BM187" s="9"/>
      <c r="BN187" s="9"/>
    </row>
    <row r="188" spans="1:66" ht="12" x14ac:dyDescent="0.25">
      <c r="A188" s="5"/>
      <c r="B188" s="56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  <c r="AA188" s="9"/>
      <c r="AB188" s="9"/>
      <c r="AC188" s="9"/>
      <c r="AD188" s="9"/>
      <c r="AE188" s="9"/>
      <c r="AF188" s="9"/>
      <c r="AG188" s="9"/>
      <c r="AH188" s="9"/>
      <c r="AI188" s="9"/>
      <c r="AJ188" s="9"/>
      <c r="AK188" s="9"/>
      <c r="AL188" s="9"/>
      <c r="AM188" s="9"/>
      <c r="AN188" s="9"/>
      <c r="AO188" s="9"/>
      <c r="AP188" s="9"/>
      <c r="AQ188" s="9"/>
      <c r="AR188" s="9"/>
      <c r="AS188" s="9"/>
      <c r="AT188" s="9"/>
      <c r="AU188" s="9"/>
      <c r="AV188" s="9"/>
      <c r="AW188" s="9"/>
      <c r="AX188" s="9"/>
      <c r="AY188" s="9"/>
      <c r="AZ188" s="9"/>
      <c r="BA188" s="9"/>
      <c r="BB188" s="9"/>
      <c r="BC188" s="9"/>
      <c r="BD188" s="9"/>
      <c r="BE188" s="9"/>
      <c r="BF188" s="9"/>
      <c r="BG188" s="9"/>
      <c r="BH188" s="9"/>
      <c r="BI188" s="9"/>
      <c r="BJ188" s="9"/>
      <c r="BK188" s="9"/>
      <c r="BL188" s="9"/>
      <c r="BM188" s="9"/>
      <c r="BN188" s="9"/>
    </row>
    <row r="189" spans="1:66" ht="12" x14ac:dyDescent="0.25">
      <c r="A189" s="5"/>
      <c r="B189" s="56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  <c r="AA189" s="9"/>
      <c r="AB189" s="9"/>
      <c r="AC189" s="9"/>
      <c r="AD189" s="9"/>
      <c r="AE189" s="9"/>
      <c r="AF189" s="9"/>
      <c r="AG189" s="9"/>
      <c r="AH189" s="9"/>
      <c r="AI189" s="9"/>
      <c r="AJ189" s="9"/>
      <c r="AK189" s="9"/>
      <c r="AL189" s="9"/>
      <c r="AM189" s="9"/>
      <c r="AN189" s="9"/>
      <c r="AO189" s="9"/>
      <c r="AP189" s="9"/>
      <c r="AQ189" s="9"/>
      <c r="AR189" s="9"/>
      <c r="AS189" s="9"/>
      <c r="AT189" s="9"/>
      <c r="AU189" s="9"/>
      <c r="AV189" s="9"/>
      <c r="AW189" s="9"/>
      <c r="AX189" s="9"/>
      <c r="AY189" s="9"/>
      <c r="AZ189" s="9"/>
      <c r="BA189" s="9"/>
      <c r="BB189" s="9"/>
      <c r="BC189" s="9"/>
      <c r="BD189" s="9"/>
      <c r="BE189" s="9"/>
      <c r="BF189" s="9"/>
      <c r="BG189" s="9"/>
      <c r="BH189" s="9"/>
      <c r="BI189" s="9"/>
      <c r="BJ189" s="9"/>
      <c r="BK189" s="9"/>
      <c r="BL189" s="9"/>
      <c r="BM189" s="9"/>
      <c r="BN189" s="9"/>
    </row>
    <row r="190" spans="1:66" ht="12" x14ac:dyDescent="0.25">
      <c r="A190" s="5"/>
      <c r="B190" s="56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  <c r="AA190" s="9"/>
      <c r="AB190" s="9"/>
      <c r="AC190" s="9"/>
      <c r="AD190" s="9"/>
      <c r="AE190" s="9"/>
      <c r="AF190" s="9"/>
      <c r="AG190" s="9"/>
      <c r="AH190" s="9"/>
      <c r="AI190" s="9"/>
      <c r="AJ190" s="9"/>
      <c r="AK190" s="9"/>
      <c r="AL190" s="9"/>
      <c r="AM190" s="9"/>
      <c r="AN190" s="9"/>
      <c r="AO190" s="9"/>
      <c r="AP190" s="9"/>
      <c r="AQ190" s="9"/>
      <c r="AR190" s="9"/>
      <c r="AS190" s="9"/>
      <c r="AT190" s="9"/>
      <c r="AU190" s="9"/>
      <c r="AV190" s="9"/>
      <c r="AW190" s="9"/>
      <c r="AX190" s="9"/>
      <c r="AY190" s="9"/>
      <c r="AZ190" s="9"/>
      <c r="BA190" s="9"/>
      <c r="BB190" s="9"/>
      <c r="BC190" s="9"/>
      <c r="BD190" s="9"/>
      <c r="BE190" s="9"/>
      <c r="BF190" s="9"/>
      <c r="BG190" s="9"/>
      <c r="BH190" s="9"/>
      <c r="BI190" s="9"/>
      <c r="BJ190" s="9"/>
      <c r="BK190" s="9"/>
      <c r="BL190" s="9"/>
      <c r="BM190" s="9"/>
      <c r="BN190" s="9"/>
    </row>
    <row r="191" spans="1:66" ht="12" x14ac:dyDescent="0.25">
      <c r="A191" s="5"/>
      <c r="B191" s="56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  <c r="AA191" s="9"/>
      <c r="AB191" s="9"/>
      <c r="AC191" s="9"/>
      <c r="AD191" s="9"/>
      <c r="AE191" s="9"/>
      <c r="AF191" s="9"/>
      <c r="AG191" s="9"/>
      <c r="AH191" s="9"/>
      <c r="AI191" s="9"/>
      <c r="AJ191" s="9"/>
      <c r="AK191" s="9"/>
      <c r="AL191" s="9"/>
      <c r="AM191" s="9"/>
      <c r="AN191" s="9"/>
      <c r="AO191" s="9"/>
      <c r="AP191" s="9"/>
      <c r="AQ191" s="9"/>
      <c r="AR191" s="9"/>
      <c r="AS191" s="9"/>
      <c r="AT191" s="9"/>
      <c r="AU191" s="9"/>
      <c r="AV191" s="9"/>
      <c r="AW191" s="9"/>
      <c r="AX191" s="9"/>
      <c r="AY191" s="9"/>
      <c r="AZ191" s="9"/>
      <c r="BA191" s="9"/>
      <c r="BB191" s="9"/>
      <c r="BC191" s="9"/>
      <c r="BD191" s="9"/>
      <c r="BE191" s="9"/>
      <c r="BF191" s="9"/>
      <c r="BG191" s="9"/>
      <c r="BH191" s="9"/>
      <c r="BI191" s="9"/>
      <c r="BJ191" s="9"/>
      <c r="BK191" s="9"/>
      <c r="BL191" s="9"/>
      <c r="BM191" s="9"/>
      <c r="BN191" s="9"/>
    </row>
    <row r="192" spans="1:66" ht="12" x14ac:dyDescent="0.25">
      <c r="A192" s="5"/>
      <c r="B192" s="56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  <c r="AA192" s="9"/>
      <c r="AB192" s="9"/>
      <c r="AC192" s="9"/>
      <c r="AD192" s="9"/>
      <c r="AE192" s="9"/>
      <c r="AF192" s="9"/>
      <c r="AG192" s="9"/>
      <c r="AH192" s="9"/>
      <c r="AI192" s="9"/>
      <c r="AJ192" s="9"/>
      <c r="AK192" s="9"/>
      <c r="AL192" s="9"/>
      <c r="AM192" s="9"/>
      <c r="AN192" s="9"/>
      <c r="AO192" s="9"/>
      <c r="AP192" s="9"/>
      <c r="AQ192" s="9"/>
      <c r="AR192" s="9"/>
      <c r="AS192" s="9"/>
      <c r="AT192" s="9"/>
      <c r="AU192" s="9"/>
      <c r="AV192" s="9"/>
      <c r="AW192" s="9"/>
      <c r="AX192" s="9"/>
      <c r="AY192" s="9"/>
      <c r="AZ192" s="9"/>
      <c r="BA192" s="9"/>
      <c r="BB192" s="9"/>
      <c r="BC192" s="9"/>
      <c r="BD192" s="9"/>
      <c r="BE192" s="9"/>
      <c r="BF192" s="9"/>
      <c r="BG192" s="9"/>
      <c r="BH192" s="9"/>
      <c r="BI192" s="9"/>
      <c r="BJ192" s="9"/>
      <c r="BK192" s="9"/>
      <c r="BL192" s="9"/>
      <c r="BM192" s="9"/>
      <c r="BN192" s="9"/>
    </row>
    <row r="193" spans="1:66" ht="12" x14ac:dyDescent="0.25">
      <c r="A193" s="5"/>
      <c r="B193" s="56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  <c r="AB193" s="9"/>
      <c r="AC193" s="9"/>
      <c r="AD193" s="9"/>
      <c r="AE193" s="9"/>
      <c r="AF193" s="9"/>
      <c r="AG193" s="9"/>
      <c r="AH193" s="9"/>
      <c r="AI193" s="9"/>
      <c r="AJ193" s="9"/>
      <c r="AK193" s="9"/>
      <c r="AL193" s="9"/>
      <c r="AM193" s="9"/>
      <c r="AN193" s="9"/>
      <c r="AO193" s="9"/>
      <c r="AP193" s="9"/>
      <c r="AQ193" s="9"/>
      <c r="AR193" s="9"/>
      <c r="AS193" s="9"/>
      <c r="AT193" s="9"/>
      <c r="AU193" s="9"/>
      <c r="AV193" s="9"/>
      <c r="AW193" s="9"/>
      <c r="AX193" s="9"/>
      <c r="AY193" s="9"/>
      <c r="AZ193" s="9"/>
      <c r="BA193" s="9"/>
      <c r="BB193" s="9"/>
      <c r="BC193" s="9"/>
      <c r="BD193" s="9"/>
      <c r="BE193" s="9"/>
      <c r="BF193" s="9"/>
      <c r="BG193" s="9"/>
      <c r="BH193" s="9"/>
      <c r="BI193" s="9"/>
      <c r="BJ193" s="9"/>
      <c r="BK193" s="9"/>
      <c r="BL193" s="9"/>
      <c r="BM193" s="9"/>
      <c r="BN193" s="9"/>
    </row>
    <row r="194" spans="1:66" ht="12" x14ac:dyDescent="0.25">
      <c r="A194" s="5"/>
      <c r="B194" s="56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  <c r="AB194" s="9"/>
      <c r="AC194" s="9"/>
      <c r="AD194" s="9"/>
      <c r="AE194" s="9"/>
      <c r="AF194" s="9"/>
      <c r="AG194" s="9"/>
      <c r="AH194" s="9"/>
      <c r="AI194" s="9"/>
      <c r="AJ194" s="9"/>
      <c r="AK194" s="9"/>
      <c r="AL194" s="9"/>
      <c r="AM194" s="9"/>
      <c r="AN194" s="9"/>
      <c r="AO194" s="9"/>
      <c r="AP194" s="9"/>
      <c r="AQ194" s="9"/>
      <c r="AR194" s="9"/>
      <c r="AS194" s="9"/>
      <c r="AT194" s="9"/>
      <c r="AU194" s="9"/>
      <c r="AV194" s="9"/>
      <c r="AW194" s="9"/>
      <c r="AX194" s="9"/>
      <c r="AY194" s="9"/>
      <c r="AZ194" s="9"/>
      <c r="BA194" s="9"/>
      <c r="BB194" s="9"/>
      <c r="BC194" s="9"/>
      <c r="BD194" s="9"/>
      <c r="BE194" s="9"/>
      <c r="BF194" s="9"/>
      <c r="BG194" s="9"/>
      <c r="BH194" s="9"/>
      <c r="BI194" s="9"/>
      <c r="BJ194" s="9"/>
      <c r="BK194" s="9"/>
      <c r="BL194" s="9"/>
      <c r="BM194" s="9"/>
      <c r="BN194" s="9"/>
    </row>
    <row r="195" spans="1:66" ht="12" x14ac:dyDescent="0.25">
      <c r="A195" s="5"/>
      <c r="B195" s="56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  <c r="AA195" s="9"/>
      <c r="AB195" s="9"/>
      <c r="AC195" s="9"/>
      <c r="AD195" s="9"/>
      <c r="AE195" s="9"/>
      <c r="AF195" s="9"/>
      <c r="AG195" s="9"/>
      <c r="AH195" s="9"/>
      <c r="AI195" s="9"/>
      <c r="AJ195" s="9"/>
      <c r="AK195" s="9"/>
      <c r="AL195" s="9"/>
      <c r="AM195" s="9"/>
      <c r="AN195" s="9"/>
      <c r="AO195" s="9"/>
      <c r="AP195" s="9"/>
      <c r="AQ195" s="9"/>
      <c r="AR195" s="9"/>
      <c r="AS195" s="9"/>
      <c r="AT195" s="9"/>
      <c r="AU195" s="9"/>
      <c r="AV195" s="9"/>
      <c r="AW195" s="9"/>
      <c r="AX195" s="9"/>
      <c r="AY195" s="9"/>
      <c r="AZ195" s="9"/>
      <c r="BA195" s="9"/>
      <c r="BB195" s="9"/>
      <c r="BC195" s="9"/>
      <c r="BD195" s="9"/>
      <c r="BE195" s="9"/>
      <c r="BF195" s="9"/>
      <c r="BG195" s="9"/>
      <c r="BH195" s="9"/>
      <c r="BI195" s="9"/>
      <c r="BJ195" s="9"/>
      <c r="BK195" s="9"/>
      <c r="BL195" s="9"/>
      <c r="BM195" s="9"/>
      <c r="BN195" s="9"/>
    </row>
    <row r="196" spans="1:66" ht="12" x14ac:dyDescent="0.25">
      <c r="A196" s="5"/>
      <c r="B196" s="56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  <c r="AB196" s="9"/>
      <c r="AC196" s="9"/>
      <c r="AD196" s="9"/>
      <c r="AE196" s="9"/>
      <c r="AF196" s="9"/>
      <c r="AG196" s="9"/>
      <c r="AH196" s="9"/>
      <c r="AI196" s="9"/>
      <c r="AJ196" s="9"/>
      <c r="AK196" s="9"/>
      <c r="AL196" s="9"/>
      <c r="AM196" s="9"/>
      <c r="AN196" s="9"/>
      <c r="AO196" s="9"/>
      <c r="AP196" s="9"/>
      <c r="AQ196" s="9"/>
      <c r="AR196" s="9"/>
      <c r="AS196" s="9"/>
      <c r="AT196" s="9"/>
      <c r="AU196" s="9"/>
      <c r="AV196" s="9"/>
      <c r="AW196" s="9"/>
      <c r="AX196" s="9"/>
      <c r="AY196" s="9"/>
      <c r="AZ196" s="9"/>
      <c r="BA196" s="9"/>
      <c r="BB196" s="9"/>
      <c r="BC196" s="9"/>
      <c r="BD196" s="9"/>
      <c r="BE196" s="9"/>
      <c r="BF196" s="9"/>
      <c r="BG196" s="9"/>
      <c r="BH196" s="9"/>
      <c r="BI196" s="9"/>
      <c r="BJ196" s="9"/>
      <c r="BK196" s="9"/>
      <c r="BL196" s="9"/>
      <c r="BM196" s="9"/>
      <c r="BN196" s="9"/>
    </row>
    <row r="197" spans="1:66" ht="12" x14ac:dyDescent="0.25">
      <c r="A197" s="5"/>
      <c r="B197" s="56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  <c r="AA197" s="9"/>
      <c r="AB197" s="9"/>
      <c r="AC197" s="9"/>
      <c r="AD197" s="9"/>
      <c r="AE197" s="9"/>
      <c r="AF197" s="9"/>
      <c r="AG197" s="9"/>
      <c r="AH197" s="9"/>
      <c r="AI197" s="9"/>
      <c r="AJ197" s="9"/>
      <c r="AK197" s="9"/>
      <c r="AL197" s="9"/>
      <c r="AM197" s="9"/>
      <c r="AN197" s="9"/>
      <c r="AO197" s="9"/>
      <c r="AP197" s="9"/>
      <c r="AQ197" s="9"/>
      <c r="AR197" s="9"/>
      <c r="AS197" s="9"/>
      <c r="AT197" s="9"/>
      <c r="AU197" s="9"/>
      <c r="AV197" s="9"/>
      <c r="AW197" s="9"/>
      <c r="AX197" s="9"/>
      <c r="AY197" s="9"/>
      <c r="AZ197" s="9"/>
      <c r="BA197" s="9"/>
      <c r="BB197" s="9"/>
      <c r="BC197" s="9"/>
      <c r="BD197" s="9"/>
      <c r="BE197" s="9"/>
      <c r="BF197" s="9"/>
      <c r="BG197" s="9"/>
      <c r="BH197" s="9"/>
      <c r="BI197" s="9"/>
      <c r="BJ197" s="9"/>
      <c r="BK197" s="9"/>
      <c r="BL197" s="9"/>
      <c r="BM197" s="9"/>
      <c r="BN197" s="9"/>
    </row>
    <row r="198" spans="1:66" ht="12" x14ac:dyDescent="0.25">
      <c r="A198" s="5"/>
      <c r="B198" s="56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  <c r="AA198" s="9"/>
      <c r="AB198" s="9"/>
      <c r="AC198" s="9"/>
      <c r="AD198" s="9"/>
      <c r="AE198" s="9"/>
      <c r="AF198" s="9"/>
      <c r="AG198" s="9"/>
      <c r="AH198" s="9"/>
      <c r="AI198" s="9"/>
      <c r="AJ198" s="9"/>
      <c r="AK198" s="9"/>
      <c r="AL198" s="9"/>
      <c r="AM198" s="9"/>
      <c r="AN198" s="9"/>
      <c r="AO198" s="9"/>
      <c r="AP198" s="9"/>
      <c r="AQ198" s="9"/>
      <c r="AR198" s="9"/>
      <c r="AS198" s="9"/>
      <c r="AT198" s="9"/>
      <c r="AU198" s="9"/>
      <c r="AV198" s="9"/>
      <c r="AW198" s="9"/>
      <c r="AX198" s="9"/>
      <c r="AY198" s="9"/>
      <c r="AZ198" s="9"/>
      <c r="BA198" s="9"/>
      <c r="BB198" s="9"/>
      <c r="BC198" s="9"/>
      <c r="BD198" s="9"/>
      <c r="BE198" s="9"/>
      <c r="BF198" s="9"/>
      <c r="BG198" s="9"/>
      <c r="BH198" s="9"/>
      <c r="BI198" s="9"/>
      <c r="BJ198" s="9"/>
      <c r="BK198" s="9"/>
      <c r="BL198" s="9"/>
      <c r="BM198" s="9"/>
      <c r="BN198" s="9"/>
    </row>
    <row r="199" spans="1:66" ht="12" x14ac:dyDescent="0.25">
      <c r="A199" s="5"/>
      <c r="B199" s="56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  <c r="AB199" s="9"/>
      <c r="AC199" s="9"/>
      <c r="AD199" s="9"/>
      <c r="AE199" s="9"/>
      <c r="AF199" s="9"/>
      <c r="AG199" s="9"/>
      <c r="AH199" s="9"/>
      <c r="AI199" s="9"/>
      <c r="AJ199" s="9"/>
      <c r="AK199" s="9"/>
      <c r="AL199" s="9"/>
      <c r="AM199" s="9"/>
      <c r="AN199" s="9"/>
      <c r="AO199" s="9"/>
      <c r="AP199" s="9"/>
      <c r="AQ199" s="9"/>
      <c r="AR199" s="9"/>
      <c r="AS199" s="9"/>
      <c r="AT199" s="9"/>
      <c r="AU199" s="9"/>
      <c r="AV199" s="9"/>
      <c r="AW199" s="9"/>
      <c r="AX199" s="9"/>
      <c r="AY199" s="9"/>
      <c r="AZ199" s="9"/>
      <c r="BA199" s="9"/>
      <c r="BB199" s="9"/>
      <c r="BC199" s="9"/>
      <c r="BD199" s="9"/>
      <c r="BE199" s="9"/>
      <c r="BF199" s="9"/>
      <c r="BG199" s="9"/>
      <c r="BH199" s="9"/>
      <c r="BI199" s="9"/>
      <c r="BJ199" s="9"/>
      <c r="BK199" s="9"/>
      <c r="BL199" s="9"/>
      <c r="BM199" s="9"/>
      <c r="BN199" s="9"/>
    </row>
    <row r="200" spans="1:66" ht="12" x14ac:dyDescent="0.25">
      <c r="A200" s="5"/>
      <c r="B200" s="56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  <c r="AA200" s="9"/>
      <c r="AB200" s="9"/>
      <c r="AC200" s="9"/>
      <c r="AD200" s="9"/>
      <c r="AE200" s="9"/>
      <c r="AF200" s="9"/>
      <c r="AG200" s="9"/>
      <c r="AH200" s="9"/>
      <c r="AI200" s="9"/>
      <c r="AJ200" s="9"/>
      <c r="AK200" s="9"/>
      <c r="AL200" s="9"/>
      <c r="AM200" s="9"/>
      <c r="AN200" s="9"/>
      <c r="AO200" s="9"/>
      <c r="AP200" s="9"/>
      <c r="AQ200" s="9"/>
      <c r="AR200" s="9"/>
      <c r="AS200" s="9"/>
      <c r="AT200" s="9"/>
      <c r="AU200" s="9"/>
      <c r="AV200" s="9"/>
      <c r="AW200" s="9"/>
      <c r="AX200" s="9"/>
      <c r="AY200" s="9"/>
      <c r="AZ200" s="9"/>
      <c r="BA200" s="9"/>
      <c r="BB200" s="9"/>
      <c r="BC200" s="9"/>
      <c r="BD200" s="9"/>
      <c r="BE200" s="9"/>
      <c r="BF200" s="9"/>
      <c r="BG200" s="9"/>
      <c r="BH200" s="9"/>
      <c r="BI200" s="9"/>
      <c r="BJ200" s="9"/>
      <c r="BK200" s="9"/>
      <c r="BL200" s="9"/>
      <c r="BM200" s="9"/>
      <c r="BN200" s="9"/>
    </row>
    <row r="201" spans="1:66" ht="12" x14ac:dyDescent="0.25">
      <c r="A201" s="5"/>
      <c r="B201" s="56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  <c r="AA201" s="9"/>
      <c r="AB201" s="9"/>
      <c r="AC201" s="9"/>
      <c r="AD201" s="9"/>
      <c r="AE201" s="9"/>
      <c r="AF201" s="9"/>
      <c r="AG201" s="9"/>
      <c r="AH201" s="9"/>
      <c r="AI201" s="9"/>
      <c r="AJ201" s="9"/>
      <c r="AK201" s="9"/>
      <c r="AL201" s="9"/>
      <c r="AM201" s="9"/>
      <c r="AN201" s="9"/>
      <c r="AO201" s="9"/>
      <c r="AP201" s="9"/>
      <c r="AQ201" s="9"/>
      <c r="AR201" s="9"/>
      <c r="AS201" s="9"/>
      <c r="AT201" s="9"/>
      <c r="AU201" s="9"/>
      <c r="AV201" s="9"/>
      <c r="AW201" s="9"/>
      <c r="AX201" s="9"/>
      <c r="AY201" s="9"/>
      <c r="AZ201" s="9"/>
      <c r="BA201" s="9"/>
      <c r="BB201" s="9"/>
      <c r="BC201" s="9"/>
      <c r="BD201" s="9"/>
      <c r="BE201" s="9"/>
      <c r="BF201" s="9"/>
      <c r="BG201" s="9"/>
      <c r="BH201" s="9"/>
      <c r="BI201" s="9"/>
      <c r="BJ201" s="9"/>
      <c r="BK201" s="9"/>
      <c r="BL201" s="9"/>
      <c r="BM201" s="9"/>
      <c r="BN201" s="9"/>
    </row>
    <row r="202" spans="1:66" ht="12" x14ac:dyDescent="0.25">
      <c r="A202" s="5"/>
      <c r="B202" s="56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  <c r="AA202" s="9"/>
      <c r="AB202" s="9"/>
      <c r="AC202" s="9"/>
      <c r="AD202" s="9"/>
      <c r="AE202" s="9"/>
      <c r="AF202" s="9"/>
      <c r="AG202" s="9"/>
      <c r="AH202" s="9"/>
      <c r="AI202" s="9"/>
      <c r="AJ202" s="9"/>
      <c r="AK202" s="9"/>
      <c r="AL202" s="9"/>
      <c r="AM202" s="9"/>
      <c r="AN202" s="9"/>
      <c r="AO202" s="9"/>
      <c r="AP202" s="9"/>
      <c r="AQ202" s="9"/>
      <c r="AR202" s="9"/>
      <c r="AS202" s="9"/>
      <c r="AT202" s="9"/>
      <c r="AU202" s="9"/>
      <c r="AV202" s="9"/>
      <c r="AW202" s="9"/>
      <c r="AX202" s="9"/>
      <c r="AY202" s="9"/>
      <c r="AZ202" s="9"/>
      <c r="BA202" s="9"/>
      <c r="BB202" s="9"/>
      <c r="BC202" s="9"/>
      <c r="BD202" s="9"/>
      <c r="BE202" s="9"/>
      <c r="BF202" s="9"/>
      <c r="BG202" s="9"/>
      <c r="BH202" s="9"/>
      <c r="BI202" s="9"/>
      <c r="BJ202" s="9"/>
      <c r="BK202" s="9"/>
      <c r="BL202" s="9"/>
      <c r="BM202" s="9"/>
      <c r="BN202" s="9"/>
    </row>
    <row r="203" spans="1:66" ht="12" x14ac:dyDescent="0.25">
      <c r="A203" s="5"/>
      <c r="B203" s="56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  <c r="AA203" s="9"/>
      <c r="AB203" s="9"/>
      <c r="AC203" s="9"/>
      <c r="AD203" s="9"/>
      <c r="AE203" s="9"/>
      <c r="AF203" s="9"/>
      <c r="AG203" s="9"/>
      <c r="AH203" s="9"/>
      <c r="AI203" s="9"/>
      <c r="AJ203" s="9"/>
      <c r="AK203" s="9"/>
      <c r="AL203" s="9"/>
      <c r="AM203" s="9"/>
      <c r="AN203" s="9"/>
      <c r="AO203" s="9"/>
      <c r="AP203" s="9"/>
      <c r="AQ203" s="9"/>
      <c r="AR203" s="9"/>
      <c r="AS203" s="9"/>
      <c r="AT203" s="9"/>
      <c r="AU203" s="9"/>
      <c r="AV203" s="9"/>
      <c r="AW203" s="9"/>
      <c r="AX203" s="9"/>
      <c r="AY203" s="9"/>
      <c r="AZ203" s="9"/>
      <c r="BA203" s="9"/>
      <c r="BB203" s="9"/>
      <c r="BC203" s="9"/>
      <c r="BD203" s="9"/>
      <c r="BE203" s="9"/>
      <c r="BF203" s="9"/>
      <c r="BG203" s="9"/>
      <c r="BH203" s="9"/>
      <c r="BI203" s="9"/>
      <c r="BJ203" s="9"/>
      <c r="BK203" s="9"/>
      <c r="BL203" s="9"/>
      <c r="BM203" s="9"/>
      <c r="BN203" s="9"/>
    </row>
    <row r="204" spans="1:66" ht="12" x14ac:dyDescent="0.25">
      <c r="A204" s="5"/>
      <c r="B204" s="56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  <c r="AA204" s="9"/>
      <c r="AB204" s="9"/>
      <c r="AC204" s="9"/>
      <c r="AD204" s="9"/>
      <c r="AE204" s="9"/>
      <c r="AF204" s="9"/>
      <c r="AG204" s="9"/>
      <c r="AH204" s="9"/>
      <c r="AI204" s="9"/>
      <c r="AJ204" s="9"/>
      <c r="AK204" s="9"/>
      <c r="AL204" s="9"/>
      <c r="AM204" s="9"/>
      <c r="AN204" s="9"/>
      <c r="AO204" s="9"/>
      <c r="AP204" s="9"/>
      <c r="AQ204" s="9"/>
      <c r="AR204" s="9"/>
      <c r="AS204" s="9"/>
      <c r="AT204" s="9"/>
      <c r="AU204" s="9"/>
      <c r="AV204" s="9"/>
      <c r="AW204" s="9"/>
      <c r="AX204" s="9"/>
      <c r="AY204" s="9"/>
      <c r="AZ204" s="9"/>
      <c r="BA204" s="9"/>
      <c r="BB204" s="9"/>
      <c r="BC204" s="9"/>
      <c r="BD204" s="9"/>
      <c r="BE204" s="9"/>
      <c r="BF204" s="9"/>
      <c r="BG204" s="9"/>
      <c r="BH204" s="9"/>
      <c r="BI204" s="9"/>
      <c r="BJ204" s="9"/>
      <c r="BK204" s="9"/>
      <c r="BL204" s="9"/>
      <c r="BM204" s="9"/>
      <c r="BN204" s="9"/>
    </row>
    <row r="205" spans="1:66" ht="12" x14ac:dyDescent="0.25">
      <c r="A205" s="5"/>
      <c r="B205" s="56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/>
      <c r="AB205" s="9"/>
      <c r="AC205" s="9"/>
      <c r="AD205" s="9"/>
      <c r="AE205" s="9"/>
      <c r="AF205" s="9"/>
      <c r="AG205" s="9"/>
      <c r="AH205" s="9"/>
      <c r="AI205" s="9"/>
      <c r="AJ205" s="9"/>
      <c r="AK205" s="9"/>
      <c r="AL205" s="9"/>
      <c r="AM205" s="9"/>
      <c r="AN205" s="9"/>
      <c r="AO205" s="9"/>
      <c r="AP205" s="9"/>
      <c r="AQ205" s="9"/>
      <c r="AR205" s="9"/>
      <c r="AS205" s="9"/>
      <c r="AT205" s="9"/>
      <c r="AU205" s="9"/>
      <c r="AV205" s="9"/>
      <c r="AW205" s="9"/>
      <c r="AX205" s="9"/>
      <c r="AY205" s="9"/>
      <c r="AZ205" s="9"/>
      <c r="BA205" s="9"/>
      <c r="BB205" s="9"/>
      <c r="BC205" s="9"/>
      <c r="BD205" s="9"/>
      <c r="BE205" s="9"/>
      <c r="BF205" s="9"/>
      <c r="BG205" s="9"/>
      <c r="BH205" s="9"/>
      <c r="BI205" s="9"/>
      <c r="BJ205" s="9"/>
      <c r="BK205" s="9"/>
      <c r="BL205" s="9"/>
      <c r="BM205" s="9"/>
      <c r="BN205" s="9"/>
    </row>
    <row r="206" spans="1:66" ht="12" x14ac:dyDescent="0.25">
      <c r="A206" s="5"/>
      <c r="B206" s="56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  <c r="AA206" s="9"/>
      <c r="AB206" s="9"/>
      <c r="AC206" s="9"/>
      <c r="AD206" s="9"/>
      <c r="AE206" s="9"/>
      <c r="AF206" s="9"/>
      <c r="AG206" s="9"/>
      <c r="AH206" s="9"/>
      <c r="AI206" s="9"/>
      <c r="AJ206" s="9"/>
      <c r="AK206" s="9"/>
      <c r="AL206" s="9"/>
      <c r="AM206" s="9"/>
      <c r="AN206" s="9"/>
      <c r="AO206" s="9"/>
      <c r="AP206" s="9"/>
      <c r="AQ206" s="9"/>
      <c r="AR206" s="9"/>
      <c r="AS206" s="9"/>
      <c r="AT206" s="9"/>
      <c r="AU206" s="9"/>
      <c r="AV206" s="9"/>
      <c r="AW206" s="9"/>
      <c r="AX206" s="9"/>
      <c r="AY206" s="9"/>
      <c r="AZ206" s="9"/>
      <c r="BA206" s="9"/>
      <c r="BB206" s="9"/>
      <c r="BC206" s="9"/>
      <c r="BD206" s="9"/>
      <c r="BE206" s="9"/>
      <c r="BF206" s="9"/>
      <c r="BG206" s="9"/>
      <c r="BH206" s="9"/>
      <c r="BI206" s="9"/>
      <c r="BJ206" s="9"/>
      <c r="BK206" s="9"/>
      <c r="BL206" s="9"/>
      <c r="BM206" s="9"/>
      <c r="BN206" s="9"/>
    </row>
    <row r="207" spans="1:66" ht="12" x14ac:dyDescent="0.25">
      <c r="A207" s="5"/>
      <c r="B207" s="56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  <c r="AA207" s="9"/>
      <c r="AB207" s="9"/>
      <c r="AC207" s="9"/>
      <c r="AD207" s="9"/>
      <c r="AE207" s="9"/>
      <c r="AF207" s="9"/>
      <c r="AG207" s="9"/>
      <c r="AH207" s="9"/>
      <c r="AI207" s="9"/>
      <c r="AJ207" s="9"/>
      <c r="AK207" s="9"/>
      <c r="AL207" s="9"/>
      <c r="AM207" s="9"/>
      <c r="AN207" s="9"/>
      <c r="AO207" s="9"/>
      <c r="AP207" s="9"/>
      <c r="AQ207" s="9"/>
      <c r="AR207" s="9"/>
      <c r="AS207" s="9"/>
      <c r="AT207" s="9"/>
      <c r="AU207" s="9"/>
      <c r="AV207" s="9"/>
      <c r="AW207" s="9"/>
      <c r="AX207" s="9"/>
      <c r="AY207" s="9"/>
      <c r="AZ207" s="9"/>
      <c r="BA207" s="9"/>
      <c r="BB207" s="9"/>
      <c r="BC207" s="9"/>
      <c r="BD207" s="9"/>
      <c r="BE207" s="9"/>
      <c r="BF207" s="9"/>
      <c r="BG207" s="9"/>
      <c r="BH207" s="9"/>
      <c r="BI207" s="9"/>
      <c r="BJ207" s="9"/>
      <c r="BK207" s="9"/>
      <c r="BL207" s="9"/>
      <c r="BM207" s="9"/>
      <c r="BN207" s="9"/>
    </row>
    <row r="208" spans="1:66" ht="12" x14ac:dyDescent="0.25">
      <c r="A208" s="5"/>
      <c r="B208" s="56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/>
      <c r="AB208" s="9"/>
      <c r="AC208" s="9"/>
      <c r="AD208" s="9"/>
      <c r="AE208" s="9"/>
      <c r="AF208" s="9"/>
      <c r="AG208" s="9"/>
      <c r="AH208" s="9"/>
      <c r="AI208" s="9"/>
      <c r="AJ208" s="9"/>
      <c r="AK208" s="9"/>
      <c r="AL208" s="9"/>
      <c r="AM208" s="9"/>
      <c r="AN208" s="9"/>
      <c r="AO208" s="9"/>
      <c r="AP208" s="9"/>
      <c r="AQ208" s="9"/>
      <c r="AR208" s="9"/>
      <c r="AS208" s="9"/>
      <c r="AT208" s="9"/>
      <c r="AU208" s="9"/>
      <c r="AV208" s="9"/>
      <c r="AW208" s="9"/>
      <c r="AX208" s="9"/>
      <c r="AY208" s="9"/>
      <c r="AZ208" s="9"/>
      <c r="BA208" s="9"/>
      <c r="BB208" s="9"/>
      <c r="BC208" s="9"/>
      <c r="BD208" s="9"/>
      <c r="BE208" s="9"/>
      <c r="BF208" s="9"/>
      <c r="BG208" s="9"/>
      <c r="BH208" s="9"/>
      <c r="BI208" s="9"/>
      <c r="BJ208" s="9"/>
      <c r="BK208" s="9"/>
      <c r="BL208" s="9"/>
      <c r="BM208" s="9"/>
      <c r="BN208" s="9"/>
    </row>
    <row r="209" spans="1:66" ht="12" x14ac:dyDescent="0.25">
      <c r="A209" s="5"/>
      <c r="B209" s="56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  <c r="AA209" s="9"/>
      <c r="AB209" s="9"/>
      <c r="AC209" s="9"/>
      <c r="AD209" s="9"/>
      <c r="AE209" s="9"/>
      <c r="AF209" s="9"/>
      <c r="AG209" s="9"/>
      <c r="AH209" s="9"/>
      <c r="AI209" s="9"/>
      <c r="AJ209" s="9"/>
      <c r="AK209" s="9"/>
      <c r="AL209" s="9"/>
      <c r="AM209" s="9"/>
      <c r="AN209" s="9"/>
      <c r="AO209" s="9"/>
      <c r="AP209" s="9"/>
      <c r="AQ209" s="9"/>
      <c r="AR209" s="9"/>
      <c r="AS209" s="9"/>
      <c r="AT209" s="9"/>
      <c r="AU209" s="9"/>
      <c r="AV209" s="9"/>
      <c r="AW209" s="9"/>
      <c r="AX209" s="9"/>
      <c r="AY209" s="9"/>
      <c r="AZ209" s="9"/>
      <c r="BA209" s="9"/>
      <c r="BB209" s="9"/>
      <c r="BC209" s="9"/>
      <c r="BD209" s="9"/>
      <c r="BE209" s="9"/>
      <c r="BF209" s="9"/>
      <c r="BG209" s="9"/>
      <c r="BH209" s="9"/>
      <c r="BI209" s="9"/>
      <c r="BJ209" s="9"/>
      <c r="BK209" s="9"/>
      <c r="BL209" s="9"/>
      <c r="BM209" s="9"/>
      <c r="BN209" s="9"/>
    </row>
    <row r="210" spans="1:66" ht="12" x14ac:dyDescent="0.25">
      <c r="A210" s="5"/>
      <c r="B210" s="56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  <c r="AA210" s="9"/>
      <c r="AB210" s="9"/>
      <c r="AC210" s="9"/>
      <c r="AD210" s="9"/>
      <c r="AE210" s="9"/>
      <c r="AF210" s="9"/>
      <c r="AG210" s="9"/>
      <c r="AH210" s="9"/>
      <c r="AI210" s="9"/>
      <c r="AJ210" s="9"/>
      <c r="AK210" s="9"/>
      <c r="AL210" s="9"/>
      <c r="AM210" s="9"/>
      <c r="AN210" s="9"/>
      <c r="AO210" s="9"/>
      <c r="AP210" s="9"/>
      <c r="AQ210" s="9"/>
      <c r="AR210" s="9"/>
      <c r="AS210" s="9"/>
      <c r="AT210" s="9"/>
      <c r="AU210" s="9"/>
      <c r="AV210" s="9"/>
      <c r="AW210" s="9"/>
      <c r="AX210" s="9"/>
      <c r="AY210" s="9"/>
      <c r="AZ210" s="9"/>
      <c r="BA210" s="9"/>
      <c r="BB210" s="9"/>
      <c r="BC210" s="9"/>
      <c r="BD210" s="9"/>
      <c r="BE210" s="9"/>
      <c r="BF210" s="9"/>
      <c r="BG210" s="9"/>
      <c r="BH210" s="9"/>
      <c r="BI210" s="9"/>
      <c r="BJ210" s="9"/>
      <c r="BK210" s="9"/>
      <c r="BL210" s="9"/>
      <c r="BM210" s="9"/>
      <c r="BN210" s="9"/>
    </row>
    <row r="211" spans="1:66" ht="12" x14ac:dyDescent="0.25">
      <c r="A211" s="5"/>
      <c r="B211" s="56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  <c r="AB211" s="9"/>
      <c r="AC211" s="9"/>
      <c r="AD211" s="9"/>
      <c r="AE211" s="9"/>
      <c r="AF211" s="9"/>
      <c r="AG211" s="9"/>
      <c r="AH211" s="9"/>
      <c r="AI211" s="9"/>
      <c r="AJ211" s="9"/>
      <c r="AK211" s="9"/>
      <c r="AL211" s="9"/>
      <c r="AM211" s="9"/>
      <c r="AN211" s="9"/>
      <c r="AO211" s="9"/>
      <c r="AP211" s="9"/>
      <c r="AQ211" s="9"/>
      <c r="AR211" s="9"/>
      <c r="AS211" s="9"/>
      <c r="AT211" s="9"/>
      <c r="AU211" s="9"/>
      <c r="AV211" s="9"/>
      <c r="AW211" s="9"/>
      <c r="AX211" s="9"/>
      <c r="AY211" s="9"/>
      <c r="AZ211" s="9"/>
      <c r="BA211" s="9"/>
      <c r="BB211" s="9"/>
      <c r="BC211" s="9"/>
      <c r="BD211" s="9"/>
      <c r="BE211" s="9"/>
      <c r="BF211" s="9"/>
      <c r="BG211" s="9"/>
      <c r="BH211" s="9"/>
      <c r="BI211" s="9"/>
      <c r="BJ211" s="9"/>
      <c r="BK211" s="9"/>
      <c r="BL211" s="9"/>
      <c r="BM211" s="9"/>
      <c r="BN211" s="9"/>
    </row>
    <row r="212" spans="1:66" ht="12" x14ac:dyDescent="0.25">
      <c r="A212" s="5"/>
      <c r="B212" s="56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  <c r="AA212" s="9"/>
      <c r="AB212" s="9"/>
      <c r="AC212" s="9"/>
      <c r="AD212" s="9"/>
      <c r="AE212" s="9"/>
      <c r="AF212" s="9"/>
      <c r="AG212" s="9"/>
      <c r="AH212" s="9"/>
      <c r="AI212" s="9"/>
      <c r="AJ212" s="9"/>
      <c r="AK212" s="9"/>
      <c r="AL212" s="9"/>
      <c r="AM212" s="9"/>
      <c r="AN212" s="9"/>
      <c r="AO212" s="9"/>
      <c r="AP212" s="9"/>
      <c r="AQ212" s="9"/>
      <c r="AR212" s="9"/>
      <c r="AS212" s="9"/>
      <c r="AT212" s="9"/>
      <c r="AU212" s="9"/>
      <c r="AV212" s="9"/>
      <c r="AW212" s="9"/>
      <c r="AX212" s="9"/>
      <c r="AY212" s="9"/>
      <c r="AZ212" s="9"/>
      <c r="BA212" s="9"/>
      <c r="BB212" s="9"/>
      <c r="BC212" s="9"/>
      <c r="BD212" s="9"/>
      <c r="BE212" s="9"/>
      <c r="BF212" s="9"/>
      <c r="BG212" s="9"/>
      <c r="BH212" s="9"/>
      <c r="BI212" s="9"/>
      <c r="BJ212" s="9"/>
      <c r="BK212" s="9"/>
      <c r="BL212" s="9"/>
      <c r="BM212" s="9"/>
      <c r="BN212" s="9"/>
    </row>
    <row r="213" spans="1:66" ht="12" x14ac:dyDescent="0.25">
      <c r="A213" s="5"/>
      <c r="B213" s="56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  <c r="AA213" s="9"/>
      <c r="AB213" s="9"/>
      <c r="AC213" s="9"/>
      <c r="AD213" s="9"/>
      <c r="AE213" s="9"/>
      <c r="AF213" s="9"/>
      <c r="AG213" s="9"/>
      <c r="AH213" s="9"/>
      <c r="AI213" s="9"/>
      <c r="AJ213" s="9"/>
      <c r="AK213" s="9"/>
      <c r="AL213" s="9"/>
      <c r="AM213" s="9"/>
      <c r="AN213" s="9"/>
      <c r="AO213" s="9"/>
      <c r="AP213" s="9"/>
      <c r="AQ213" s="9"/>
      <c r="AR213" s="9"/>
      <c r="AS213" s="9"/>
      <c r="AT213" s="9"/>
      <c r="AU213" s="9"/>
      <c r="AV213" s="9"/>
      <c r="AW213" s="9"/>
      <c r="AX213" s="9"/>
      <c r="AY213" s="9"/>
      <c r="AZ213" s="9"/>
      <c r="BA213" s="9"/>
      <c r="BB213" s="9"/>
      <c r="BC213" s="9"/>
      <c r="BD213" s="9"/>
      <c r="BE213" s="9"/>
      <c r="BF213" s="9"/>
      <c r="BG213" s="9"/>
      <c r="BH213" s="9"/>
      <c r="BI213" s="9"/>
      <c r="BJ213" s="9"/>
      <c r="BK213" s="9"/>
      <c r="BL213" s="9"/>
      <c r="BM213" s="9"/>
      <c r="BN213" s="9"/>
    </row>
    <row r="214" spans="1:66" ht="12" x14ac:dyDescent="0.25">
      <c r="A214" s="5"/>
      <c r="B214" s="56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  <c r="AA214" s="9"/>
      <c r="AB214" s="9"/>
      <c r="AC214" s="9"/>
      <c r="AD214" s="9"/>
      <c r="AE214" s="9"/>
      <c r="AF214" s="9"/>
      <c r="AG214" s="9"/>
      <c r="AH214" s="9"/>
      <c r="AI214" s="9"/>
      <c r="AJ214" s="9"/>
      <c r="AK214" s="9"/>
      <c r="AL214" s="9"/>
      <c r="AM214" s="9"/>
      <c r="AN214" s="9"/>
      <c r="AO214" s="9"/>
      <c r="AP214" s="9"/>
      <c r="AQ214" s="9"/>
      <c r="AR214" s="9"/>
      <c r="AS214" s="9"/>
      <c r="AT214" s="9"/>
      <c r="AU214" s="9"/>
      <c r="AV214" s="9"/>
      <c r="AW214" s="9"/>
      <c r="AX214" s="9"/>
      <c r="AY214" s="9"/>
      <c r="AZ214" s="9"/>
      <c r="BA214" s="9"/>
      <c r="BB214" s="9"/>
      <c r="BC214" s="9"/>
      <c r="BD214" s="9"/>
      <c r="BE214" s="9"/>
      <c r="BF214" s="9"/>
      <c r="BG214" s="9"/>
      <c r="BH214" s="9"/>
      <c r="BI214" s="9"/>
      <c r="BJ214" s="9"/>
      <c r="BK214" s="9"/>
      <c r="BL214" s="9"/>
      <c r="BM214" s="9"/>
      <c r="BN214" s="9"/>
    </row>
    <row r="215" spans="1:66" ht="12" x14ac:dyDescent="0.25">
      <c r="A215" s="5"/>
      <c r="B215" s="56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  <c r="AA215" s="9"/>
      <c r="AB215" s="9"/>
      <c r="AC215" s="9"/>
      <c r="AD215" s="9"/>
      <c r="AE215" s="9"/>
      <c r="AF215" s="9"/>
      <c r="AG215" s="9"/>
      <c r="AH215" s="9"/>
      <c r="AI215" s="9"/>
      <c r="AJ215" s="9"/>
      <c r="AK215" s="9"/>
      <c r="AL215" s="9"/>
      <c r="AM215" s="9"/>
      <c r="AN215" s="9"/>
      <c r="AO215" s="9"/>
      <c r="AP215" s="9"/>
      <c r="AQ215" s="9"/>
      <c r="AR215" s="9"/>
      <c r="AS215" s="9"/>
      <c r="AT215" s="9"/>
      <c r="AU215" s="9"/>
      <c r="AV215" s="9"/>
      <c r="AW215" s="9"/>
      <c r="AX215" s="9"/>
      <c r="AY215" s="9"/>
      <c r="AZ215" s="9"/>
      <c r="BA215" s="9"/>
      <c r="BB215" s="9"/>
      <c r="BC215" s="9"/>
      <c r="BD215" s="9"/>
      <c r="BE215" s="9"/>
      <c r="BF215" s="9"/>
      <c r="BG215" s="9"/>
      <c r="BH215" s="9"/>
      <c r="BI215" s="9"/>
      <c r="BJ215" s="9"/>
      <c r="BK215" s="9"/>
      <c r="BL215" s="9"/>
      <c r="BM215" s="9"/>
      <c r="BN215" s="9"/>
    </row>
    <row r="216" spans="1:66" ht="12" x14ac:dyDescent="0.25">
      <c r="A216" s="5"/>
      <c r="B216" s="56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  <c r="AA216" s="9"/>
      <c r="AB216" s="9"/>
      <c r="AC216" s="9"/>
      <c r="AD216" s="9"/>
      <c r="AE216" s="9"/>
      <c r="AF216" s="9"/>
      <c r="AG216" s="9"/>
      <c r="AH216" s="9"/>
      <c r="AI216" s="9"/>
      <c r="AJ216" s="9"/>
      <c r="AK216" s="9"/>
      <c r="AL216" s="9"/>
      <c r="AM216" s="9"/>
      <c r="AN216" s="9"/>
      <c r="AO216" s="9"/>
      <c r="AP216" s="9"/>
      <c r="AQ216" s="9"/>
      <c r="AR216" s="9"/>
      <c r="AS216" s="9"/>
      <c r="AT216" s="9"/>
      <c r="AU216" s="9"/>
      <c r="AV216" s="9"/>
      <c r="AW216" s="9"/>
      <c r="AX216" s="9"/>
      <c r="AY216" s="9"/>
      <c r="AZ216" s="9"/>
      <c r="BA216" s="9"/>
      <c r="BB216" s="9"/>
      <c r="BC216" s="9"/>
      <c r="BD216" s="9"/>
      <c r="BE216" s="9"/>
      <c r="BF216" s="9"/>
      <c r="BG216" s="9"/>
      <c r="BH216" s="9"/>
      <c r="BI216" s="9"/>
      <c r="BJ216" s="9"/>
      <c r="BK216" s="9"/>
      <c r="BL216" s="9"/>
      <c r="BM216" s="9"/>
      <c r="BN216" s="9"/>
    </row>
    <row r="217" spans="1:66" ht="12" x14ac:dyDescent="0.25">
      <c r="A217" s="5"/>
      <c r="B217" s="56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  <c r="AA217" s="9"/>
      <c r="AB217" s="9"/>
      <c r="AC217" s="9"/>
      <c r="AD217" s="9"/>
      <c r="AE217" s="9"/>
      <c r="AF217" s="9"/>
      <c r="AG217" s="9"/>
      <c r="AH217" s="9"/>
      <c r="AI217" s="9"/>
      <c r="AJ217" s="9"/>
      <c r="AK217" s="9"/>
      <c r="AL217" s="9"/>
      <c r="AM217" s="9"/>
      <c r="AN217" s="9"/>
      <c r="AO217" s="9"/>
      <c r="AP217" s="9"/>
      <c r="AQ217" s="9"/>
      <c r="AR217" s="9"/>
      <c r="AS217" s="9"/>
      <c r="AT217" s="9"/>
      <c r="AU217" s="9"/>
      <c r="AV217" s="9"/>
      <c r="AW217" s="9"/>
      <c r="AX217" s="9"/>
      <c r="AY217" s="9"/>
      <c r="AZ217" s="9"/>
      <c r="BA217" s="9"/>
      <c r="BB217" s="9"/>
      <c r="BC217" s="9"/>
      <c r="BD217" s="9"/>
      <c r="BE217" s="9"/>
      <c r="BF217" s="9"/>
      <c r="BG217" s="9"/>
      <c r="BH217" s="9"/>
      <c r="BI217" s="9"/>
      <c r="BJ217" s="9"/>
      <c r="BK217" s="9"/>
      <c r="BL217" s="9"/>
      <c r="BM217" s="9"/>
      <c r="BN217" s="9"/>
    </row>
    <row r="218" spans="1:66" ht="12" x14ac:dyDescent="0.25">
      <c r="A218" s="5"/>
      <c r="B218" s="56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  <c r="AA218" s="9"/>
      <c r="AB218" s="9"/>
      <c r="AC218" s="9"/>
      <c r="AD218" s="9"/>
      <c r="AE218" s="9"/>
      <c r="AF218" s="9"/>
      <c r="AG218" s="9"/>
      <c r="AH218" s="9"/>
      <c r="AI218" s="9"/>
      <c r="AJ218" s="9"/>
      <c r="AK218" s="9"/>
      <c r="AL218" s="9"/>
      <c r="AM218" s="9"/>
      <c r="AN218" s="9"/>
      <c r="AO218" s="9"/>
      <c r="AP218" s="9"/>
      <c r="AQ218" s="9"/>
      <c r="AR218" s="9"/>
      <c r="AS218" s="9"/>
      <c r="AT218" s="9"/>
      <c r="AU218" s="9"/>
      <c r="AV218" s="9"/>
      <c r="AW218" s="9"/>
      <c r="AX218" s="9"/>
      <c r="AY218" s="9"/>
      <c r="AZ218" s="9"/>
      <c r="BA218" s="9"/>
      <c r="BB218" s="9"/>
      <c r="BC218" s="9"/>
      <c r="BD218" s="9"/>
      <c r="BE218" s="9"/>
      <c r="BF218" s="9"/>
      <c r="BG218" s="9"/>
      <c r="BH218" s="9"/>
      <c r="BI218" s="9"/>
      <c r="BJ218" s="9"/>
      <c r="BK218" s="9"/>
      <c r="BL218" s="9"/>
      <c r="BM218" s="9"/>
      <c r="BN218" s="9"/>
    </row>
    <row r="219" spans="1:66" ht="12" x14ac:dyDescent="0.25">
      <c r="A219" s="5"/>
      <c r="B219" s="56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  <c r="AA219" s="9"/>
      <c r="AB219" s="9"/>
      <c r="AC219" s="9"/>
      <c r="AD219" s="9"/>
      <c r="AE219" s="9"/>
      <c r="AF219" s="9"/>
      <c r="AG219" s="9"/>
      <c r="AH219" s="9"/>
      <c r="AI219" s="9"/>
      <c r="AJ219" s="9"/>
      <c r="AK219" s="9"/>
      <c r="AL219" s="9"/>
      <c r="AM219" s="9"/>
      <c r="AN219" s="9"/>
      <c r="AO219" s="9"/>
      <c r="AP219" s="9"/>
      <c r="AQ219" s="9"/>
      <c r="AR219" s="9"/>
      <c r="AS219" s="9"/>
      <c r="AT219" s="9"/>
      <c r="AU219" s="9"/>
      <c r="AV219" s="9"/>
      <c r="AW219" s="9"/>
      <c r="AX219" s="9"/>
      <c r="AY219" s="9"/>
      <c r="AZ219" s="9"/>
      <c r="BA219" s="9"/>
      <c r="BB219" s="9"/>
      <c r="BC219" s="9"/>
      <c r="BD219" s="9"/>
      <c r="BE219" s="9"/>
      <c r="BF219" s="9"/>
      <c r="BG219" s="9"/>
      <c r="BH219" s="9"/>
      <c r="BI219" s="9"/>
      <c r="BJ219" s="9"/>
      <c r="BK219" s="9"/>
      <c r="BL219" s="9"/>
      <c r="BM219" s="9"/>
      <c r="BN219" s="9"/>
    </row>
    <row r="220" spans="1:66" ht="12" x14ac:dyDescent="0.25">
      <c r="A220" s="5"/>
      <c r="B220" s="56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  <c r="AA220" s="9"/>
      <c r="AB220" s="9"/>
      <c r="AC220" s="9"/>
      <c r="AD220" s="9"/>
      <c r="AE220" s="9"/>
      <c r="AF220" s="9"/>
      <c r="AG220" s="9"/>
      <c r="AH220" s="9"/>
      <c r="AI220" s="9"/>
      <c r="AJ220" s="9"/>
      <c r="AK220" s="9"/>
      <c r="AL220" s="9"/>
      <c r="AM220" s="9"/>
      <c r="AN220" s="9"/>
      <c r="AO220" s="9"/>
      <c r="AP220" s="9"/>
      <c r="AQ220" s="9"/>
      <c r="AR220" s="9"/>
      <c r="AS220" s="9"/>
      <c r="AT220" s="9"/>
      <c r="AU220" s="9"/>
      <c r="AV220" s="9"/>
      <c r="AW220" s="9"/>
      <c r="AX220" s="9"/>
      <c r="AY220" s="9"/>
      <c r="AZ220" s="9"/>
      <c r="BA220" s="9"/>
      <c r="BB220" s="9"/>
      <c r="BC220" s="9"/>
      <c r="BD220" s="9"/>
      <c r="BE220" s="9"/>
      <c r="BF220" s="9"/>
      <c r="BG220" s="9"/>
      <c r="BH220" s="9"/>
      <c r="BI220" s="9"/>
      <c r="BJ220" s="9"/>
      <c r="BK220" s="9"/>
      <c r="BL220" s="9"/>
      <c r="BM220" s="9"/>
      <c r="BN220" s="9"/>
    </row>
    <row r="221" spans="1:66" s="6" customFormat="1" ht="12" x14ac:dyDescent="0.25">
      <c r="A221" s="5"/>
      <c r="B221" s="56"/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  <c r="AK221" s="8"/>
      <c r="AL221" s="8"/>
      <c r="AM221" s="8"/>
      <c r="AN221" s="8"/>
      <c r="AO221" s="8"/>
      <c r="AP221" s="8"/>
      <c r="AQ221" s="8"/>
      <c r="AR221" s="8"/>
      <c r="AS221" s="8"/>
      <c r="AT221" s="8"/>
      <c r="AU221" s="8"/>
      <c r="AV221" s="8"/>
      <c r="AW221" s="8"/>
      <c r="AX221" s="8"/>
      <c r="AY221" s="8"/>
      <c r="AZ221" s="8"/>
      <c r="BA221" s="8"/>
      <c r="BB221" s="8"/>
      <c r="BC221" s="8"/>
      <c r="BD221" s="8"/>
      <c r="BE221" s="8"/>
      <c r="BF221" s="8"/>
      <c r="BG221" s="8"/>
      <c r="BH221" s="8"/>
      <c r="BI221" s="8"/>
      <c r="BJ221" s="8"/>
      <c r="BK221" s="8"/>
      <c r="BL221" s="8"/>
      <c r="BM221" s="8"/>
      <c r="BN221" s="8"/>
    </row>
    <row r="222" spans="1:66" ht="12" x14ac:dyDescent="0.25">
      <c r="A222" s="5"/>
      <c r="B222" s="56"/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  <c r="AA222" s="9"/>
      <c r="AB222" s="9"/>
      <c r="AC222" s="9"/>
      <c r="AD222" s="9"/>
      <c r="AE222" s="9"/>
      <c r="AF222" s="9"/>
      <c r="AG222" s="9"/>
      <c r="AH222" s="9"/>
      <c r="AI222" s="9"/>
      <c r="AJ222" s="9"/>
      <c r="AK222" s="9"/>
      <c r="AL222" s="9"/>
      <c r="AM222" s="9"/>
      <c r="AN222" s="9"/>
      <c r="AO222" s="9"/>
      <c r="AP222" s="9"/>
      <c r="AQ222" s="9"/>
      <c r="AR222" s="9"/>
      <c r="AS222" s="9"/>
      <c r="AT222" s="9"/>
      <c r="AU222" s="9"/>
      <c r="AV222" s="9"/>
      <c r="AW222" s="9"/>
      <c r="AX222" s="9"/>
      <c r="AY222" s="9"/>
      <c r="AZ222" s="9"/>
      <c r="BA222" s="9"/>
      <c r="BB222" s="9"/>
      <c r="BC222" s="9"/>
      <c r="BD222" s="9"/>
      <c r="BE222" s="9"/>
      <c r="BF222" s="9"/>
      <c r="BG222" s="9"/>
      <c r="BH222" s="9"/>
      <c r="BI222" s="9"/>
      <c r="BJ222" s="9"/>
      <c r="BK222" s="9"/>
      <c r="BL222" s="9"/>
      <c r="BM222" s="9"/>
      <c r="BN222" s="9"/>
    </row>
    <row r="223" spans="1:66" ht="12" x14ac:dyDescent="0.25">
      <c r="A223" s="5"/>
      <c r="B223" s="56"/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  <c r="AA223" s="9"/>
      <c r="AB223" s="9"/>
      <c r="AC223" s="9"/>
      <c r="AD223" s="9"/>
      <c r="AE223" s="9"/>
      <c r="AF223" s="9"/>
      <c r="AG223" s="9"/>
      <c r="AH223" s="9"/>
      <c r="AI223" s="9"/>
      <c r="AJ223" s="9"/>
      <c r="AK223" s="9"/>
      <c r="AL223" s="9"/>
      <c r="AM223" s="9"/>
      <c r="AN223" s="9"/>
      <c r="AO223" s="9"/>
      <c r="AP223" s="9"/>
      <c r="AQ223" s="9"/>
      <c r="AR223" s="9"/>
      <c r="AS223" s="9"/>
      <c r="AT223" s="9"/>
      <c r="AU223" s="9"/>
      <c r="AV223" s="9"/>
      <c r="AW223" s="9"/>
      <c r="AX223" s="9"/>
      <c r="AY223" s="9"/>
      <c r="AZ223" s="9"/>
      <c r="BA223" s="9"/>
      <c r="BB223" s="9"/>
      <c r="BC223" s="9"/>
      <c r="BD223" s="9"/>
      <c r="BE223" s="9"/>
      <c r="BF223" s="9"/>
      <c r="BG223" s="9"/>
      <c r="BH223" s="9"/>
      <c r="BI223" s="9"/>
      <c r="BJ223" s="9"/>
      <c r="BK223" s="9"/>
      <c r="BL223" s="9"/>
      <c r="BM223" s="9"/>
      <c r="BN223" s="9"/>
    </row>
    <row r="224" spans="1:66" ht="12" x14ac:dyDescent="0.25">
      <c r="A224" s="5"/>
      <c r="B224" s="56"/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  <c r="AA224" s="9"/>
      <c r="AB224" s="9"/>
      <c r="AC224" s="9"/>
      <c r="AD224" s="9"/>
      <c r="AE224" s="9"/>
      <c r="AF224" s="9"/>
      <c r="AG224" s="9"/>
      <c r="AH224" s="9"/>
      <c r="AI224" s="9"/>
      <c r="AJ224" s="9"/>
      <c r="AK224" s="9"/>
      <c r="AL224" s="9"/>
      <c r="AM224" s="9"/>
      <c r="AN224" s="9"/>
      <c r="AO224" s="9"/>
      <c r="AP224" s="9"/>
      <c r="AQ224" s="9"/>
      <c r="AR224" s="9"/>
      <c r="AS224" s="9"/>
      <c r="AT224" s="9"/>
      <c r="AU224" s="9"/>
      <c r="AV224" s="9"/>
      <c r="AW224" s="9"/>
      <c r="AX224" s="9"/>
      <c r="AY224" s="9"/>
      <c r="AZ224" s="9"/>
      <c r="BA224" s="9"/>
      <c r="BB224" s="9"/>
      <c r="BC224" s="9"/>
      <c r="BD224" s="9"/>
      <c r="BE224" s="9"/>
      <c r="BF224" s="9"/>
      <c r="BG224" s="9"/>
      <c r="BH224" s="9"/>
      <c r="BI224" s="9"/>
      <c r="BJ224" s="9"/>
      <c r="BK224" s="9"/>
      <c r="BL224" s="9"/>
      <c r="BM224" s="9"/>
      <c r="BN224" s="9"/>
    </row>
    <row r="225" spans="1:66" ht="12" x14ac:dyDescent="0.25">
      <c r="A225" s="5"/>
      <c r="B225" s="56"/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  <c r="AA225" s="9"/>
      <c r="AB225" s="9"/>
      <c r="AC225" s="9"/>
      <c r="AD225" s="9"/>
      <c r="AE225" s="9"/>
      <c r="AF225" s="9"/>
      <c r="AG225" s="9"/>
      <c r="AH225" s="9"/>
      <c r="AI225" s="9"/>
      <c r="AJ225" s="9"/>
      <c r="AK225" s="9"/>
      <c r="AL225" s="9"/>
      <c r="AM225" s="9"/>
      <c r="AN225" s="9"/>
      <c r="AO225" s="9"/>
      <c r="AP225" s="9"/>
      <c r="AQ225" s="9"/>
      <c r="AR225" s="9"/>
      <c r="AS225" s="9"/>
      <c r="AT225" s="9"/>
      <c r="AU225" s="9"/>
      <c r="AV225" s="9"/>
      <c r="AW225" s="9"/>
      <c r="AX225" s="9"/>
      <c r="AY225" s="9"/>
      <c r="AZ225" s="9"/>
      <c r="BA225" s="9"/>
      <c r="BB225" s="9"/>
      <c r="BC225" s="9"/>
      <c r="BD225" s="9"/>
      <c r="BE225" s="9"/>
      <c r="BF225" s="9"/>
      <c r="BG225" s="9"/>
      <c r="BH225" s="9"/>
      <c r="BI225" s="9"/>
      <c r="BJ225" s="9"/>
      <c r="BK225" s="9"/>
      <c r="BL225" s="9"/>
      <c r="BM225" s="9"/>
      <c r="BN225" s="9"/>
    </row>
    <row r="226" spans="1:66" ht="12" x14ac:dyDescent="0.25">
      <c r="A226" s="5"/>
      <c r="B226" s="56"/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9"/>
      <c r="AB226" s="9"/>
      <c r="AC226" s="9"/>
      <c r="AD226" s="9"/>
      <c r="AE226" s="9"/>
      <c r="AF226" s="9"/>
      <c r="AG226" s="9"/>
      <c r="AH226" s="9"/>
      <c r="AI226" s="9"/>
      <c r="AJ226" s="9"/>
      <c r="AK226" s="9"/>
      <c r="AL226" s="9"/>
      <c r="AM226" s="9"/>
      <c r="AN226" s="9"/>
      <c r="AO226" s="9"/>
      <c r="AP226" s="9"/>
      <c r="AQ226" s="9"/>
      <c r="AR226" s="9"/>
      <c r="AS226" s="9"/>
      <c r="AT226" s="9"/>
      <c r="AU226" s="9"/>
      <c r="AV226" s="9"/>
      <c r="AW226" s="9"/>
      <c r="AX226" s="9"/>
      <c r="AY226" s="9"/>
      <c r="AZ226" s="9"/>
      <c r="BA226" s="9"/>
      <c r="BB226" s="9"/>
      <c r="BC226" s="9"/>
      <c r="BD226" s="9"/>
      <c r="BE226" s="9"/>
      <c r="BF226" s="9"/>
      <c r="BG226" s="9"/>
      <c r="BH226" s="9"/>
      <c r="BI226" s="9"/>
      <c r="BJ226" s="9"/>
      <c r="BK226" s="9"/>
      <c r="BL226" s="9"/>
      <c r="BM226" s="9"/>
      <c r="BN226" s="9"/>
    </row>
    <row r="227" spans="1:66" ht="12" x14ac:dyDescent="0.25">
      <c r="A227" s="5"/>
      <c r="B227" s="56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  <c r="AA227" s="9"/>
      <c r="AB227" s="9"/>
      <c r="AC227" s="9"/>
      <c r="AD227" s="9"/>
      <c r="AE227" s="9"/>
      <c r="AF227" s="9"/>
      <c r="AG227" s="9"/>
      <c r="AH227" s="9"/>
      <c r="AI227" s="9"/>
      <c r="AJ227" s="9"/>
      <c r="AK227" s="9"/>
      <c r="AL227" s="9"/>
      <c r="AM227" s="9"/>
      <c r="AN227" s="9"/>
      <c r="AO227" s="9"/>
      <c r="AP227" s="9"/>
      <c r="AQ227" s="9"/>
      <c r="AR227" s="9"/>
      <c r="AS227" s="9"/>
      <c r="AT227" s="9"/>
      <c r="AU227" s="9"/>
      <c r="AV227" s="9"/>
      <c r="AW227" s="9"/>
      <c r="AX227" s="9"/>
      <c r="AY227" s="9"/>
      <c r="AZ227" s="9"/>
      <c r="BA227" s="9"/>
      <c r="BB227" s="9"/>
      <c r="BC227" s="9"/>
      <c r="BD227" s="9"/>
      <c r="BE227" s="9"/>
      <c r="BF227" s="9"/>
      <c r="BG227" s="9"/>
      <c r="BH227" s="9"/>
      <c r="BI227" s="9"/>
      <c r="BJ227" s="9"/>
      <c r="BK227" s="9"/>
      <c r="BL227" s="9"/>
      <c r="BM227" s="9"/>
      <c r="BN227" s="9"/>
    </row>
    <row r="228" spans="1:66" ht="12" x14ac:dyDescent="0.25">
      <c r="A228" s="5"/>
      <c r="B228" s="56"/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  <c r="AA228" s="9"/>
      <c r="AB228" s="9"/>
      <c r="AC228" s="9"/>
      <c r="AD228" s="9"/>
      <c r="AE228" s="9"/>
      <c r="AF228" s="9"/>
      <c r="AG228" s="9"/>
      <c r="AH228" s="9"/>
      <c r="AI228" s="9"/>
      <c r="AJ228" s="9"/>
      <c r="AK228" s="9"/>
      <c r="AL228" s="9"/>
      <c r="AM228" s="9"/>
      <c r="AN228" s="9"/>
      <c r="AO228" s="9"/>
      <c r="AP228" s="9"/>
      <c r="AQ228" s="9"/>
      <c r="AR228" s="9"/>
      <c r="AS228" s="9"/>
      <c r="AT228" s="9"/>
      <c r="AU228" s="9"/>
      <c r="AV228" s="9"/>
      <c r="AW228" s="9"/>
      <c r="AX228" s="9"/>
      <c r="AY228" s="9"/>
      <c r="AZ228" s="9"/>
      <c r="BA228" s="9"/>
      <c r="BB228" s="9"/>
      <c r="BC228" s="9"/>
      <c r="BD228" s="9"/>
      <c r="BE228" s="9"/>
      <c r="BF228" s="9"/>
      <c r="BG228" s="9"/>
      <c r="BH228" s="9"/>
      <c r="BI228" s="9"/>
      <c r="BJ228" s="9"/>
      <c r="BK228" s="9"/>
      <c r="BL228" s="9"/>
      <c r="BM228" s="9"/>
      <c r="BN228" s="9"/>
    </row>
    <row r="229" spans="1:66" ht="12" x14ac:dyDescent="0.25">
      <c r="A229" s="5"/>
      <c r="B229" s="56"/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  <c r="AA229" s="9"/>
      <c r="AB229" s="9"/>
      <c r="AC229" s="9"/>
      <c r="AD229" s="9"/>
      <c r="AE229" s="9"/>
      <c r="AF229" s="9"/>
      <c r="AG229" s="9"/>
      <c r="AH229" s="9"/>
      <c r="AI229" s="9"/>
      <c r="AJ229" s="9"/>
      <c r="AK229" s="9"/>
      <c r="AL229" s="9"/>
      <c r="AM229" s="9"/>
      <c r="AN229" s="9"/>
      <c r="AO229" s="9"/>
      <c r="AP229" s="9"/>
      <c r="AQ229" s="9"/>
      <c r="AR229" s="9"/>
      <c r="AS229" s="9"/>
      <c r="AT229" s="9"/>
      <c r="AU229" s="9"/>
      <c r="AV229" s="9"/>
      <c r="AW229" s="9"/>
      <c r="AX229" s="9"/>
      <c r="AY229" s="9"/>
      <c r="AZ229" s="9"/>
      <c r="BA229" s="9"/>
      <c r="BB229" s="9"/>
      <c r="BC229" s="9"/>
      <c r="BD229" s="9"/>
      <c r="BE229" s="9"/>
      <c r="BF229" s="9"/>
      <c r="BG229" s="9"/>
      <c r="BH229" s="9"/>
      <c r="BI229" s="9"/>
      <c r="BJ229" s="9"/>
      <c r="BK229" s="9"/>
      <c r="BL229" s="9"/>
      <c r="BM229" s="9"/>
      <c r="BN229" s="9"/>
    </row>
    <row r="230" spans="1:66" ht="12" x14ac:dyDescent="0.25">
      <c r="A230" s="5"/>
      <c r="B230" s="56"/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  <c r="AA230" s="9"/>
      <c r="AB230" s="9"/>
      <c r="AC230" s="9"/>
      <c r="AD230" s="9"/>
      <c r="AE230" s="9"/>
      <c r="AF230" s="9"/>
      <c r="AG230" s="9"/>
      <c r="AH230" s="9"/>
      <c r="AI230" s="9"/>
      <c r="AJ230" s="9"/>
      <c r="AK230" s="9"/>
      <c r="AL230" s="9"/>
      <c r="AM230" s="9"/>
      <c r="AN230" s="9"/>
      <c r="AO230" s="9"/>
      <c r="AP230" s="9"/>
      <c r="AQ230" s="9"/>
      <c r="AR230" s="9"/>
      <c r="AS230" s="9"/>
      <c r="AT230" s="9"/>
      <c r="AU230" s="9"/>
      <c r="AV230" s="9"/>
      <c r="AW230" s="9"/>
      <c r="AX230" s="9"/>
      <c r="AY230" s="9"/>
      <c r="AZ230" s="9"/>
      <c r="BA230" s="9"/>
      <c r="BB230" s="9"/>
      <c r="BC230" s="9"/>
      <c r="BD230" s="9"/>
      <c r="BE230" s="9"/>
      <c r="BF230" s="9"/>
      <c r="BG230" s="9"/>
      <c r="BH230" s="9"/>
      <c r="BI230" s="9"/>
      <c r="BJ230" s="9"/>
      <c r="BK230" s="9"/>
      <c r="BL230" s="9"/>
      <c r="BM230" s="9"/>
      <c r="BN230" s="9"/>
    </row>
    <row r="231" spans="1:66" ht="12" x14ac:dyDescent="0.25">
      <c r="A231" s="5"/>
      <c r="B231" s="56"/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  <c r="AA231" s="9"/>
      <c r="AB231" s="9"/>
      <c r="AC231" s="9"/>
      <c r="AD231" s="9"/>
      <c r="AE231" s="9"/>
      <c r="AF231" s="9"/>
      <c r="AG231" s="9"/>
      <c r="AH231" s="9"/>
      <c r="AI231" s="9"/>
      <c r="AJ231" s="9"/>
      <c r="AK231" s="9"/>
      <c r="AL231" s="9"/>
      <c r="AM231" s="9"/>
      <c r="AN231" s="9"/>
      <c r="AO231" s="9"/>
      <c r="AP231" s="9"/>
      <c r="AQ231" s="9"/>
      <c r="AR231" s="9"/>
      <c r="AS231" s="9"/>
      <c r="AT231" s="9"/>
      <c r="AU231" s="9"/>
      <c r="AV231" s="9"/>
      <c r="AW231" s="9"/>
      <c r="AX231" s="9"/>
      <c r="AY231" s="9"/>
      <c r="AZ231" s="9"/>
      <c r="BA231" s="9"/>
      <c r="BB231" s="9"/>
      <c r="BC231" s="9"/>
      <c r="BD231" s="9"/>
      <c r="BE231" s="9"/>
      <c r="BF231" s="9"/>
      <c r="BG231" s="9"/>
      <c r="BH231" s="9"/>
      <c r="BI231" s="9"/>
      <c r="BJ231" s="9"/>
      <c r="BK231" s="9"/>
      <c r="BL231" s="9"/>
      <c r="BM231" s="9"/>
      <c r="BN231" s="9"/>
    </row>
    <row r="232" spans="1:66" ht="12" x14ac:dyDescent="0.25">
      <c r="A232" s="5"/>
      <c r="B232" s="56"/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  <c r="AA232" s="9"/>
      <c r="AB232" s="9"/>
      <c r="AC232" s="9"/>
      <c r="AD232" s="9"/>
      <c r="AE232" s="9"/>
      <c r="AF232" s="9"/>
      <c r="AG232" s="9"/>
      <c r="AH232" s="9"/>
      <c r="AI232" s="9"/>
      <c r="AJ232" s="9"/>
      <c r="AK232" s="9"/>
      <c r="AL232" s="9"/>
      <c r="AM232" s="9"/>
      <c r="AN232" s="9"/>
      <c r="AO232" s="9"/>
      <c r="AP232" s="9"/>
      <c r="AQ232" s="9"/>
      <c r="AR232" s="9"/>
      <c r="AS232" s="9"/>
      <c r="AT232" s="9"/>
      <c r="AU232" s="9"/>
      <c r="AV232" s="9"/>
      <c r="AW232" s="9"/>
      <c r="AX232" s="9"/>
      <c r="AY232" s="9"/>
      <c r="AZ232" s="9"/>
      <c r="BA232" s="9"/>
      <c r="BB232" s="9"/>
      <c r="BC232" s="9"/>
      <c r="BD232" s="9"/>
      <c r="BE232" s="9"/>
      <c r="BF232" s="9"/>
      <c r="BG232" s="9"/>
      <c r="BH232" s="9"/>
      <c r="BI232" s="9"/>
      <c r="BJ232" s="9"/>
      <c r="BK232" s="9"/>
      <c r="BL232" s="9"/>
      <c r="BM232" s="9"/>
      <c r="BN232" s="9"/>
    </row>
    <row r="233" spans="1:66" ht="12" x14ac:dyDescent="0.25">
      <c r="A233" s="5"/>
      <c r="B233" s="56"/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  <c r="AA233" s="9"/>
      <c r="AB233" s="9"/>
      <c r="AC233" s="9"/>
      <c r="AD233" s="9"/>
      <c r="AE233" s="9"/>
      <c r="AF233" s="9"/>
      <c r="AG233" s="9"/>
      <c r="AH233" s="9"/>
      <c r="AI233" s="9"/>
      <c r="AJ233" s="9"/>
      <c r="AK233" s="9"/>
      <c r="AL233" s="9"/>
      <c r="AM233" s="9"/>
      <c r="AN233" s="9"/>
      <c r="AO233" s="9"/>
      <c r="AP233" s="9"/>
      <c r="AQ233" s="9"/>
      <c r="AR233" s="9"/>
      <c r="AS233" s="9"/>
      <c r="AT233" s="9"/>
      <c r="AU233" s="9"/>
      <c r="AV233" s="9"/>
      <c r="AW233" s="9"/>
      <c r="AX233" s="9"/>
      <c r="AY233" s="9"/>
      <c r="AZ233" s="9"/>
      <c r="BA233" s="9"/>
      <c r="BB233" s="9"/>
      <c r="BC233" s="9"/>
      <c r="BD233" s="9"/>
      <c r="BE233" s="9"/>
      <c r="BF233" s="9"/>
      <c r="BG233" s="9"/>
      <c r="BH233" s="9"/>
      <c r="BI233" s="9"/>
      <c r="BJ233" s="9"/>
      <c r="BK233" s="9"/>
      <c r="BL233" s="9"/>
      <c r="BM233" s="9"/>
      <c r="BN233" s="9"/>
    </row>
    <row r="234" spans="1:66" ht="12" x14ac:dyDescent="0.25">
      <c r="A234" s="5"/>
      <c r="B234" s="56"/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  <c r="AA234" s="9"/>
      <c r="AB234" s="9"/>
      <c r="AC234" s="9"/>
      <c r="AD234" s="9"/>
      <c r="AE234" s="9"/>
      <c r="AF234" s="9"/>
      <c r="AG234" s="9"/>
      <c r="AH234" s="9"/>
      <c r="AI234" s="9"/>
      <c r="AJ234" s="9"/>
      <c r="AK234" s="9"/>
      <c r="AL234" s="9"/>
      <c r="AM234" s="9"/>
      <c r="AN234" s="9"/>
      <c r="AO234" s="9"/>
      <c r="AP234" s="9"/>
      <c r="AQ234" s="9"/>
      <c r="AR234" s="9"/>
      <c r="AS234" s="9"/>
      <c r="AT234" s="9"/>
      <c r="AU234" s="9"/>
      <c r="AV234" s="9"/>
      <c r="AW234" s="9"/>
      <c r="AX234" s="9"/>
      <c r="AY234" s="9"/>
      <c r="AZ234" s="9"/>
      <c r="BA234" s="9"/>
      <c r="BB234" s="9"/>
      <c r="BC234" s="9"/>
      <c r="BD234" s="9"/>
      <c r="BE234" s="9"/>
      <c r="BF234" s="9"/>
      <c r="BG234" s="9"/>
      <c r="BH234" s="9"/>
      <c r="BI234" s="9"/>
      <c r="BJ234" s="9"/>
      <c r="BK234" s="9"/>
      <c r="BL234" s="9"/>
      <c r="BM234" s="9"/>
      <c r="BN234" s="9"/>
    </row>
    <row r="235" spans="1:66" ht="12" x14ac:dyDescent="0.25">
      <c r="A235" s="5"/>
      <c r="B235" s="56"/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  <c r="AA235" s="9"/>
      <c r="AB235" s="9"/>
      <c r="AC235" s="9"/>
      <c r="AD235" s="9"/>
      <c r="AE235" s="9"/>
      <c r="AF235" s="9"/>
      <c r="AG235" s="9"/>
      <c r="AH235" s="9"/>
      <c r="AI235" s="9"/>
      <c r="AJ235" s="9"/>
      <c r="AK235" s="9"/>
      <c r="AL235" s="9"/>
      <c r="AM235" s="9"/>
      <c r="AN235" s="9"/>
      <c r="AO235" s="9"/>
      <c r="AP235" s="9"/>
      <c r="AQ235" s="9"/>
      <c r="AR235" s="9"/>
      <c r="AS235" s="9"/>
      <c r="AT235" s="9"/>
      <c r="AU235" s="9"/>
      <c r="AV235" s="9"/>
      <c r="AW235" s="9"/>
      <c r="AX235" s="9"/>
      <c r="AY235" s="9"/>
      <c r="AZ235" s="9"/>
      <c r="BA235" s="9"/>
      <c r="BB235" s="9"/>
      <c r="BC235" s="9"/>
      <c r="BD235" s="9"/>
      <c r="BE235" s="9"/>
      <c r="BF235" s="9"/>
      <c r="BG235" s="9"/>
      <c r="BH235" s="9"/>
      <c r="BI235" s="9"/>
      <c r="BJ235" s="9"/>
      <c r="BK235" s="9"/>
      <c r="BL235" s="9"/>
      <c r="BM235" s="9"/>
      <c r="BN235" s="9"/>
    </row>
    <row r="236" spans="1:66" ht="12" x14ac:dyDescent="0.25">
      <c r="A236" s="5"/>
      <c r="B236" s="56"/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  <c r="AA236" s="9"/>
      <c r="AB236" s="9"/>
      <c r="AC236" s="9"/>
      <c r="AD236" s="9"/>
      <c r="AE236" s="9"/>
      <c r="AF236" s="9"/>
      <c r="AG236" s="9"/>
      <c r="AH236" s="9"/>
      <c r="AI236" s="9"/>
      <c r="AJ236" s="9"/>
      <c r="AK236" s="9"/>
      <c r="AL236" s="9"/>
      <c r="AM236" s="9"/>
      <c r="AN236" s="9"/>
      <c r="AO236" s="9"/>
      <c r="AP236" s="9"/>
      <c r="AQ236" s="9"/>
      <c r="AR236" s="9"/>
      <c r="AS236" s="9"/>
      <c r="AT236" s="9"/>
      <c r="AU236" s="9"/>
      <c r="AV236" s="9"/>
      <c r="AW236" s="9"/>
      <c r="AX236" s="9"/>
      <c r="AY236" s="9"/>
      <c r="AZ236" s="9"/>
      <c r="BA236" s="9"/>
      <c r="BB236" s="9"/>
      <c r="BC236" s="9"/>
      <c r="BD236" s="9"/>
      <c r="BE236" s="9"/>
      <c r="BF236" s="9"/>
      <c r="BG236" s="9"/>
      <c r="BH236" s="9"/>
      <c r="BI236" s="9"/>
      <c r="BJ236" s="9"/>
      <c r="BK236" s="9"/>
      <c r="BL236" s="9"/>
      <c r="BM236" s="9"/>
      <c r="BN236" s="9"/>
    </row>
    <row r="237" spans="1:66" ht="12" x14ac:dyDescent="0.25">
      <c r="A237" s="5"/>
      <c r="B237" s="56"/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  <c r="AA237" s="9"/>
      <c r="AB237" s="9"/>
      <c r="AC237" s="9"/>
      <c r="AD237" s="9"/>
      <c r="AE237" s="9"/>
      <c r="AF237" s="9"/>
      <c r="AG237" s="9"/>
      <c r="AH237" s="9"/>
      <c r="AI237" s="9"/>
      <c r="AJ237" s="9"/>
      <c r="AK237" s="9"/>
      <c r="AL237" s="9"/>
      <c r="AM237" s="9"/>
      <c r="AN237" s="9"/>
      <c r="AO237" s="9"/>
      <c r="AP237" s="9"/>
      <c r="AQ237" s="9"/>
      <c r="AR237" s="9"/>
      <c r="AS237" s="9"/>
      <c r="AT237" s="9"/>
      <c r="AU237" s="9"/>
      <c r="AV237" s="9"/>
      <c r="AW237" s="9"/>
      <c r="AX237" s="9"/>
      <c r="AY237" s="9"/>
      <c r="AZ237" s="9"/>
      <c r="BA237" s="9"/>
      <c r="BB237" s="9"/>
      <c r="BC237" s="9"/>
      <c r="BD237" s="9"/>
      <c r="BE237" s="9"/>
      <c r="BF237" s="9"/>
      <c r="BG237" s="9"/>
      <c r="BH237" s="9"/>
      <c r="BI237" s="9"/>
      <c r="BJ237" s="9"/>
      <c r="BK237" s="9"/>
      <c r="BL237" s="9"/>
      <c r="BM237" s="9"/>
      <c r="BN237" s="9"/>
    </row>
    <row r="238" spans="1:66" ht="12" x14ac:dyDescent="0.25">
      <c r="A238" s="5"/>
      <c r="B238" s="56"/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  <c r="AA238" s="9"/>
      <c r="AB238" s="9"/>
      <c r="AC238" s="9"/>
      <c r="AD238" s="9"/>
      <c r="AE238" s="9"/>
      <c r="AF238" s="9"/>
      <c r="AG238" s="9"/>
      <c r="AH238" s="9"/>
      <c r="AI238" s="9"/>
      <c r="AJ238" s="9"/>
      <c r="AK238" s="9"/>
      <c r="AL238" s="9"/>
      <c r="AM238" s="9"/>
      <c r="AN238" s="9"/>
      <c r="AO238" s="9"/>
      <c r="AP238" s="9"/>
      <c r="AQ238" s="9"/>
      <c r="AR238" s="9"/>
      <c r="AS238" s="9"/>
      <c r="AT238" s="9"/>
      <c r="AU238" s="9"/>
      <c r="AV238" s="9"/>
      <c r="AW238" s="9"/>
      <c r="AX238" s="9"/>
      <c r="AY238" s="9"/>
      <c r="AZ238" s="9"/>
      <c r="BA238" s="9"/>
      <c r="BB238" s="9"/>
      <c r="BC238" s="9"/>
      <c r="BD238" s="9"/>
      <c r="BE238" s="9"/>
      <c r="BF238" s="9"/>
      <c r="BG238" s="9"/>
      <c r="BH238" s="9"/>
      <c r="BI238" s="9"/>
      <c r="BJ238" s="9"/>
      <c r="BK238" s="9"/>
      <c r="BL238" s="9"/>
      <c r="BM238" s="9"/>
      <c r="BN238" s="9"/>
    </row>
    <row r="239" spans="1:66" ht="12" x14ac:dyDescent="0.25">
      <c r="A239" s="5"/>
      <c r="B239" s="56"/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  <c r="AA239" s="9"/>
      <c r="AB239" s="9"/>
      <c r="AC239" s="9"/>
      <c r="AD239" s="9"/>
      <c r="AE239" s="9"/>
      <c r="AF239" s="9"/>
      <c r="AG239" s="9"/>
      <c r="AH239" s="9"/>
      <c r="AI239" s="9"/>
      <c r="AJ239" s="9"/>
      <c r="AK239" s="9"/>
      <c r="AL239" s="9"/>
      <c r="AM239" s="9"/>
      <c r="AN239" s="9"/>
      <c r="AO239" s="9"/>
      <c r="AP239" s="9"/>
      <c r="AQ239" s="9"/>
      <c r="AR239" s="9"/>
      <c r="AS239" s="9"/>
      <c r="AT239" s="9"/>
      <c r="AU239" s="9"/>
      <c r="AV239" s="9"/>
      <c r="AW239" s="9"/>
      <c r="AX239" s="9"/>
      <c r="AY239" s="9"/>
      <c r="AZ239" s="9"/>
      <c r="BA239" s="9"/>
      <c r="BB239" s="9"/>
      <c r="BC239" s="9"/>
      <c r="BD239" s="9"/>
      <c r="BE239" s="9"/>
      <c r="BF239" s="9"/>
      <c r="BG239" s="9"/>
      <c r="BH239" s="9"/>
      <c r="BI239" s="9"/>
      <c r="BJ239" s="9"/>
      <c r="BK239" s="9"/>
      <c r="BL239" s="9"/>
      <c r="BM239" s="9"/>
      <c r="BN239" s="9"/>
    </row>
    <row r="240" spans="1:66" ht="12" x14ac:dyDescent="0.25">
      <c r="A240" s="5"/>
      <c r="B240" s="56"/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  <c r="AA240" s="9"/>
      <c r="AB240" s="9"/>
      <c r="AC240" s="9"/>
      <c r="AD240" s="9"/>
      <c r="AE240" s="9"/>
      <c r="AF240" s="9"/>
      <c r="AG240" s="9"/>
      <c r="AH240" s="9"/>
      <c r="AI240" s="9"/>
      <c r="AJ240" s="9"/>
      <c r="AK240" s="9"/>
      <c r="AL240" s="9"/>
      <c r="AM240" s="9"/>
      <c r="AN240" s="9"/>
      <c r="AO240" s="9"/>
      <c r="AP240" s="9"/>
      <c r="AQ240" s="9"/>
      <c r="AR240" s="9"/>
      <c r="AS240" s="9"/>
      <c r="AT240" s="9"/>
      <c r="AU240" s="9"/>
      <c r="AV240" s="9"/>
      <c r="AW240" s="9"/>
      <c r="AX240" s="9"/>
      <c r="AY240" s="9"/>
      <c r="AZ240" s="9"/>
      <c r="BA240" s="9"/>
      <c r="BB240" s="9"/>
      <c r="BC240" s="9"/>
      <c r="BD240" s="9"/>
      <c r="BE240" s="9"/>
      <c r="BF240" s="9"/>
      <c r="BG240" s="9"/>
      <c r="BH240" s="9"/>
      <c r="BI240" s="9"/>
      <c r="BJ240" s="9"/>
      <c r="BK240" s="9"/>
      <c r="BL240" s="9"/>
      <c r="BM240" s="9"/>
      <c r="BN240" s="9"/>
    </row>
    <row r="241" spans="1:66" ht="12" x14ac:dyDescent="0.25">
      <c r="A241" s="5"/>
      <c r="B241" s="56"/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  <c r="AA241" s="9"/>
      <c r="AB241" s="9"/>
      <c r="AC241" s="9"/>
      <c r="AD241" s="9"/>
      <c r="AE241" s="9"/>
      <c r="AF241" s="9"/>
      <c r="AG241" s="9"/>
      <c r="AH241" s="9"/>
      <c r="AI241" s="9"/>
      <c r="AJ241" s="9"/>
      <c r="AK241" s="9"/>
      <c r="AL241" s="9"/>
      <c r="AM241" s="9"/>
      <c r="AN241" s="9"/>
      <c r="AO241" s="9"/>
      <c r="AP241" s="9"/>
      <c r="AQ241" s="9"/>
      <c r="AR241" s="9"/>
      <c r="AS241" s="9"/>
      <c r="AT241" s="9"/>
      <c r="AU241" s="9"/>
      <c r="AV241" s="9"/>
      <c r="AW241" s="9"/>
      <c r="AX241" s="9"/>
      <c r="AY241" s="9"/>
      <c r="AZ241" s="9"/>
      <c r="BA241" s="9"/>
      <c r="BB241" s="9"/>
      <c r="BC241" s="9"/>
      <c r="BD241" s="9"/>
      <c r="BE241" s="9"/>
      <c r="BF241" s="9"/>
      <c r="BG241" s="9"/>
      <c r="BH241" s="9"/>
      <c r="BI241" s="9"/>
      <c r="BJ241" s="9"/>
      <c r="BK241" s="9"/>
      <c r="BL241" s="9"/>
      <c r="BM241" s="9"/>
      <c r="BN241" s="9"/>
    </row>
    <row r="242" spans="1:66" ht="12" x14ac:dyDescent="0.25">
      <c r="A242" s="5"/>
      <c r="B242" s="56"/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  <c r="AA242" s="9"/>
      <c r="AB242" s="9"/>
      <c r="AC242" s="9"/>
      <c r="AD242" s="9"/>
      <c r="AE242" s="9"/>
      <c r="AF242" s="9"/>
      <c r="AG242" s="9"/>
      <c r="AH242" s="9"/>
      <c r="AI242" s="9"/>
      <c r="AJ242" s="9"/>
      <c r="AK242" s="9"/>
      <c r="AL242" s="9"/>
      <c r="AM242" s="9"/>
      <c r="AN242" s="9"/>
      <c r="AO242" s="9"/>
      <c r="AP242" s="9"/>
      <c r="AQ242" s="9"/>
      <c r="AR242" s="9"/>
      <c r="AS242" s="9"/>
      <c r="AT242" s="9"/>
      <c r="AU242" s="9"/>
      <c r="AV242" s="9"/>
      <c r="AW242" s="9"/>
      <c r="AX242" s="9"/>
      <c r="AY242" s="9"/>
      <c r="AZ242" s="9"/>
      <c r="BA242" s="9"/>
      <c r="BB242" s="9"/>
      <c r="BC242" s="9"/>
      <c r="BD242" s="9"/>
      <c r="BE242" s="9"/>
      <c r="BF242" s="9"/>
      <c r="BG242" s="9"/>
      <c r="BH242" s="9"/>
      <c r="BI242" s="9"/>
      <c r="BJ242" s="9"/>
      <c r="BK242" s="9"/>
      <c r="BL242" s="9"/>
      <c r="BM242" s="9"/>
      <c r="BN242" s="9"/>
    </row>
    <row r="243" spans="1:66" ht="12" x14ac:dyDescent="0.25">
      <c r="A243" s="5"/>
      <c r="B243" s="56"/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  <c r="AA243" s="9"/>
      <c r="AB243" s="9"/>
      <c r="AC243" s="9"/>
      <c r="AD243" s="9"/>
      <c r="AE243" s="9"/>
      <c r="AF243" s="9"/>
      <c r="AG243" s="9"/>
      <c r="AH243" s="9"/>
      <c r="AI243" s="9"/>
      <c r="AJ243" s="9"/>
      <c r="AK243" s="9"/>
      <c r="AL243" s="9"/>
      <c r="AM243" s="9"/>
      <c r="AN243" s="9"/>
      <c r="AO243" s="9"/>
      <c r="AP243" s="9"/>
      <c r="AQ243" s="9"/>
      <c r="AR243" s="9"/>
      <c r="AS243" s="9"/>
      <c r="AT243" s="9"/>
      <c r="AU243" s="9"/>
      <c r="AV243" s="9"/>
      <c r="AW243" s="9"/>
      <c r="AX243" s="9"/>
      <c r="AY243" s="9"/>
      <c r="AZ243" s="9"/>
      <c r="BA243" s="9"/>
      <c r="BB243" s="9"/>
      <c r="BC243" s="9"/>
      <c r="BD243" s="9"/>
      <c r="BE243" s="9"/>
      <c r="BF243" s="9"/>
      <c r="BG243" s="9"/>
      <c r="BH243" s="9"/>
      <c r="BI243" s="9"/>
      <c r="BJ243" s="9"/>
      <c r="BK243" s="9"/>
      <c r="BL243" s="9"/>
      <c r="BM243" s="9"/>
      <c r="BN243" s="9"/>
    </row>
    <row r="244" spans="1:66" ht="12" x14ac:dyDescent="0.25">
      <c r="A244" s="5"/>
      <c r="B244" s="56"/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  <c r="AA244" s="9"/>
      <c r="AB244" s="9"/>
      <c r="AC244" s="9"/>
      <c r="AD244" s="9"/>
      <c r="AE244" s="9"/>
      <c r="AF244" s="9"/>
      <c r="AG244" s="9"/>
      <c r="AH244" s="9"/>
      <c r="AI244" s="9"/>
      <c r="AJ244" s="9"/>
      <c r="AK244" s="9"/>
      <c r="AL244" s="9"/>
      <c r="AM244" s="9"/>
      <c r="AN244" s="9"/>
      <c r="AO244" s="9"/>
      <c r="AP244" s="9"/>
      <c r="AQ244" s="9"/>
      <c r="AR244" s="9"/>
      <c r="AS244" s="9"/>
      <c r="AT244" s="9"/>
      <c r="AU244" s="9"/>
      <c r="AV244" s="9"/>
      <c r="AW244" s="9"/>
      <c r="AX244" s="9"/>
      <c r="AY244" s="9"/>
      <c r="AZ244" s="9"/>
      <c r="BA244" s="9"/>
      <c r="BB244" s="9"/>
      <c r="BC244" s="9"/>
      <c r="BD244" s="9"/>
      <c r="BE244" s="9"/>
      <c r="BF244" s="9"/>
      <c r="BG244" s="9"/>
      <c r="BH244" s="9"/>
      <c r="BI244" s="9"/>
      <c r="BJ244" s="9"/>
      <c r="BK244" s="9"/>
      <c r="BL244" s="9"/>
      <c r="BM244" s="9"/>
      <c r="BN244" s="9"/>
    </row>
    <row r="245" spans="1:66" ht="12" x14ac:dyDescent="0.25">
      <c r="A245" s="5"/>
      <c r="B245" s="56"/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  <c r="AA245" s="9"/>
      <c r="AB245" s="9"/>
      <c r="AC245" s="9"/>
      <c r="AD245" s="9"/>
      <c r="AE245" s="9"/>
      <c r="AF245" s="9"/>
      <c r="AG245" s="9"/>
      <c r="AH245" s="9"/>
      <c r="AI245" s="9"/>
      <c r="AJ245" s="9"/>
      <c r="AK245" s="9"/>
      <c r="AL245" s="9"/>
      <c r="AM245" s="9"/>
      <c r="AN245" s="9"/>
      <c r="AO245" s="9"/>
      <c r="AP245" s="9"/>
      <c r="AQ245" s="9"/>
      <c r="AR245" s="9"/>
      <c r="AS245" s="9"/>
      <c r="AT245" s="9"/>
      <c r="AU245" s="9"/>
      <c r="AV245" s="9"/>
      <c r="AW245" s="9"/>
      <c r="AX245" s="9"/>
      <c r="AY245" s="9"/>
      <c r="AZ245" s="9"/>
      <c r="BA245" s="9"/>
      <c r="BB245" s="9"/>
      <c r="BC245" s="9"/>
      <c r="BD245" s="9"/>
      <c r="BE245" s="9"/>
      <c r="BF245" s="9"/>
      <c r="BG245" s="9"/>
      <c r="BH245" s="9"/>
      <c r="BI245" s="9"/>
      <c r="BJ245" s="9"/>
      <c r="BK245" s="9"/>
      <c r="BL245" s="9"/>
      <c r="BM245" s="9"/>
      <c r="BN245" s="9"/>
    </row>
    <row r="246" spans="1:66" ht="12" x14ac:dyDescent="0.25">
      <c r="A246" s="5"/>
      <c r="B246" s="56"/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  <c r="AA246" s="9"/>
      <c r="AB246" s="9"/>
      <c r="AC246" s="9"/>
      <c r="AD246" s="9"/>
      <c r="AE246" s="9"/>
      <c r="AF246" s="9"/>
      <c r="AG246" s="9"/>
      <c r="AH246" s="9"/>
      <c r="AI246" s="9"/>
      <c r="AJ246" s="9"/>
      <c r="AK246" s="9"/>
      <c r="AL246" s="9"/>
      <c r="AM246" s="9"/>
      <c r="AN246" s="9"/>
      <c r="AO246" s="9"/>
      <c r="AP246" s="9"/>
      <c r="AQ246" s="9"/>
      <c r="AR246" s="9"/>
      <c r="AS246" s="9"/>
      <c r="AT246" s="9"/>
      <c r="AU246" s="9"/>
      <c r="AV246" s="9"/>
      <c r="AW246" s="9"/>
      <c r="AX246" s="9"/>
      <c r="AY246" s="9"/>
      <c r="AZ246" s="9"/>
      <c r="BA246" s="9"/>
      <c r="BB246" s="9"/>
      <c r="BC246" s="9"/>
      <c r="BD246" s="9"/>
      <c r="BE246" s="9"/>
      <c r="BF246" s="9"/>
      <c r="BG246" s="9"/>
      <c r="BH246" s="9"/>
      <c r="BI246" s="9"/>
      <c r="BJ246" s="9"/>
      <c r="BK246" s="9"/>
      <c r="BL246" s="9"/>
      <c r="BM246" s="9"/>
      <c r="BN246" s="9"/>
    </row>
    <row r="247" spans="1:66" ht="12" x14ac:dyDescent="0.25">
      <c r="A247" s="5"/>
      <c r="B247" s="56"/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  <c r="AA247" s="9"/>
      <c r="AB247" s="9"/>
      <c r="AC247" s="9"/>
      <c r="AD247" s="9"/>
      <c r="AE247" s="9"/>
      <c r="AF247" s="9"/>
      <c r="AG247" s="9"/>
      <c r="AH247" s="9"/>
      <c r="AI247" s="9"/>
      <c r="AJ247" s="9"/>
      <c r="AK247" s="9"/>
      <c r="AL247" s="9"/>
      <c r="AM247" s="9"/>
      <c r="AN247" s="9"/>
      <c r="AO247" s="9"/>
      <c r="AP247" s="9"/>
      <c r="AQ247" s="9"/>
      <c r="AR247" s="9"/>
      <c r="AS247" s="9"/>
      <c r="AT247" s="9"/>
      <c r="AU247" s="9"/>
      <c r="AV247" s="9"/>
      <c r="AW247" s="9"/>
      <c r="AX247" s="9"/>
      <c r="AY247" s="9"/>
      <c r="AZ247" s="9"/>
      <c r="BA247" s="9"/>
      <c r="BB247" s="9"/>
      <c r="BC247" s="9"/>
      <c r="BD247" s="9"/>
      <c r="BE247" s="9"/>
      <c r="BF247" s="9"/>
      <c r="BG247" s="9"/>
      <c r="BH247" s="9"/>
      <c r="BI247" s="9"/>
      <c r="BJ247" s="9"/>
      <c r="BK247" s="9"/>
      <c r="BL247" s="9"/>
      <c r="BM247" s="9"/>
      <c r="BN247" s="9"/>
    </row>
    <row r="248" spans="1:66" ht="12" x14ac:dyDescent="0.25">
      <c r="A248" s="5"/>
      <c r="B248" s="56"/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  <c r="AA248" s="9"/>
      <c r="AB248" s="9"/>
      <c r="AC248" s="9"/>
      <c r="AD248" s="9"/>
      <c r="AE248" s="9"/>
      <c r="AF248" s="9"/>
      <c r="AG248" s="9"/>
      <c r="AH248" s="9"/>
      <c r="AI248" s="9"/>
      <c r="AJ248" s="9"/>
      <c r="AK248" s="9"/>
      <c r="AL248" s="9"/>
      <c r="AM248" s="9"/>
      <c r="AN248" s="9"/>
      <c r="AO248" s="9"/>
      <c r="AP248" s="9"/>
      <c r="AQ248" s="9"/>
      <c r="AR248" s="9"/>
      <c r="AS248" s="9"/>
      <c r="AT248" s="9"/>
      <c r="AU248" s="9"/>
      <c r="AV248" s="9"/>
      <c r="AW248" s="9"/>
      <c r="AX248" s="9"/>
      <c r="AY248" s="9"/>
      <c r="AZ248" s="9"/>
      <c r="BA248" s="9"/>
      <c r="BB248" s="9"/>
      <c r="BC248" s="9"/>
      <c r="BD248" s="9"/>
      <c r="BE248" s="9"/>
      <c r="BF248" s="9"/>
      <c r="BG248" s="9"/>
      <c r="BH248" s="9"/>
      <c r="BI248" s="9"/>
      <c r="BJ248" s="9"/>
      <c r="BK248" s="9"/>
      <c r="BL248" s="9"/>
      <c r="BM248" s="9"/>
      <c r="BN248" s="9"/>
    </row>
    <row r="249" spans="1:66" ht="12" x14ac:dyDescent="0.25">
      <c r="A249" s="5"/>
      <c r="B249" s="56"/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  <c r="AA249" s="9"/>
      <c r="AB249" s="9"/>
      <c r="AC249" s="9"/>
      <c r="AD249" s="9"/>
      <c r="AE249" s="9"/>
      <c r="AF249" s="9"/>
      <c r="AG249" s="9"/>
      <c r="AH249" s="9"/>
      <c r="AI249" s="9"/>
      <c r="AJ249" s="9"/>
      <c r="AK249" s="9"/>
      <c r="AL249" s="9"/>
      <c r="AM249" s="9"/>
      <c r="AN249" s="9"/>
      <c r="AO249" s="9"/>
      <c r="AP249" s="9"/>
      <c r="AQ249" s="9"/>
      <c r="AR249" s="9"/>
      <c r="AS249" s="9"/>
      <c r="AT249" s="9"/>
      <c r="AU249" s="9"/>
      <c r="AV249" s="9"/>
      <c r="AW249" s="9"/>
      <c r="AX249" s="9"/>
      <c r="AY249" s="9"/>
      <c r="AZ249" s="9"/>
      <c r="BA249" s="9"/>
      <c r="BB249" s="9"/>
      <c r="BC249" s="9"/>
      <c r="BD249" s="9"/>
      <c r="BE249" s="9"/>
      <c r="BF249" s="9"/>
      <c r="BG249" s="9"/>
      <c r="BH249" s="9"/>
      <c r="BI249" s="9"/>
      <c r="BJ249" s="9"/>
      <c r="BK249" s="9"/>
      <c r="BL249" s="9"/>
      <c r="BM249" s="9"/>
      <c r="BN249" s="9"/>
    </row>
    <row r="250" spans="1:66" ht="12" x14ac:dyDescent="0.25">
      <c r="A250" s="5"/>
      <c r="B250" s="56"/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  <c r="AA250" s="9"/>
      <c r="AB250" s="9"/>
      <c r="AC250" s="9"/>
      <c r="AD250" s="9"/>
      <c r="AE250" s="9"/>
      <c r="AF250" s="9"/>
      <c r="AG250" s="9"/>
      <c r="AH250" s="9"/>
      <c r="AI250" s="9"/>
      <c r="AJ250" s="9"/>
      <c r="AK250" s="9"/>
      <c r="AL250" s="9"/>
      <c r="AM250" s="9"/>
      <c r="AN250" s="9"/>
      <c r="AO250" s="9"/>
      <c r="AP250" s="9"/>
      <c r="AQ250" s="9"/>
      <c r="AR250" s="9"/>
      <c r="AS250" s="9"/>
      <c r="AT250" s="9"/>
      <c r="AU250" s="9"/>
      <c r="AV250" s="9"/>
      <c r="AW250" s="9"/>
      <c r="AX250" s="9"/>
      <c r="AY250" s="9"/>
      <c r="AZ250" s="9"/>
      <c r="BA250" s="9"/>
      <c r="BB250" s="9"/>
      <c r="BC250" s="9"/>
      <c r="BD250" s="9"/>
      <c r="BE250" s="9"/>
      <c r="BF250" s="9"/>
      <c r="BG250" s="9"/>
      <c r="BH250" s="9"/>
      <c r="BI250" s="9"/>
      <c r="BJ250" s="9"/>
      <c r="BK250" s="9"/>
      <c r="BL250" s="9"/>
      <c r="BM250" s="9"/>
      <c r="BN250" s="9"/>
    </row>
    <row r="251" spans="1:66" ht="12" x14ac:dyDescent="0.25">
      <c r="A251" s="5"/>
      <c r="B251" s="56"/>
      <c r="C251" s="9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  <c r="AA251" s="9"/>
      <c r="AB251" s="9"/>
      <c r="AC251" s="9"/>
      <c r="AD251" s="9"/>
      <c r="AE251" s="9"/>
      <c r="AF251" s="9"/>
      <c r="AG251" s="9"/>
      <c r="AH251" s="9"/>
      <c r="AI251" s="9"/>
      <c r="AJ251" s="9"/>
      <c r="AK251" s="9"/>
      <c r="AL251" s="9"/>
      <c r="AM251" s="9"/>
      <c r="AN251" s="9"/>
      <c r="AO251" s="9"/>
      <c r="AP251" s="9"/>
      <c r="AQ251" s="9"/>
      <c r="AR251" s="9"/>
      <c r="AS251" s="9"/>
      <c r="AT251" s="9"/>
      <c r="AU251" s="9"/>
      <c r="AV251" s="9"/>
      <c r="AW251" s="9"/>
      <c r="AX251" s="9"/>
      <c r="AY251" s="9"/>
      <c r="AZ251" s="9"/>
      <c r="BA251" s="9"/>
      <c r="BB251" s="9"/>
      <c r="BC251" s="9"/>
      <c r="BD251" s="9"/>
      <c r="BE251" s="9"/>
      <c r="BF251" s="9"/>
      <c r="BG251" s="9"/>
      <c r="BH251" s="9"/>
      <c r="BI251" s="9"/>
      <c r="BJ251" s="9"/>
      <c r="BK251" s="9"/>
      <c r="BL251" s="9"/>
      <c r="BM251" s="9"/>
      <c r="BN251" s="9"/>
    </row>
    <row r="252" spans="1:66" ht="12" x14ac:dyDescent="0.25">
      <c r="A252" s="5"/>
      <c r="B252" s="56"/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  <c r="AA252" s="9"/>
      <c r="AB252" s="9"/>
      <c r="AC252" s="9"/>
      <c r="AD252" s="9"/>
      <c r="AE252" s="9"/>
      <c r="AF252" s="9"/>
      <c r="AG252" s="9"/>
      <c r="AH252" s="9"/>
      <c r="AI252" s="9"/>
      <c r="AJ252" s="9"/>
      <c r="AK252" s="9"/>
      <c r="AL252" s="9"/>
      <c r="AM252" s="9"/>
      <c r="AN252" s="9"/>
      <c r="AO252" s="9"/>
      <c r="AP252" s="9"/>
      <c r="AQ252" s="9"/>
      <c r="AR252" s="9"/>
      <c r="AS252" s="9"/>
      <c r="AT252" s="9"/>
      <c r="AU252" s="9"/>
      <c r="AV252" s="9"/>
      <c r="AW252" s="9"/>
      <c r="AX252" s="9"/>
      <c r="AY252" s="9"/>
      <c r="AZ252" s="9"/>
      <c r="BA252" s="9"/>
      <c r="BB252" s="9"/>
      <c r="BC252" s="9"/>
      <c r="BD252" s="9"/>
      <c r="BE252" s="9"/>
      <c r="BF252" s="9"/>
      <c r="BG252" s="9"/>
      <c r="BH252" s="9"/>
      <c r="BI252" s="9"/>
      <c r="BJ252" s="9"/>
      <c r="BK252" s="9"/>
      <c r="BL252" s="9"/>
      <c r="BM252" s="9"/>
      <c r="BN252" s="9"/>
    </row>
    <row r="253" spans="1:66" ht="12" x14ac:dyDescent="0.25">
      <c r="A253" s="5"/>
      <c r="B253" s="56"/>
      <c r="C253" s="9"/>
      <c r="D253" s="9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  <c r="AA253" s="9"/>
      <c r="AB253" s="9"/>
      <c r="AC253" s="9"/>
      <c r="AD253" s="9"/>
      <c r="AE253" s="9"/>
      <c r="AF253" s="9"/>
      <c r="AG253" s="9"/>
      <c r="AH253" s="9"/>
      <c r="AI253" s="9"/>
      <c r="AJ253" s="9"/>
      <c r="AK253" s="9"/>
      <c r="AL253" s="9"/>
      <c r="AM253" s="9"/>
      <c r="AN253" s="9"/>
      <c r="AO253" s="9"/>
      <c r="AP253" s="9"/>
      <c r="AQ253" s="9"/>
      <c r="AR253" s="9"/>
      <c r="AS253" s="9"/>
      <c r="AT253" s="9"/>
      <c r="AU253" s="9"/>
      <c r="AV253" s="9"/>
      <c r="AW253" s="9"/>
      <c r="AX253" s="9"/>
      <c r="AY253" s="9"/>
      <c r="AZ253" s="9"/>
      <c r="BA253" s="9"/>
      <c r="BB253" s="9"/>
      <c r="BC253" s="9"/>
      <c r="BD253" s="9"/>
      <c r="BE253" s="9"/>
      <c r="BF253" s="9"/>
      <c r="BG253" s="9"/>
      <c r="BH253" s="9"/>
      <c r="BI253" s="9"/>
      <c r="BJ253" s="9"/>
      <c r="BK253" s="9"/>
      <c r="BL253" s="9"/>
      <c r="BM253" s="9"/>
      <c r="BN253" s="9"/>
    </row>
    <row r="254" spans="1:66" ht="12" x14ac:dyDescent="0.25">
      <c r="A254" s="5"/>
      <c r="B254" s="56"/>
      <c r="C254" s="9"/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  <c r="AA254" s="9"/>
      <c r="AB254" s="9"/>
      <c r="AC254" s="9"/>
      <c r="AD254" s="9"/>
      <c r="AE254" s="9"/>
      <c r="AF254" s="9"/>
      <c r="AG254" s="9"/>
      <c r="AH254" s="9"/>
      <c r="AI254" s="9"/>
      <c r="AJ254" s="9"/>
      <c r="AK254" s="9"/>
      <c r="AL254" s="9"/>
      <c r="AM254" s="9"/>
      <c r="AN254" s="9"/>
      <c r="AO254" s="9"/>
      <c r="AP254" s="9"/>
      <c r="AQ254" s="9"/>
      <c r="AR254" s="9"/>
      <c r="AS254" s="9"/>
      <c r="AT254" s="9"/>
      <c r="AU254" s="9"/>
      <c r="AV254" s="9"/>
      <c r="AW254" s="9"/>
      <c r="AX254" s="9"/>
      <c r="AY254" s="9"/>
      <c r="AZ254" s="9"/>
      <c r="BA254" s="9"/>
      <c r="BB254" s="9"/>
      <c r="BC254" s="9"/>
      <c r="BD254" s="9"/>
      <c r="BE254" s="9"/>
      <c r="BF254" s="9"/>
      <c r="BG254" s="9"/>
      <c r="BH254" s="9"/>
      <c r="BI254" s="9"/>
      <c r="BJ254" s="9"/>
      <c r="BK254" s="9"/>
      <c r="BL254" s="9"/>
      <c r="BM254" s="9"/>
      <c r="BN254" s="9"/>
    </row>
    <row r="255" spans="1:66" ht="12" x14ac:dyDescent="0.25">
      <c r="A255" s="5"/>
      <c r="B255" s="56"/>
      <c r="C255" s="9"/>
      <c r="D255" s="9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  <c r="AA255" s="9"/>
      <c r="AB255" s="9"/>
      <c r="AC255" s="9"/>
      <c r="AD255" s="9"/>
      <c r="AE255" s="9"/>
      <c r="AF255" s="9"/>
      <c r="AG255" s="9"/>
      <c r="AH255" s="9"/>
      <c r="AI255" s="9"/>
      <c r="AJ255" s="9"/>
      <c r="AK255" s="9"/>
      <c r="AL255" s="9"/>
      <c r="AM255" s="9"/>
      <c r="AN255" s="9"/>
      <c r="AO255" s="9"/>
      <c r="AP255" s="9"/>
      <c r="AQ255" s="9"/>
      <c r="AR255" s="9"/>
      <c r="AS255" s="9"/>
      <c r="AT255" s="9"/>
      <c r="AU255" s="9"/>
      <c r="AV255" s="9"/>
      <c r="AW255" s="9"/>
      <c r="AX255" s="9"/>
      <c r="AY255" s="9"/>
      <c r="AZ255" s="9"/>
      <c r="BA255" s="9"/>
      <c r="BB255" s="9"/>
      <c r="BC255" s="9"/>
      <c r="BD255" s="9"/>
      <c r="BE255" s="9"/>
      <c r="BF255" s="9"/>
      <c r="BG255" s="9"/>
      <c r="BH255" s="9"/>
      <c r="BI255" s="9"/>
      <c r="BJ255" s="9"/>
      <c r="BK255" s="9"/>
      <c r="BL255" s="9"/>
      <c r="BM255" s="9"/>
      <c r="BN255" s="9"/>
    </row>
    <row r="256" spans="1:66" ht="12" x14ac:dyDescent="0.25">
      <c r="A256" s="5"/>
      <c r="B256" s="56"/>
      <c r="C256" s="9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  <c r="AA256" s="9"/>
      <c r="AB256" s="9"/>
      <c r="AC256" s="9"/>
      <c r="AD256" s="9"/>
      <c r="AE256" s="9"/>
      <c r="AF256" s="9"/>
      <c r="AG256" s="9"/>
      <c r="AH256" s="9"/>
      <c r="AI256" s="9"/>
      <c r="AJ256" s="9"/>
      <c r="AK256" s="9"/>
      <c r="AL256" s="9"/>
      <c r="AM256" s="9"/>
      <c r="AN256" s="9"/>
      <c r="AO256" s="9"/>
      <c r="AP256" s="9"/>
      <c r="AQ256" s="9"/>
      <c r="AR256" s="9"/>
      <c r="AS256" s="9"/>
      <c r="AT256" s="9"/>
      <c r="AU256" s="9"/>
      <c r="AV256" s="9"/>
      <c r="AW256" s="9"/>
      <c r="AX256" s="9"/>
      <c r="AY256" s="9"/>
      <c r="AZ256" s="9"/>
      <c r="BA256" s="9"/>
      <c r="BB256" s="9"/>
      <c r="BC256" s="9"/>
      <c r="BD256" s="9"/>
      <c r="BE256" s="9"/>
      <c r="BF256" s="9"/>
      <c r="BG256" s="9"/>
      <c r="BH256" s="9"/>
      <c r="BI256" s="9"/>
      <c r="BJ256" s="9"/>
      <c r="BK256" s="9"/>
      <c r="BL256" s="9"/>
      <c r="BM256" s="9"/>
      <c r="BN256" s="9"/>
    </row>
    <row r="257" spans="1:66" ht="12" x14ac:dyDescent="0.25">
      <c r="A257" s="5"/>
      <c r="B257" s="56"/>
      <c r="C257" s="9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  <c r="AA257" s="9"/>
      <c r="AB257" s="9"/>
      <c r="AC257" s="9"/>
      <c r="AD257" s="9"/>
      <c r="AE257" s="9"/>
      <c r="AF257" s="9"/>
      <c r="AG257" s="9"/>
      <c r="AH257" s="9"/>
      <c r="AI257" s="9"/>
      <c r="AJ257" s="9"/>
      <c r="AK257" s="9"/>
      <c r="AL257" s="9"/>
      <c r="AM257" s="9"/>
      <c r="AN257" s="9"/>
      <c r="AO257" s="9"/>
      <c r="AP257" s="9"/>
      <c r="AQ257" s="9"/>
      <c r="AR257" s="9"/>
      <c r="AS257" s="9"/>
      <c r="AT257" s="9"/>
      <c r="AU257" s="9"/>
      <c r="AV257" s="9"/>
      <c r="AW257" s="9"/>
      <c r="AX257" s="9"/>
      <c r="AY257" s="9"/>
      <c r="AZ257" s="9"/>
      <c r="BA257" s="9"/>
      <c r="BB257" s="9"/>
      <c r="BC257" s="9"/>
      <c r="BD257" s="9"/>
      <c r="BE257" s="9"/>
      <c r="BF257" s="9"/>
      <c r="BG257" s="9"/>
      <c r="BH257" s="9"/>
      <c r="BI257" s="9"/>
      <c r="BJ257" s="9"/>
      <c r="BK257" s="9"/>
      <c r="BL257" s="9"/>
      <c r="BM257" s="9"/>
      <c r="BN257" s="9"/>
    </row>
    <row r="258" spans="1:66" ht="12" x14ac:dyDescent="0.25">
      <c r="A258" s="5"/>
      <c r="B258" s="56"/>
      <c r="C258" s="9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  <c r="AA258" s="9"/>
      <c r="AB258" s="9"/>
      <c r="AC258" s="9"/>
      <c r="AD258" s="9"/>
      <c r="AE258" s="9"/>
      <c r="AF258" s="9"/>
      <c r="AG258" s="9"/>
      <c r="AH258" s="9"/>
      <c r="AI258" s="9"/>
      <c r="AJ258" s="9"/>
      <c r="AK258" s="9"/>
      <c r="AL258" s="9"/>
      <c r="AM258" s="9"/>
      <c r="AN258" s="9"/>
      <c r="AO258" s="9"/>
      <c r="AP258" s="9"/>
      <c r="AQ258" s="9"/>
      <c r="AR258" s="9"/>
      <c r="AS258" s="9"/>
      <c r="AT258" s="9"/>
      <c r="AU258" s="9"/>
      <c r="AV258" s="9"/>
      <c r="AW258" s="9"/>
      <c r="AX258" s="9"/>
      <c r="AY258" s="9"/>
      <c r="AZ258" s="9"/>
      <c r="BA258" s="9"/>
      <c r="BB258" s="9"/>
      <c r="BC258" s="9"/>
      <c r="BD258" s="9"/>
      <c r="BE258" s="9"/>
      <c r="BF258" s="9"/>
      <c r="BG258" s="9"/>
      <c r="BH258" s="9"/>
      <c r="BI258" s="9"/>
      <c r="BJ258" s="9"/>
      <c r="BK258" s="9"/>
      <c r="BL258" s="9"/>
      <c r="BM258" s="9"/>
      <c r="BN258" s="9"/>
    </row>
    <row r="259" spans="1:66" ht="12" x14ac:dyDescent="0.25">
      <c r="A259" s="5"/>
      <c r="B259" s="56"/>
      <c r="C259" s="9"/>
      <c r="D259" s="9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  <c r="AA259" s="9"/>
      <c r="AB259" s="9"/>
      <c r="AC259" s="9"/>
      <c r="AD259" s="9"/>
      <c r="AE259" s="9"/>
      <c r="AF259" s="9"/>
      <c r="AG259" s="9"/>
      <c r="AH259" s="9"/>
      <c r="AI259" s="9"/>
      <c r="AJ259" s="9"/>
      <c r="AK259" s="9"/>
      <c r="AL259" s="9"/>
      <c r="AM259" s="9"/>
      <c r="AN259" s="9"/>
      <c r="AO259" s="9"/>
      <c r="AP259" s="9"/>
      <c r="AQ259" s="9"/>
      <c r="AR259" s="9"/>
      <c r="AS259" s="9"/>
      <c r="AT259" s="9"/>
      <c r="AU259" s="9"/>
      <c r="AV259" s="9"/>
      <c r="AW259" s="9"/>
      <c r="AX259" s="9"/>
      <c r="AY259" s="9"/>
      <c r="AZ259" s="9"/>
      <c r="BA259" s="9"/>
      <c r="BB259" s="9"/>
      <c r="BC259" s="9"/>
      <c r="BD259" s="9"/>
      <c r="BE259" s="9"/>
      <c r="BF259" s="9"/>
      <c r="BG259" s="9"/>
      <c r="BH259" s="9"/>
      <c r="BI259" s="9"/>
      <c r="BJ259" s="9"/>
      <c r="BK259" s="9"/>
      <c r="BL259" s="9"/>
      <c r="BM259" s="9"/>
      <c r="BN259" s="9"/>
    </row>
    <row r="260" spans="1:66" ht="12" x14ac:dyDescent="0.25">
      <c r="A260" s="5"/>
      <c r="B260" s="56"/>
      <c r="C260" s="9"/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  <c r="AA260" s="9"/>
      <c r="AB260" s="9"/>
      <c r="AC260" s="9"/>
      <c r="AD260" s="9"/>
      <c r="AE260" s="9"/>
      <c r="AF260" s="9"/>
      <c r="AG260" s="9"/>
      <c r="AH260" s="9"/>
      <c r="AI260" s="9"/>
      <c r="AJ260" s="9"/>
      <c r="AK260" s="9"/>
      <c r="AL260" s="9"/>
      <c r="AM260" s="9"/>
      <c r="AN260" s="9"/>
      <c r="AO260" s="9"/>
      <c r="AP260" s="9"/>
      <c r="AQ260" s="9"/>
      <c r="AR260" s="9"/>
      <c r="AS260" s="9"/>
      <c r="AT260" s="9"/>
      <c r="AU260" s="9"/>
      <c r="AV260" s="9"/>
      <c r="AW260" s="9"/>
      <c r="AX260" s="9"/>
      <c r="AY260" s="9"/>
      <c r="AZ260" s="9"/>
      <c r="BA260" s="9"/>
      <c r="BB260" s="9"/>
      <c r="BC260" s="9"/>
      <c r="BD260" s="9"/>
      <c r="BE260" s="9"/>
      <c r="BF260" s="9"/>
      <c r="BG260" s="9"/>
      <c r="BH260" s="9"/>
      <c r="BI260" s="9"/>
      <c r="BJ260" s="9"/>
      <c r="BK260" s="9"/>
      <c r="BL260" s="9"/>
      <c r="BM260" s="9"/>
      <c r="BN260" s="9"/>
    </row>
    <row r="261" spans="1:66" ht="12" x14ac:dyDescent="0.25">
      <c r="A261" s="5"/>
      <c r="B261" s="56"/>
      <c r="C261" s="9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  <c r="AA261" s="9"/>
      <c r="AB261" s="9"/>
      <c r="AC261" s="9"/>
      <c r="AD261" s="9"/>
      <c r="AE261" s="9"/>
      <c r="AF261" s="9"/>
      <c r="AG261" s="9"/>
      <c r="AH261" s="9"/>
      <c r="AI261" s="9"/>
      <c r="AJ261" s="9"/>
      <c r="AK261" s="9"/>
      <c r="AL261" s="9"/>
      <c r="AM261" s="9"/>
      <c r="AN261" s="9"/>
      <c r="AO261" s="9"/>
      <c r="AP261" s="9"/>
      <c r="AQ261" s="9"/>
      <c r="AR261" s="9"/>
      <c r="AS261" s="9"/>
      <c r="AT261" s="9"/>
      <c r="AU261" s="9"/>
      <c r="AV261" s="9"/>
      <c r="AW261" s="9"/>
      <c r="AX261" s="9"/>
      <c r="AY261" s="9"/>
      <c r="AZ261" s="9"/>
      <c r="BA261" s="9"/>
      <c r="BB261" s="9"/>
      <c r="BC261" s="9"/>
      <c r="BD261" s="9"/>
      <c r="BE261" s="9"/>
      <c r="BF261" s="9"/>
      <c r="BG261" s="9"/>
      <c r="BH261" s="9"/>
      <c r="BI261" s="9"/>
      <c r="BJ261" s="9"/>
      <c r="BK261" s="9"/>
      <c r="BL261" s="9"/>
      <c r="BM261" s="9"/>
      <c r="BN261" s="9"/>
    </row>
    <row r="262" spans="1:66" ht="12" x14ac:dyDescent="0.25">
      <c r="A262" s="5"/>
      <c r="B262" s="56"/>
      <c r="C262" s="9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  <c r="AA262" s="9"/>
      <c r="AB262" s="9"/>
      <c r="AC262" s="9"/>
      <c r="AD262" s="9"/>
      <c r="AE262" s="9"/>
      <c r="AF262" s="9"/>
      <c r="AG262" s="9"/>
      <c r="AH262" s="9"/>
      <c r="AI262" s="9"/>
      <c r="AJ262" s="9"/>
      <c r="AK262" s="9"/>
      <c r="AL262" s="9"/>
      <c r="AM262" s="9"/>
      <c r="AN262" s="9"/>
      <c r="AO262" s="9"/>
      <c r="AP262" s="9"/>
      <c r="AQ262" s="9"/>
      <c r="AR262" s="9"/>
      <c r="AS262" s="9"/>
      <c r="AT262" s="9"/>
      <c r="AU262" s="9"/>
      <c r="AV262" s="9"/>
      <c r="AW262" s="9"/>
      <c r="AX262" s="9"/>
      <c r="AY262" s="9"/>
      <c r="AZ262" s="9"/>
      <c r="BA262" s="9"/>
      <c r="BB262" s="9"/>
      <c r="BC262" s="9"/>
      <c r="BD262" s="9"/>
      <c r="BE262" s="9"/>
      <c r="BF262" s="9"/>
      <c r="BG262" s="9"/>
      <c r="BH262" s="9"/>
      <c r="BI262" s="9"/>
      <c r="BJ262" s="9"/>
      <c r="BK262" s="9"/>
      <c r="BL262" s="9"/>
      <c r="BM262" s="9"/>
      <c r="BN262" s="9"/>
    </row>
    <row r="263" spans="1:66" ht="12" x14ac:dyDescent="0.25">
      <c r="A263" s="5"/>
      <c r="B263" s="56"/>
      <c r="C263" s="9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  <c r="AA263" s="9"/>
      <c r="AB263" s="9"/>
      <c r="AC263" s="9"/>
      <c r="AD263" s="9"/>
      <c r="AE263" s="9"/>
      <c r="AF263" s="9"/>
      <c r="AG263" s="9"/>
      <c r="AH263" s="9"/>
      <c r="AI263" s="9"/>
      <c r="AJ263" s="9"/>
      <c r="AK263" s="9"/>
      <c r="AL263" s="9"/>
      <c r="AM263" s="9"/>
      <c r="AN263" s="9"/>
      <c r="AO263" s="9"/>
      <c r="AP263" s="9"/>
      <c r="AQ263" s="9"/>
      <c r="AR263" s="9"/>
      <c r="AS263" s="9"/>
      <c r="AT263" s="9"/>
      <c r="AU263" s="9"/>
      <c r="AV263" s="9"/>
      <c r="AW263" s="9"/>
      <c r="AX263" s="9"/>
      <c r="AY263" s="9"/>
      <c r="AZ263" s="9"/>
      <c r="BA263" s="9"/>
      <c r="BB263" s="9"/>
      <c r="BC263" s="9"/>
      <c r="BD263" s="9"/>
      <c r="BE263" s="9"/>
      <c r="BF263" s="9"/>
      <c r="BG263" s="9"/>
      <c r="BH263" s="9"/>
      <c r="BI263" s="9"/>
      <c r="BJ263" s="9"/>
      <c r="BK263" s="9"/>
      <c r="BL263" s="9"/>
      <c r="BM263" s="9"/>
      <c r="BN263" s="9"/>
    </row>
    <row r="264" spans="1:66" ht="12" x14ac:dyDescent="0.25">
      <c r="A264" s="5"/>
      <c r="B264" s="56"/>
      <c r="C264" s="9"/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  <c r="AA264" s="9"/>
      <c r="AB264" s="9"/>
      <c r="AC264" s="9"/>
      <c r="AD264" s="9"/>
      <c r="AE264" s="9"/>
      <c r="AF264" s="9"/>
      <c r="AG264" s="9"/>
      <c r="AH264" s="9"/>
      <c r="AI264" s="9"/>
      <c r="AJ264" s="9"/>
      <c r="AK264" s="9"/>
      <c r="AL264" s="9"/>
      <c r="AM264" s="9"/>
      <c r="AN264" s="9"/>
      <c r="AO264" s="9"/>
      <c r="AP264" s="9"/>
      <c r="AQ264" s="9"/>
      <c r="AR264" s="9"/>
      <c r="AS264" s="9"/>
      <c r="AT264" s="9"/>
      <c r="AU264" s="9"/>
      <c r="AV264" s="9"/>
      <c r="AW264" s="9"/>
      <c r="AX264" s="9"/>
      <c r="AY264" s="9"/>
      <c r="AZ264" s="9"/>
      <c r="BA264" s="9"/>
      <c r="BB264" s="9"/>
      <c r="BC264" s="9"/>
      <c r="BD264" s="9"/>
      <c r="BE264" s="9"/>
      <c r="BF264" s="9"/>
      <c r="BG264" s="9"/>
      <c r="BH264" s="9"/>
      <c r="BI264" s="9"/>
      <c r="BJ264" s="9"/>
      <c r="BK264" s="9"/>
      <c r="BL264" s="9"/>
      <c r="BM264" s="9"/>
      <c r="BN264" s="9"/>
    </row>
    <row r="265" spans="1:66" ht="12" x14ac:dyDescent="0.25">
      <c r="A265" s="5"/>
      <c r="B265" s="56"/>
      <c r="C265" s="9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  <c r="AA265" s="9"/>
      <c r="AB265" s="9"/>
      <c r="AC265" s="9"/>
      <c r="AD265" s="9"/>
      <c r="AE265" s="9"/>
      <c r="AF265" s="9"/>
      <c r="AG265" s="9"/>
      <c r="AH265" s="9"/>
      <c r="AI265" s="9"/>
      <c r="AJ265" s="9"/>
      <c r="AK265" s="9"/>
      <c r="AL265" s="9"/>
      <c r="AM265" s="9"/>
      <c r="AN265" s="9"/>
      <c r="AO265" s="9"/>
      <c r="AP265" s="9"/>
      <c r="AQ265" s="9"/>
      <c r="AR265" s="9"/>
      <c r="AS265" s="9"/>
      <c r="AT265" s="9"/>
      <c r="AU265" s="9"/>
      <c r="AV265" s="9"/>
      <c r="AW265" s="9"/>
      <c r="AX265" s="9"/>
      <c r="AY265" s="9"/>
      <c r="AZ265" s="9"/>
      <c r="BA265" s="9"/>
      <c r="BB265" s="9"/>
      <c r="BC265" s="9"/>
      <c r="BD265" s="9"/>
      <c r="BE265" s="9"/>
      <c r="BF265" s="9"/>
      <c r="BG265" s="9"/>
      <c r="BH265" s="9"/>
      <c r="BI265" s="9"/>
      <c r="BJ265" s="9"/>
      <c r="BK265" s="9"/>
      <c r="BL265" s="9"/>
      <c r="BM265" s="9"/>
      <c r="BN265" s="9"/>
    </row>
    <row r="266" spans="1:66" ht="12" x14ac:dyDescent="0.25">
      <c r="A266" s="5"/>
      <c r="B266" s="56"/>
      <c r="C266" s="9"/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  <c r="AA266" s="9"/>
      <c r="AB266" s="9"/>
      <c r="AC266" s="9"/>
      <c r="AD266" s="9"/>
      <c r="AE266" s="9"/>
      <c r="AF266" s="9"/>
      <c r="AG266" s="9"/>
      <c r="AH266" s="9"/>
      <c r="AI266" s="9"/>
      <c r="AJ266" s="9"/>
      <c r="AK266" s="9"/>
      <c r="AL266" s="9"/>
      <c r="AM266" s="9"/>
      <c r="AN266" s="9"/>
      <c r="AO266" s="9"/>
      <c r="AP266" s="9"/>
      <c r="AQ266" s="9"/>
      <c r="AR266" s="9"/>
      <c r="AS266" s="9"/>
      <c r="AT266" s="9"/>
      <c r="AU266" s="9"/>
      <c r="AV266" s="9"/>
      <c r="AW266" s="9"/>
      <c r="AX266" s="9"/>
      <c r="AY266" s="9"/>
      <c r="AZ266" s="9"/>
      <c r="BA266" s="9"/>
      <c r="BB266" s="9"/>
      <c r="BC266" s="9"/>
      <c r="BD266" s="9"/>
      <c r="BE266" s="9"/>
      <c r="BF266" s="9"/>
      <c r="BG266" s="9"/>
      <c r="BH266" s="9"/>
      <c r="BI266" s="9"/>
      <c r="BJ266" s="9"/>
      <c r="BK266" s="9"/>
      <c r="BL266" s="9"/>
      <c r="BM266" s="9"/>
      <c r="BN266" s="9"/>
    </row>
    <row r="267" spans="1:66" ht="12" x14ac:dyDescent="0.25">
      <c r="A267" s="5"/>
      <c r="B267" s="56"/>
      <c r="C267" s="9"/>
      <c r="D267" s="9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  <c r="AA267" s="9"/>
      <c r="AB267" s="9"/>
      <c r="AC267" s="9"/>
      <c r="AD267" s="9"/>
      <c r="AE267" s="9"/>
      <c r="AF267" s="9"/>
      <c r="AG267" s="9"/>
      <c r="AH267" s="9"/>
      <c r="AI267" s="9"/>
      <c r="AJ267" s="9"/>
      <c r="AK267" s="9"/>
      <c r="AL267" s="9"/>
      <c r="AM267" s="9"/>
      <c r="AN267" s="9"/>
      <c r="AO267" s="9"/>
      <c r="AP267" s="9"/>
      <c r="AQ267" s="9"/>
      <c r="AR267" s="9"/>
      <c r="AS267" s="9"/>
      <c r="AT267" s="9"/>
      <c r="AU267" s="9"/>
      <c r="AV267" s="9"/>
      <c r="AW267" s="9"/>
      <c r="AX267" s="9"/>
      <c r="AY267" s="9"/>
      <c r="AZ267" s="9"/>
      <c r="BA267" s="9"/>
      <c r="BB267" s="9"/>
      <c r="BC267" s="9"/>
      <c r="BD267" s="9"/>
      <c r="BE267" s="9"/>
      <c r="BF267" s="9"/>
      <c r="BG267" s="9"/>
      <c r="BH267" s="9"/>
      <c r="BI267" s="9"/>
      <c r="BJ267" s="9"/>
      <c r="BK267" s="9"/>
      <c r="BL267" s="9"/>
      <c r="BM267" s="9"/>
      <c r="BN267" s="9"/>
    </row>
    <row r="268" spans="1:66" s="6" customFormat="1" ht="12" x14ac:dyDescent="0.25">
      <c r="A268" s="5"/>
      <c r="B268" s="56"/>
      <c r="C268" s="9"/>
      <c r="D268" s="9"/>
      <c r="E268" s="9"/>
      <c r="F268" s="9"/>
      <c r="G268" s="9"/>
      <c r="H268" s="9"/>
      <c r="I268" s="9"/>
      <c r="J268" s="9"/>
      <c r="K268" s="9"/>
      <c r="L268" s="9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  <c r="AK268" s="8"/>
      <c r="AL268" s="8"/>
      <c r="AM268" s="8"/>
      <c r="AN268" s="8"/>
      <c r="AO268" s="8"/>
      <c r="AP268" s="8"/>
      <c r="AQ268" s="8"/>
      <c r="AR268" s="8"/>
      <c r="AS268" s="8"/>
      <c r="AT268" s="8"/>
      <c r="AU268" s="8"/>
      <c r="AV268" s="8"/>
      <c r="AW268" s="8"/>
      <c r="AX268" s="8"/>
      <c r="AY268" s="8"/>
      <c r="AZ268" s="8"/>
      <c r="BA268" s="8"/>
      <c r="BB268" s="8"/>
      <c r="BC268" s="8"/>
      <c r="BD268" s="8"/>
      <c r="BE268" s="8"/>
      <c r="BF268" s="8"/>
      <c r="BG268" s="8"/>
      <c r="BH268" s="8"/>
      <c r="BI268" s="8"/>
      <c r="BJ268" s="8"/>
      <c r="BK268" s="8"/>
      <c r="BL268" s="8"/>
      <c r="BM268" s="8"/>
      <c r="BN268" s="8"/>
    </row>
    <row r="269" spans="1:66" ht="12" x14ac:dyDescent="0.25">
      <c r="A269" s="5"/>
      <c r="B269" s="56"/>
      <c r="C269" s="9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  <c r="AA269" s="9"/>
      <c r="AB269" s="9"/>
      <c r="AC269" s="9"/>
      <c r="AD269" s="9"/>
      <c r="AE269" s="9"/>
      <c r="AF269" s="9"/>
      <c r="AG269" s="9"/>
      <c r="AH269" s="9"/>
      <c r="AI269" s="9"/>
      <c r="AJ269" s="9"/>
      <c r="AK269" s="9"/>
      <c r="AL269" s="9"/>
      <c r="AM269" s="9"/>
      <c r="AN269" s="9"/>
      <c r="AO269" s="9"/>
      <c r="AP269" s="9"/>
      <c r="AQ269" s="9"/>
      <c r="AR269" s="9"/>
      <c r="AS269" s="9"/>
      <c r="AT269" s="9"/>
      <c r="AU269" s="9"/>
      <c r="AV269" s="9"/>
      <c r="AW269" s="9"/>
      <c r="AX269" s="9"/>
      <c r="AY269" s="9"/>
      <c r="AZ269" s="9"/>
      <c r="BA269" s="9"/>
      <c r="BB269" s="9"/>
      <c r="BC269" s="9"/>
      <c r="BD269" s="9"/>
      <c r="BE269" s="9"/>
      <c r="BF269" s="9"/>
      <c r="BG269" s="9"/>
      <c r="BH269" s="9"/>
      <c r="BI269" s="9"/>
      <c r="BJ269" s="9"/>
      <c r="BK269" s="9"/>
      <c r="BL269" s="9"/>
      <c r="BM269" s="9"/>
      <c r="BN269" s="9"/>
    </row>
    <row r="270" spans="1:66" ht="12" x14ac:dyDescent="0.25">
      <c r="A270" s="5"/>
      <c r="B270" s="56"/>
      <c r="C270" s="9"/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  <c r="AA270" s="9"/>
      <c r="AB270" s="9"/>
      <c r="AC270" s="9"/>
      <c r="AD270" s="9"/>
      <c r="AE270" s="9"/>
      <c r="AF270" s="9"/>
      <c r="AG270" s="9"/>
      <c r="AH270" s="9"/>
      <c r="AI270" s="9"/>
      <c r="AJ270" s="9"/>
      <c r="AK270" s="9"/>
      <c r="AL270" s="9"/>
      <c r="AM270" s="9"/>
      <c r="AN270" s="9"/>
      <c r="AO270" s="9"/>
      <c r="AP270" s="9"/>
      <c r="AQ270" s="9"/>
      <c r="AR270" s="9"/>
      <c r="AS270" s="9"/>
      <c r="AT270" s="9"/>
      <c r="AU270" s="9"/>
      <c r="AV270" s="9"/>
      <c r="AW270" s="9"/>
      <c r="AX270" s="9"/>
      <c r="AY270" s="9"/>
      <c r="AZ270" s="9"/>
      <c r="BA270" s="9"/>
      <c r="BB270" s="9"/>
      <c r="BC270" s="9"/>
      <c r="BD270" s="9"/>
      <c r="BE270" s="9"/>
      <c r="BF270" s="9"/>
      <c r="BG270" s="9"/>
      <c r="BH270" s="9"/>
      <c r="BI270" s="9"/>
      <c r="BJ270" s="9"/>
      <c r="BK270" s="9"/>
      <c r="BL270" s="9"/>
      <c r="BM270" s="9"/>
      <c r="BN270" s="9"/>
    </row>
    <row r="271" spans="1:66" ht="12" x14ac:dyDescent="0.25">
      <c r="A271" s="5"/>
      <c r="B271" s="56"/>
      <c r="C271" s="9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  <c r="AA271" s="9"/>
      <c r="AB271" s="9"/>
      <c r="AC271" s="9"/>
      <c r="AD271" s="9"/>
      <c r="AE271" s="9"/>
      <c r="AF271" s="9"/>
      <c r="AG271" s="9"/>
      <c r="AH271" s="9"/>
      <c r="AI271" s="9"/>
      <c r="AJ271" s="9"/>
      <c r="AK271" s="9"/>
      <c r="AL271" s="9"/>
      <c r="AM271" s="9"/>
      <c r="AN271" s="9"/>
      <c r="AO271" s="9"/>
      <c r="AP271" s="9"/>
      <c r="AQ271" s="9"/>
      <c r="AR271" s="9"/>
      <c r="AS271" s="9"/>
      <c r="AT271" s="9"/>
      <c r="AU271" s="9"/>
      <c r="AV271" s="9"/>
      <c r="AW271" s="9"/>
      <c r="AX271" s="9"/>
      <c r="AY271" s="9"/>
      <c r="AZ271" s="9"/>
      <c r="BA271" s="9"/>
      <c r="BB271" s="9"/>
      <c r="BC271" s="9"/>
      <c r="BD271" s="9"/>
      <c r="BE271" s="9"/>
      <c r="BF271" s="9"/>
      <c r="BG271" s="9"/>
      <c r="BH271" s="9"/>
      <c r="BI271" s="9"/>
      <c r="BJ271" s="9"/>
      <c r="BK271" s="9"/>
      <c r="BL271" s="9"/>
      <c r="BM271" s="9"/>
      <c r="BN271" s="9"/>
    </row>
    <row r="272" spans="1:66" ht="12" x14ac:dyDescent="0.25">
      <c r="A272" s="5"/>
      <c r="B272" s="56"/>
      <c r="C272" s="9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  <c r="AA272" s="9"/>
      <c r="AB272" s="9"/>
      <c r="AC272" s="9"/>
      <c r="AD272" s="9"/>
      <c r="AE272" s="9"/>
      <c r="AF272" s="9"/>
      <c r="AG272" s="9"/>
      <c r="AH272" s="9"/>
      <c r="AI272" s="9"/>
      <c r="AJ272" s="9"/>
      <c r="AK272" s="9"/>
      <c r="AL272" s="9"/>
      <c r="AM272" s="9"/>
      <c r="AN272" s="9"/>
      <c r="AO272" s="9"/>
      <c r="AP272" s="9"/>
      <c r="AQ272" s="9"/>
      <c r="AR272" s="9"/>
      <c r="AS272" s="9"/>
      <c r="AT272" s="9"/>
      <c r="AU272" s="9"/>
      <c r="AV272" s="9"/>
      <c r="AW272" s="9"/>
      <c r="AX272" s="9"/>
      <c r="AY272" s="9"/>
      <c r="AZ272" s="9"/>
      <c r="BA272" s="9"/>
      <c r="BB272" s="9"/>
      <c r="BC272" s="9"/>
      <c r="BD272" s="9"/>
      <c r="BE272" s="9"/>
      <c r="BF272" s="9"/>
      <c r="BG272" s="9"/>
      <c r="BH272" s="9"/>
      <c r="BI272" s="9"/>
      <c r="BJ272" s="9"/>
      <c r="BK272" s="9"/>
      <c r="BL272" s="9"/>
      <c r="BM272" s="9"/>
      <c r="BN272" s="9"/>
    </row>
    <row r="273" spans="1:66" ht="12" x14ac:dyDescent="0.25">
      <c r="A273" s="5"/>
      <c r="B273" s="56"/>
      <c r="C273" s="9"/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  <c r="AA273" s="9"/>
      <c r="AB273" s="9"/>
      <c r="AC273" s="9"/>
      <c r="AD273" s="9"/>
      <c r="AE273" s="9"/>
      <c r="AF273" s="9"/>
      <c r="AG273" s="9"/>
      <c r="AH273" s="9"/>
      <c r="AI273" s="9"/>
      <c r="AJ273" s="9"/>
      <c r="AK273" s="9"/>
      <c r="AL273" s="9"/>
      <c r="AM273" s="9"/>
      <c r="AN273" s="9"/>
      <c r="AO273" s="9"/>
      <c r="AP273" s="9"/>
      <c r="AQ273" s="9"/>
      <c r="AR273" s="9"/>
      <c r="AS273" s="9"/>
      <c r="AT273" s="9"/>
      <c r="AU273" s="9"/>
      <c r="AV273" s="9"/>
      <c r="AW273" s="9"/>
      <c r="AX273" s="9"/>
      <c r="AY273" s="9"/>
      <c r="AZ273" s="9"/>
      <c r="BA273" s="9"/>
      <c r="BB273" s="9"/>
      <c r="BC273" s="9"/>
      <c r="BD273" s="9"/>
      <c r="BE273" s="9"/>
      <c r="BF273" s="9"/>
      <c r="BG273" s="9"/>
      <c r="BH273" s="9"/>
      <c r="BI273" s="9"/>
      <c r="BJ273" s="9"/>
      <c r="BK273" s="9"/>
      <c r="BL273" s="9"/>
      <c r="BM273" s="9"/>
      <c r="BN273" s="9"/>
    </row>
    <row r="274" spans="1:66" ht="12" x14ac:dyDescent="0.25">
      <c r="A274" s="5"/>
      <c r="B274" s="56"/>
      <c r="C274" s="9"/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  <c r="AA274" s="9"/>
      <c r="AB274" s="9"/>
      <c r="AC274" s="9"/>
      <c r="AD274" s="9"/>
      <c r="AE274" s="9"/>
      <c r="AF274" s="9"/>
      <c r="AG274" s="9"/>
      <c r="AH274" s="9"/>
      <c r="AI274" s="9"/>
      <c r="AJ274" s="9"/>
      <c r="AK274" s="9"/>
      <c r="AL274" s="9"/>
      <c r="AM274" s="9"/>
      <c r="AN274" s="9"/>
      <c r="AO274" s="9"/>
      <c r="AP274" s="9"/>
      <c r="AQ274" s="9"/>
      <c r="AR274" s="9"/>
      <c r="AS274" s="9"/>
      <c r="AT274" s="9"/>
      <c r="AU274" s="9"/>
      <c r="AV274" s="9"/>
      <c r="AW274" s="9"/>
      <c r="AX274" s="9"/>
      <c r="AY274" s="9"/>
      <c r="AZ274" s="9"/>
      <c r="BA274" s="9"/>
      <c r="BB274" s="9"/>
      <c r="BC274" s="9"/>
      <c r="BD274" s="9"/>
      <c r="BE274" s="9"/>
      <c r="BF274" s="9"/>
      <c r="BG274" s="9"/>
      <c r="BH274" s="9"/>
      <c r="BI274" s="9"/>
      <c r="BJ274" s="9"/>
      <c r="BK274" s="9"/>
      <c r="BL274" s="9"/>
      <c r="BM274" s="9"/>
      <c r="BN274" s="9"/>
    </row>
    <row r="275" spans="1:66" ht="12" x14ac:dyDescent="0.25">
      <c r="A275" s="5"/>
      <c r="B275" s="56"/>
      <c r="C275" s="9"/>
      <c r="D275" s="9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  <c r="AA275" s="9"/>
      <c r="AB275" s="9"/>
      <c r="AC275" s="9"/>
      <c r="AD275" s="9"/>
      <c r="AE275" s="9"/>
      <c r="AF275" s="9"/>
      <c r="AG275" s="9"/>
      <c r="AH275" s="9"/>
      <c r="AI275" s="9"/>
      <c r="AJ275" s="9"/>
      <c r="AK275" s="9"/>
      <c r="AL275" s="9"/>
      <c r="AM275" s="9"/>
      <c r="AN275" s="9"/>
      <c r="AO275" s="9"/>
      <c r="AP275" s="9"/>
      <c r="AQ275" s="9"/>
      <c r="AR275" s="9"/>
      <c r="AS275" s="9"/>
      <c r="AT275" s="9"/>
      <c r="AU275" s="9"/>
      <c r="AV275" s="9"/>
      <c r="AW275" s="9"/>
      <c r="AX275" s="9"/>
      <c r="AY275" s="9"/>
      <c r="AZ275" s="9"/>
      <c r="BA275" s="9"/>
      <c r="BB275" s="9"/>
      <c r="BC275" s="9"/>
      <c r="BD275" s="9"/>
      <c r="BE275" s="9"/>
      <c r="BF275" s="9"/>
      <c r="BG275" s="9"/>
      <c r="BH275" s="9"/>
      <c r="BI275" s="9"/>
      <c r="BJ275" s="9"/>
      <c r="BK275" s="9"/>
      <c r="BL275" s="9"/>
      <c r="BM275" s="9"/>
      <c r="BN275" s="9"/>
    </row>
    <row r="276" spans="1:66" ht="12" x14ac:dyDescent="0.25">
      <c r="A276" s="5"/>
      <c r="B276" s="56"/>
      <c r="C276" s="9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  <c r="AA276" s="9"/>
      <c r="AB276" s="9"/>
      <c r="AC276" s="9"/>
      <c r="AD276" s="9"/>
      <c r="AE276" s="9"/>
      <c r="AF276" s="9"/>
      <c r="AG276" s="9"/>
      <c r="AH276" s="9"/>
      <c r="AI276" s="9"/>
      <c r="AJ276" s="9"/>
      <c r="AK276" s="9"/>
      <c r="AL276" s="9"/>
      <c r="AM276" s="9"/>
      <c r="AN276" s="9"/>
      <c r="AO276" s="9"/>
      <c r="AP276" s="9"/>
      <c r="AQ276" s="9"/>
      <c r="AR276" s="9"/>
      <c r="AS276" s="9"/>
      <c r="AT276" s="9"/>
      <c r="AU276" s="9"/>
      <c r="AV276" s="9"/>
      <c r="AW276" s="9"/>
      <c r="AX276" s="9"/>
      <c r="AY276" s="9"/>
      <c r="AZ276" s="9"/>
      <c r="BA276" s="9"/>
      <c r="BB276" s="9"/>
      <c r="BC276" s="9"/>
      <c r="BD276" s="9"/>
      <c r="BE276" s="9"/>
      <c r="BF276" s="9"/>
      <c r="BG276" s="9"/>
      <c r="BH276" s="9"/>
      <c r="BI276" s="9"/>
      <c r="BJ276" s="9"/>
      <c r="BK276" s="9"/>
      <c r="BL276" s="9"/>
      <c r="BM276" s="9"/>
      <c r="BN276" s="9"/>
    </row>
    <row r="277" spans="1:66" ht="12" x14ac:dyDescent="0.25">
      <c r="A277" s="5"/>
      <c r="B277" s="56"/>
      <c r="C277" s="9"/>
      <c r="D277" s="9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  <c r="AA277" s="9"/>
      <c r="AB277" s="9"/>
      <c r="AC277" s="9"/>
      <c r="AD277" s="9"/>
      <c r="AE277" s="9"/>
      <c r="AF277" s="9"/>
      <c r="AG277" s="9"/>
      <c r="AH277" s="9"/>
      <c r="AI277" s="9"/>
      <c r="AJ277" s="9"/>
      <c r="AK277" s="9"/>
      <c r="AL277" s="9"/>
      <c r="AM277" s="9"/>
      <c r="AN277" s="9"/>
      <c r="AO277" s="9"/>
      <c r="AP277" s="9"/>
      <c r="AQ277" s="9"/>
      <c r="AR277" s="9"/>
      <c r="AS277" s="9"/>
      <c r="AT277" s="9"/>
      <c r="AU277" s="9"/>
      <c r="AV277" s="9"/>
      <c r="AW277" s="9"/>
      <c r="AX277" s="9"/>
      <c r="AY277" s="9"/>
      <c r="AZ277" s="9"/>
      <c r="BA277" s="9"/>
      <c r="BB277" s="9"/>
      <c r="BC277" s="9"/>
      <c r="BD277" s="9"/>
      <c r="BE277" s="9"/>
      <c r="BF277" s="9"/>
      <c r="BG277" s="9"/>
      <c r="BH277" s="9"/>
      <c r="BI277" s="9"/>
      <c r="BJ277" s="9"/>
      <c r="BK277" s="9"/>
      <c r="BL277" s="9"/>
      <c r="BM277" s="9"/>
      <c r="BN277" s="9"/>
    </row>
    <row r="278" spans="1:66" ht="12" x14ac:dyDescent="0.25">
      <c r="A278" s="5"/>
      <c r="B278" s="56"/>
      <c r="C278" s="9"/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  <c r="AA278" s="9"/>
      <c r="AB278" s="9"/>
      <c r="AC278" s="9"/>
      <c r="AD278" s="9"/>
      <c r="AE278" s="9"/>
      <c r="AF278" s="9"/>
      <c r="AG278" s="9"/>
      <c r="AH278" s="9"/>
      <c r="AI278" s="9"/>
      <c r="AJ278" s="9"/>
      <c r="AK278" s="9"/>
      <c r="AL278" s="9"/>
      <c r="AM278" s="9"/>
      <c r="AN278" s="9"/>
      <c r="AO278" s="9"/>
      <c r="AP278" s="9"/>
      <c r="AQ278" s="9"/>
      <c r="AR278" s="9"/>
      <c r="AS278" s="9"/>
      <c r="AT278" s="9"/>
      <c r="AU278" s="9"/>
      <c r="AV278" s="9"/>
      <c r="AW278" s="9"/>
      <c r="AX278" s="9"/>
      <c r="AY278" s="9"/>
      <c r="AZ278" s="9"/>
      <c r="BA278" s="9"/>
      <c r="BB278" s="9"/>
      <c r="BC278" s="9"/>
      <c r="BD278" s="9"/>
      <c r="BE278" s="9"/>
      <c r="BF278" s="9"/>
      <c r="BG278" s="9"/>
      <c r="BH278" s="9"/>
      <c r="BI278" s="9"/>
      <c r="BJ278" s="9"/>
      <c r="BK278" s="9"/>
      <c r="BL278" s="9"/>
      <c r="BM278" s="9"/>
      <c r="BN278" s="9"/>
    </row>
    <row r="279" spans="1:66" ht="12" x14ac:dyDescent="0.25">
      <c r="A279" s="5"/>
      <c r="B279" s="56"/>
      <c r="C279" s="9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  <c r="AA279" s="9"/>
      <c r="AB279" s="9"/>
      <c r="AC279" s="9"/>
      <c r="AD279" s="9"/>
      <c r="AE279" s="9"/>
      <c r="AF279" s="9"/>
      <c r="AG279" s="9"/>
      <c r="AH279" s="9"/>
      <c r="AI279" s="9"/>
      <c r="AJ279" s="9"/>
      <c r="AK279" s="9"/>
      <c r="AL279" s="9"/>
      <c r="AM279" s="9"/>
      <c r="AN279" s="9"/>
      <c r="AO279" s="9"/>
      <c r="AP279" s="9"/>
      <c r="AQ279" s="9"/>
      <c r="AR279" s="9"/>
      <c r="AS279" s="9"/>
      <c r="AT279" s="9"/>
      <c r="AU279" s="9"/>
      <c r="AV279" s="9"/>
      <c r="AW279" s="9"/>
      <c r="AX279" s="9"/>
      <c r="AY279" s="9"/>
      <c r="AZ279" s="9"/>
      <c r="BA279" s="9"/>
      <c r="BB279" s="9"/>
      <c r="BC279" s="9"/>
      <c r="BD279" s="9"/>
      <c r="BE279" s="9"/>
      <c r="BF279" s="9"/>
      <c r="BG279" s="9"/>
      <c r="BH279" s="9"/>
      <c r="BI279" s="9"/>
      <c r="BJ279" s="9"/>
      <c r="BK279" s="9"/>
      <c r="BL279" s="9"/>
      <c r="BM279" s="9"/>
      <c r="BN279" s="9"/>
    </row>
    <row r="280" spans="1:66" ht="12" x14ac:dyDescent="0.25">
      <c r="A280" s="5"/>
      <c r="B280" s="56"/>
      <c r="C280" s="9"/>
      <c r="D280" s="9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  <c r="AA280" s="9"/>
      <c r="AB280" s="9"/>
      <c r="AC280" s="9"/>
      <c r="AD280" s="9"/>
      <c r="AE280" s="9"/>
      <c r="AF280" s="9"/>
      <c r="AG280" s="9"/>
      <c r="AH280" s="9"/>
      <c r="AI280" s="9"/>
      <c r="AJ280" s="9"/>
      <c r="AK280" s="9"/>
      <c r="AL280" s="9"/>
      <c r="AM280" s="9"/>
      <c r="AN280" s="9"/>
      <c r="AO280" s="9"/>
      <c r="AP280" s="9"/>
      <c r="AQ280" s="9"/>
      <c r="AR280" s="9"/>
      <c r="AS280" s="9"/>
      <c r="AT280" s="9"/>
      <c r="AU280" s="9"/>
      <c r="AV280" s="9"/>
      <c r="AW280" s="9"/>
      <c r="AX280" s="9"/>
      <c r="AY280" s="9"/>
      <c r="AZ280" s="9"/>
      <c r="BA280" s="9"/>
      <c r="BB280" s="9"/>
      <c r="BC280" s="9"/>
      <c r="BD280" s="9"/>
      <c r="BE280" s="9"/>
      <c r="BF280" s="9"/>
      <c r="BG280" s="9"/>
      <c r="BH280" s="9"/>
      <c r="BI280" s="9"/>
      <c r="BJ280" s="9"/>
      <c r="BK280" s="9"/>
      <c r="BL280" s="9"/>
      <c r="BM280" s="9"/>
      <c r="BN280" s="9"/>
    </row>
    <row r="281" spans="1:66" ht="12" x14ac:dyDescent="0.25">
      <c r="A281" s="5"/>
      <c r="B281" s="56"/>
      <c r="C281" s="9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  <c r="AA281" s="9"/>
      <c r="AB281" s="9"/>
      <c r="AC281" s="9"/>
      <c r="AD281" s="9"/>
      <c r="AE281" s="9"/>
      <c r="AF281" s="9"/>
      <c r="AG281" s="9"/>
      <c r="AH281" s="9"/>
      <c r="AI281" s="9"/>
      <c r="AJ281" s="9"/>
      <c r="AK281" s="9"/>
      <c r="AL281" s="9"/>
      <c r="AM281" s="9"/>
      <c r="AN281" s="9"/>
      <c r="AO281" s="9"/>
      <c r="AP281" s="9"/>
      <c r="AQ281" s="9"/>
      <c r="AR281" s="9"/>
      <c r="AS281" s="9"/>
      <c r="AT281" s="9"/>
      <c r="AU281" s="9"/>
      <c r="AV281" s="9"/>
      <c r="AW281" s="9"/>
      <c r="AX281" s="9"/>
      <c r="AY281" s="9"/>
      <c r="AZ281" s="9"/>
      <c r="BA281" s="9"/>
      <c r="BB281" s="9"/>
      <c r="BC281" s="9"/>
      <c r="BD281" s="9"/>
      <c r="BE281" s="9"/>
      <c r="BF281" s="9"/>
      <c r="BG281" s="9"/>
      <c r="BH281" s="9"/>
      <c r="BI281" s="9"/>
      <c r="BJ281" s="9"/>
      <c r="BK281" s="9"/>
      <c r="BL281" s="9"/>
      <c r="BM281" s="9"/>
      <c r="BN281" s="9"/>
    </row>
    <row r="282" spans="1:66" ht="12" x14ac:dyDescent="0.25">
      <c r="A282" s="5"/>
      <c r="B282" s="56"/>
      <c r="C282" s="9"/>
      <c r="D282" s="9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  <c r="AA282" s="9"/>
      <c r="AB282" s="9"/>
      <c r="AC282" s="9"/>
      <c r="AD282" s="9"/>
      <c r="AE282" s="9"/>
      <c r="AF282" s="9"/>
      <c r="AG282" s="9"/>
      <c r="AH282" s="9"/>
      <c r="AI282" s="9"/>
      <c r="AJ282" s="9"/>
      <c r="AK282" s="9"/>
      <c r="AL282" s="9"/>
      <c r="AM282" s="9"/>
      <c r="AN282" s="9"/>
      <c r="AO282" s="9"/>
      <c r="AP282" s="9"/>
      <c r="AQ282" s="9"/>
      <c r="AR282" s="9"/>
      <c r="AS282" s="9"/>
      <c r="AT282" s="9"/>
      <c r="AU282" s="9"/>
      <c r="AV282" s="9"/>
      <c r="AW282" s="9"/>
      <c r="AX282" s="9"/>
      <c r="AY282" s="9"/>
      <c r="AZ282" s="9"/>
      <c r="BA282" s="9"/>
      <c r="BB282" s="9"/>
      <c r="BC282" s="9"/>
      <c r="BD282" s="9"/>
      <c r="BE282" s="9"/>
      <c r="BF282" s="9"/>
      <c r="BG282" s="9"/>
      <c r="BH282" s="9"/>
      <c r="BI282" s="9"/>
      <c r="BJ282" s="9"/>
      <c r="BK282" s="9"/>
      <c r="BL282" s="9"/>
      <c r="BM282" s="9"/>
      <c r="BN282" s="9"/>
    </row>
    <row r="283" spans="1:66" ht="12" x14ac:dyDescent="0.25">
      <c r="A283" s="5"/>
      <c r="B283" s="56"/>
      <c r="C283" s="9"/>
      <c r="D283" s="9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  <c r="AA283" s="9"/>
      <c r="AB283" s="9"/>
      <c r="AC283" s="9"/>
      <c r="AD283" s="9"/>
      <c r="AE283" s="9"/>
      <c r="AF283" s="9"/>
      <c r="AG283" s="9"/>
      <c r="AH283" s="9"/>
      <c r="AI283" s="9"/>
      <c r="AJ283" s="9"/>
      <c r="AK283" s="9"/>
      <c r="AL283" s="9"/>
      <c r="AM283" s="9"/>
      <c r="AN283" s="9"/>
      <c r="AO283" s="9"/>
      <c r="AP283" s="9"/>
      <c r="AQ283" s="9"/>
      <c r="AR283" s="9"/>
      <c r="AS283" s="9"/>
      <c r="AT283" s="9"/>
      <c r="AU283" s="9"/>
      <c r="AV283" s="9"/>
      <c r="AW283" s="9"/>
      <c r="AX283" s="9"/>
      <c r="AY283" s="9"/>
      <c r="AZ283" s="9"/>
      <c r="BA283" s="9"/>
      <c r="BB283" s="9"/>
      <c r="BC283" s="9"/>
      <c r="BD283" s="9"/>
      <c r="BE283" s="9"/>
      <c r="BF283" s="9"/>
      <c r="BG283" s="9"/>
      <c r="BH283" s="9"/>
      <c r="BI283" s="9"/>
      <c r="BJ283" s="9"/>
      <c r="BK283" s="9"/>
      <c r="BL283" s="9"/>
      <c r="BM283" s="9"/>
      <c r="BN283" s="9"/>
    </row>
    <row r="284" spans="1:66" ht="12" x14ac:dyDescent="0.25">
      <c r="A284" s="5"/>
      <c r="B284" s="56"/>
      <c r="C284" s="9"/>
      <c r="D284" s="9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  <c r="AA284" s="9"/>
      <c r="AB284" s="9"/>
      <c r="AC284" s="9"/>
      <c r="AD284" s="9"/>
      <c r="AE284" s="9"/>
      <c r="AF284" s="9"/>
      <c r="AG284" s="9"/>
      <c r="AH284" s="9"/>
      <c r="AI284" s="9"/>
      <c r="AJ284" s="9"/>
      <c r="AK284" s="9"/>
      <c r="AL284" s="9"/>
      <c r="AM284" s="9"/>
      <c r="AN284" s="9"/>
      <c r="AO284" s="9"/>
      <c r="AP284" s="9"/>
      <c r="AQ284" s="9"/>
      <c r="AR284" s="9"/>
      <c r="AS284" s="9"/>
      <c r="AT284" s="9"/>
      <c r="AU284" s="9"/>
      <c r="AV284" s="9"/>
      <c r="AW284" s="9"/>
      <c r="AX284" s="9"/>
      <c r="AY284" s="9"/>
      <c r="AZ284" s="9"/>
      <c r="BA284" s="9"/>
      <c r="BB284" s="9"/>
      <c r="BC284" s="9"/>
      <c r="BD284" s="9"/>
      <c r="BE284" s="9"/>
      <c r="BF284" s="9"/>
      <c r="BG284" s="9"/>
      <c r="BH284" s="9"/>
      <c r="BI284" s="9"/>
      <c r="BJ284" s="9"/>
      <c r="BK284" s="9"/>
      <c r="BL284" s="9"/>
      <c r="BM284" s="9"/>
      <c r="BN284" s="9"/>
    </row>
    <row r="285" spans="1:66" ht="12" x14ac:dyDescent="0.25">
      <c r="A285" s="5"/>
      <c r="B285" s="56"/>
      <c r="C285" s="9"/>
      <c r="D285" s="9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  <c r="AA285" s="9"/>
      <c r="AB285" s="9"/>
      <c r="AC285" s="9"/>
      <c r="AD285" s="9"/>
      <c r="AE285" s="9"/>
      <c r="AF285" s="9"/>
      <c r="AG285" s="9"/>
      <c r="AH285" s="9"/>
      <c r="AI285" s="9"/>
      <c r="AJ285" s="9"/>
      <c r="AK285" s="9"/>
      <c r="AL285" s="9"/>
      <c r="AM285" s="9"/>
      <c r="AN285" s="9"/>
      <c r="AO285" s="9"/>
      <c r="AP285" s="9"/>
      <c r="AQ285" s="9"/>
      <c r="AR285" s="9"/>
      <c r="AS285" s="9"/>
      <c r="AT285" s="9"/>
      <c r="AU285" s="9"/>
      <c r="AV285" s="9"/>
      <c r="AW285" s="9"/>
      <c r="AX285" s="9"/>
      <c r="AY285" s="9"/>
      <c r="AZ285" s="9"/>
      <c r="BA285" s="9"/>
      <c r="BB285" s="9"/>
      <c r="BC285" s="9"/>
      <c r="BD285" s="9"/>
      <c r="BE285" s="9"/>
      <c r="BF285" s="9"/>
      <c r="BG285" s="9"/>
      <c r="BH285" s="9"/>
      <c r="BI285" s="9"/>
      <c r="BJ285" s="9"/>
      <c r="BK285" s="9"/>
      <c r="BL285" s="9"/>
      <c r="BM285" s="9"/>
      <c r="BN285" s="9"/>
    </row>
    <row r="286" spans="1:66" ht="12" x14ac:dyDescent="0.25">
      <c r="A286" s="5"/>
      <c r="B286" s="56"/>
      <c r="C286" s="9"/>
      <c r="D286" s="9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  <c r="AA286" s="9"/>
      <c r="AB286" s="9"/>
      <c r="AC286" s="9"/>
      <c r="AD286" s="9"/>
      <c r="AE286" s="9"/>
      <c r="AF286" s="9"/>
      <c r="AG286" s="9"/>
      <c r="AH286" s="9"/>
      <c r="AI286" s="9"/>
      <c r="AJ286" s="9"/>
      <c r="AK286" s="9"/>
      <c r="AL286" s="9"/>
      <c r="AM286" s="9"/>
      <c r="AN286" s="9"/>
      <c r="AO286" s="9"/>
      <c r="AP286" s="9"/>
      <c r="AQ286" s="9"/>
      <c r="AR286" s="9"/>
      <c r="AS286" s="9"/>
      <c r="AT286" s="9"/>
      <c r="AU286" s="9"/>
      <c r="AV286" s="9"/>
      <c r="AW286" s="9"/>
      <c r="AX286" s="9"/>
      <c r="AY286" s="9"/>
      <c r="AZ286" s="9"/>
      <c r="BA286" s="9"/>
      <c r="BB286" s="9"/>
      <c r="BC286" s="9"/>
      <c r="BD286" s="9"/>
      <c r="BE286" s="9"/>
      <c r="BF286" s="9"/>
      <c r="BG286" s="9"/>
      <c r="BH286" s="9"/>
      <c r="BI286" s="9"/>
      <c r="BJ286" s="9"/>
      <c r="BK286" s="9"/>
      <c r="BL286" s="9"/>
      <c r="BM286" s="9"/>
      <c r="BN286" s="9"/>
    </row>
    <row r="287" spans="1:66" ht="12" x14ac:dyDescent="0.25">
      <c r="A287" s="5"/>
      <c r="B287" s="56"/>
      <c r="C287" s="9"/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  <c r="AA287" s="9"/>
      <c r="AB287" s="9"/>
      <c r="AC287" s="9"/>
      <c r="AD287" s="9"/>
      <c r="AE287" s="9"/>
      <c r="AF287" s="9"/>
      <c r="AG287" s="9"/>
      <c r="AH287" s="9"/>
      <c r="AI287" s="9"/>
      <c r="AJ287" s="9"/>
      <c r="AK287" s="9"/>
      <c r="AL287" s="9"/>
      <c r="AM287" s="9"/>
      <c r="AN287" s="9"/>
      <c r="AO287" s="9"/>
      <c r="AP287" s="9"/>
      <c r="AQ287" s="9"/>
      <c r="AR287" s="9"/>
      <c r="AS287" s="9"/>
      <c r="AT287" s="9"/>
      <c r="AU287" s="9"/>
      <c r="AV287" s="9"/>
      <c r="AW287" s="9"/>
      <c r="AX287" s="9"/>
      <c r="AY287" s="9"/>
      <c r="AZ287" s="9"/>
      <c r="BA287" s="9"/>
      <c r="BB287" s="9"/>
      <c r="BC287" s="9"/>
      <c r="BD287" s="9"/>
      <c r="BE287" s="9"/>
      <c r="BF287" s="9"/>
      <c r="BG287" s="9"/>
      <c r="BH287" s="9"/>
      <c r="BI287" s="9"/>
      <c r="BJ287" s="9"/>
      <c r="BK287" s="9"/>
      <c r="BL287" s="9"/>
      <c r="BM287" s="9"/>
      <c r="BN287" s="9"/>
    </row>
    <row r="288" spans="1:66" ht="12" x14ac:dyDescent="0.25">
      <c r="A288" s="5"/>
      <c r="B288" s="56"/>
      <c r="C288" s="9"/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  <c r="AA288" s="9"/>
      <c r="AB288" s="9"/>
      <c r="AC288" s="9"/>
      <c r="AD288" s="9"/>
      <c r="AE288" s="9"/>
      <c r="AF288" s="9"/>
      <c r="AG288" s="9"/>
      <c r="AH288" s="9"/>
      <c r="AI288" s="9"/>
      <c r="AJ288" s="9"/>
      <c r="AK288" s="9"/>
      <c r="AL288" s="9"/>
      <c r="AM288" s="9"/>
      <c r="AN288" s="9"/>
      <c r="AO288" s="9"/>
      <c r="AP288" s="9"/>
      <c r="AQ288" s="9"/>
      <c r="AR288" s="9"/>
      <c r="AS288" s="9"/>
      <c r="AT288" s="9"/>
      <c r="AU288" s="9"/>
      <c r="AV288" s="9"/>
      <c r="AW288" s="9"/>
      <c r="AX288" s="9"/>
      <c r="AY288" s="9"/>
      <c r="AZ288" s="9"/>
      <c r="BA288" s="9"/>
      <c r="BB288" s="9"/>
      <c r="BC288" s="9"/>
      <c r="BD288" s="9"/>
      <c r="BE288" s="9"/>
      <c r="BF288" s="9"/>
      <c r="BG288" s="9"/>
      <c r="BH288" s="9"/>
      <c r="BI288" s="9"/>
      <c r="BJ288" s="9"/>
      <c r="BK288" s="9"/>
      <c r="BL288" s="9"/>
      <c r="BM288" s="9"/>
      <c r="BN288" s="9"/>
    </row>
    <row r="289" spans="1:66" ht="12" x14ac:dyDescent="0.25">
      <c r="A289" s="5"/>
      <c r="B289" s="56"/>
      <c r="C289" s="9"/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  <c r="AA289" s="9"/>
      <c r="AB289" s="9"/>
      <c r="AC289" s="9"/>
      <c r="AD289" s="9"/>
      <c r="AE289" s="9"/>
      <c r="AF289" s="9"/>
      <c r="AG289" s="9"/>
      <c r="AH289" s="9"/>
      <c r="AI289" s="9"/>
      <c r="AJ289" s="9"/>
      <c r="AK289" s="9"/>
      <c r="AL289" s="9"/>
      <c r="AM289" s="9"/>
      <c r="AN289" s="9"/>
      <c r="AO289" s="9"/>
      <c r="AP289" s="9"/>
      <c r="AQ289" s="9"/>
      <c r="AR289" s="9"/>
      <c r="AS289" s="9"/>
      <c r="AT289" s="9"/>
      <c r="AU289" s="9"/>
      <c r="AV289" s="9"/>
      <c r="AW289" s="9"/>
      <c r="AX289" s="9"/>
      <c r="AY289" s="9"/>
      <c r="AZ289" s="9"/>
      <c r="BA289" s="9"/>
      <c r="BB289" s="9"/>
      <c r="BC289" s="9"/>
      <c r="BD289" s="9"/>
      <c r="BE289" s="9"/>
      <c r="BF289" s="9"/>
      <c r="BG289" s="9"/>
      <c r="BH289" s="9"/>
      <c r="BI289" s="9"/>
      <c r="BJ289" s="9"/>
      <c r="BK289" s="9"/>
      <c r="BL289" s="9"/>
      <c r="BM289" s="9"/>
      <c r="BN289" s="9"/>
    </row>
    <row r="290" spans="1:66" ht="12" x14ac:dyDescent="0.25">
      <c r="A290" s="5"/>
      <c r="B290" s="56"/>
      <c r="C290" s="9"/>
      <c r="D290" s="9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  <c r="AA290" s="9"/>
      <c r="AB290" s="9"/>
      <c r="AC290" s="9"/>
      <c r="AD290" s="9"/>
      <c r="AE290" s="9"/>
      <c r="AF290" s="9"/>
      <c r="AG290" s="9"/>
      <c r="AH290" s="9"/>
      <c r="AI290" s="9"/>
      <c r="AJ290" s="9"/>
      <c r="AK290" s="9"/>
      <c r="AL290" s="9"/>
      <c r="AM290" s="9"/>
      <c r="AN290" s="9"/>
      <c r="AO290" s="9"/>
      <c r="AP290" s="9"/>
      <c r="AQ290" s="9"/>
      <c r="AR290" s="9"/>
      <c r="AS290" s="9"/>
      <c r="AT290" s="9"/>
      <c r="AU290" s="9"/>
      <c r="AV290" s="9"/>
      <c r="AW290" s="9"/>
      <c r="AX290" s="9"/>
      <c r="AY290" s="9"/>
      <c r="AZ290" s="9"/>
      <c r="BA290" s="9"/>
      <c r="BB290" s="9"/>
      <c r="BC290" s="9"/>
      <c r="BD290" s="9"/>
      <c r="BE290" s="9"/>
      <c r="BF290" s="9"/>
      <c r="BG290" s="9"/>
      <c r="BH290" s="9"/>
      <c r="BI290" s="9"/>
      <c r="BJ290" s="9"/>
      <c r="BK290" s="9"/>
      <c r="BL290" s="9"/>
      <c r="BM290" s="9"/>
      <c r="BN290" s="9"/>
    </row>
    <row r="291" spans="1:66" ht="12" x14ac:dyDescent="0.25">
      <c r="A291" s="5"/>
      <c r="B291" s="56"/>
      <c r="C291" s="9"/>
      <c r="D291" s="9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  <c r="AA291" s="9"/>
      <c r="AB291" s="9"/>
      <c r="AC291" s="9"/>
      <c r="AD291" s="9"/>
      <c r="AE291" s="9"/>
      <c r="AF291" s="9"/>
      <c r="AG291" s="9"/>
      <c r="AH291" s="9"/>
      <c r="AI291" s="9"/>
      <c r="AJ291" s="9"/>
      <c r="AK291" s="9"/>
      <c r="AL291" s="9"/>
      <c r="AM291" s="9"/>
      <c r="AN291" s="9"/>
      <c r="AO291" s="9"/>
      <c r="AP291" s="9"/>
      <c r="AQ291" s="9"/>
      <c r="AR291" s="9"/>
      <c r="AS291" s="9"/>
      <c r="AT291" s="9"/>
      <c r="AU291" s="9"/>
      <c r="AV291" s="9"/>
      <c r="AW291" s="9"/>
      <c r="AX291" s="9"/>
      <c r="AY291" s="9"/>
      <c r="AZ291" s="9"/>
      <c r="BA291" s="9"/>
      <c r="BB291" s="9"/>
      <c r="BC291" s="9"/>
      <c r="BD291" s="9"/>
      <c r="BE291" s="9"/>
      <c r="BF291" s="9"/>
      <c r="BG291" s="9"/>
      <c r="BH291" s="9"/>
      <c r="BI291" s="9"/>
      <c r="BJ291" s="9"/>
      <c r="BK291" s="9"/>
      <c r="BL291" s="9"/>
      <c r="BM291" s="9"/>
      <c r="BN291" s="9"/>
    </row>
    <row r="292" spans="1:66" ht="12" x14ac:dyDescent="0.25">
      <c r="A292" s="5"/>
      <c r="B292" s="56"/>
      <c r="C292" s="9"/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  <c r="AA292" s="9"/>
      <c r="AB292" s="9"/>
      <c r="AC292" s="9"/>
      <c r="AD292" s="9"/>
      <c r="AE292" s="9"/>
      <c r="AF292" s="9"/>
      <c r="AG292" s="9"/>
      <c r="AH292" s="9"/>
      <c r="AI292" s="9"/>
      <c r="AJ292" s="9"/>
      <c r="AK292" s="9"/>
      <c r="AL292" s="9"/>
      <c r="AM292" s="9"/>
      <c r="AN292" s="9"/>
      <c r="AO292" s="9"/>
      <c r="AP292" s="9"/>
      <c r="AQ292" s="9"/>
      <c r="AR292" s="9"/>
      <c r="AS292" s="9"/>
      <c r="AT292" s="9"/>
      <c r="AU292" s="9"/>
      <c r="AV292" s="9"/>
      <c r="AW292" s="9"/>
      <c r="AX292" s="9"/>
      <c r="AY292" s="9"/>
      <c r="AZ292" s="9"/>
      <c r="BA292" s="9"/>
      <c r="BB292" s="9"/>
      <c r="BC292" s="9"/>
      <c r="BD292" s="9"/>
      <c r="BE292" s="9"/>
      <c r="BF292" s="9"/>
      <c r="BG292" s="9"/>
      <c r="BH292" s="9"/>
      <c r="BI292" s="9"/>
      <c r="BJ292" s="9"/>
      <c r="BK292" s="9"/>
      <c r="BL292" s="9"/>
      <c r="BM292" s="9"/>
      <c r="BN292" s="9"/>
    </row>
    <row r="293" spans="1:66" ht="12" x14ac:dyDescent="0.25">
      <c r="A293" s="5"/>
      <c r="B293" s="56"/>
      <c r="C293" s="9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  <c r="AA293" s="9"/>
      <c r="AB293" s="9"/>
      <c r="AC293" s="9"/>
      <c r="AD293" s="9"/>
      <c r="AE293" s="9"/>
      <c r="AF293" s="9"/>
      <c r="AG293" s="9"/>
      <c r="AH293" s="9"/>
      <c r="AI293" s="9"/>
      <c r="AJ293" s="9"/>
      <c r="AK293" s="9"/>
      <c r="AL293" s="9"/>
      <c r="AM293" s="9"/>
      <c r="AN293" s="9"/>
      <c r="AO293" s="9"/>
      <c r="AP293" s="9"/>
      <c r="AQ293" s="9"/>
      <c r="AR293" s="9"/>
      <c r="AS293" s="9"/>
      <c r="AT293" s="9"/>
      <c r="AU293" s="9"/>
      <c r="AV293" s="9"/>
      <c r="AW293" s="9"/>
      <c r="AX293" s="9"/>
      <c r="AY293" s="9"/>
      <c r="AZ293" s="9"/>
      <c r="BA293" s="9"/>
      <c r="BB293" s="9"/>
      <c r="BC293" s="9"/>
      <c r="BD293" s="9"/>
      <c r="BE293" s="9"/>
      <c r="BF293" s="9"/>
      <c r="BG293" s="9"/>
      <c r="BH293" s="9"/>
      <c r="BI293" s="9"/>
      <c r="BJ293" s="9"/>
      <c r="BK293" s="9"/>
      <c r="BL293" s="9"/>
      <c r="BM293" s="9"/>
      <c r="BN293" s="9"/>
    </row>
    <row r="294" spans="1:66" ht="12" x14ac:dyDescent="0.25">
      <c r="A294" s="5"/>
      <c r="B294" s="56"/>
      <c r="C294" s="9"/>
      <c r="D294" s="9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  <c r="AA294" s="9"/>
      <c r="AB294" s="9"/>
      <c r="AC294" s="9"/>
      <c r="AD294" s="9"/>
      <c r="AE294" s="9"/>
      <c r="AF294" s="9"/>
      <c r="AG294" s="9"/>
      <c r="AH294" s="9"/>
      <c r="AI294" s="9"/>
      <c r="AJ294" s="9"/>
      <c r="AK294" s="9"/>
      <c r="AL294" s="9"/>
      <c r="AM294" s="9"/>
      <c r="AN294" s="9"/>
      <c r="AO294" s="9"/>
      <c r="AP294" s="9"/>
      <c r="AQ294" s="9"/>
      <c r="AR294" s="9"/>
      <c r="AS294" s="9"/>
      <c r="AT294" s="9"/>
      <c r="AU294" s="9"/>
      <c r="AV294" s="9"/>
      <c r="AW294" s="9"/>
      <c r="AX294" s="9"/>
      <c r="AY294" s="9"/>
      <c r="AZ294" s="9"/>
      <c r="BA294" s="9"/>
      <c r="BB294" s="9"/>
      <c r="BC294" s="9"/>
      <c r="BD294" s="9"/>
      <c r="BE294" s="9"/>
      <c r="BF294" s="9"/>
      <c r="BG294" s="9"/>
      <c r="BH294" s="9"/>
      <c r="BI294" s="9"/>
      <c r="BJ294" s="9"/>
      <c r="BK294" s="9"/>
      <c r="BL294" s="9"/>
      <c r="BM294" s="9"/>
      <c r="BN294" s="9"/>
    </row>
  </sheetData>
  <sheetProtection sheet="1" objects="1" scenarios="1"/>
  <mergeCells count="154">
    <mergeCell ref="A30:B30"/>
    <mergeCell ref="C30:D30"/>
    <mergeCell ref="E30:F30"/>
    <mergeCell ref="G30:H30"/>
    <mergeCell ref="I30:J30"/>
    <mergeCell ref="K29:L29"/>
    <mergeCell ref="A29:B29"/>
    <mergeCell ref="C29:D29"/>
    <mergeCell ref="E29:F29"/>
    <mergeCell ref="G29:H29"/>
    <mergeCell ref="K30:L30"/>
    <mergeCell ref="AC27:AD27"/>
    <mergeCell ref="AE27:AF27"/>
    <mergeCell ref="I29:J29"/>
    <mergeCell ref="K27:L27"/>
    <mergeCell ref="U27:V27"/>
    <mergeCell ref="AA29:AB29"/>
    <mergeCell ref="AC29:AD29"/>
    <mergeCell ref="AE29:AF29"/>
    <mergeCell ref="W30:X30"/>
    <mergeCell ref="Y30:Z30"/>
    <mergeCell ref="AA30:AB30"/>
    <mergeCell ref="AC30:AD30"/>
    <mergeCell ref="AE30:AF30"/>
    <mergeCell ref="M30:N30"/>
    <mergeCell ref="O30:P30"/>
    <mergeCell ref="Q30:R30"/>
    <mergeCell ref="S30:T30"/>
    <mergeCell ref="U30:V30"/>
    <mergeCell ref="AA26:AB26"/>
    <mergeCell ref="M26:N26"/>
    <mergeCell ref="O26:P26"/>
    <mergeCell ref="Q26:R26"/>
    <mergeCell ref="S26:T26"/>
    <mergeCell ref="M29:N29"/>
    <mergeCell ref="O29:P29"/>
    <mergeCell ref="Q29:R29"/>
    <mergeCell ref="S29:T29"/>
    <mergeCell ref="U29:V29"/>
    <mergeCell ref="W27:X27"/>
    <mergeCell ref="M27:N27"/>
    <mergeCell ref="O27:P27"/>
    <mergeCell ref="Q27:R27"/>
    <mergeCell ref="S27:T27"/>
    <mergeCell ref="W29:X29"/>
    <mergeCell ref="Y29:Z29"/>
    <mergeCell ref="Y27:Z27"/>
    <mergeCell ref="AA27:AB27"/>
    <mergeCell ref="A27:B27"/>
    <mergeCell ref="C27:D27"/>
    <mergeCell ref="E27:F27"/>
    <mergeCell ref="G27:H27"/>
    <mergeCell ref="I27:J27"/>
    <mergeCell ref="K26:L26"/>
    <mergeCell ref="A26:B26"/>
    <mergeCell ref="C26:D26"/>
    <mergeCell ref="E26:F26"/>
    <mergeCell ref="G26:H26"/>
    <mergeCell ref="Y24:Z24"/>
    <mergeCell ref="AA24:AB24"/>
    <mergeCell ref="AC24:AD24"/>
    <mergeCell ref="AE24:AF24"/>
    <mergeCell ref="I26:J26"/>
    <mergeCell ref="K24:L24"/>
    <mergeCell ref="U24:V24"/>
    <mergeCell ref="W23:X23"/>
    <mergeCell ref="Y23:Z23"/>
    <mergeCell ref="AA23:AB23"/>
    <mergeCell ref="M23:N23"/>
    <mergeCell ref="O23:P23"/>
    <mergeCell ref="Q23:R23"/>
    <mergeCell ref="S23:T23"/>
    <mergeCell ref="U26:V26"/>
    <mergeCell ref="W24:X24"/>
    <mergeCell ref="M24:N24"/>
    <mergeCell ref="O24:P24"/>
    <mergeCell ref="Q24:R24"/>
    <mergeCell ref="S24:T24"/>
    <mergeCell ref="AC26:AD26"/>
    <mergeCell ref="AE26:AF26"/>
    <mergeCell ref="W26:X26"/>
    <mergeCell ref="Y26:Z26"/>
    <mergeCell ref="A24:B24"/>
    <mergeCell ref="C24:D24"/>
    <mergeCell ref="E24:F24"/>
    <mergeCell ref="G24:H24"/>
    <mergeCell ref="I24:J24"/>
    <mergeCell ref="K23:L23"/>
    <mergeCell ref="A23:B23"/>
    <mergeCell ref="C23:D23"/>
    <mergeCell ref="E23:F23"/>
    <mergeCell ref="G23:H23"/>
    <mergeCell ref="AC20:AD20"/>
    <mergeCell ref="AE20:AF20"/>
    <mergeCell ref="Y21:Z21"/>
    <mergeCell ref="AA21:AB21"/>
    <mergeCell ref="AC21:AD21"/>
    <mergeCell ref="AE21:AF21"/>
    <mergeCell ref="I23:J23"/>
    <mergeCell ref="K21:L21"/>
    <mergeCell ref="U21:V21"/>
    <mergeCell ref="W20:X20"/>
    <mergeCell ref="Y20:Z20"/>
    <mergeCell ref="AA20:AB20"/>
    <mergeCell ref="U20:V20"/>
    <mergeCell ref="M20:N20"/>
    <mergeCell ref="O20:P20"/>
    <mergeCell ref="Q20:R20"/>
    <mergeCell ref="U23:V23"/>
    <mergeCell ref="W21:X21"/>
    <mergeCell ref="M21:N21"/>
    <mergeCell ref="O21:P21"/>
    <mergeCell ref="Q21:R21"/>
    <mergeCell ref="S21:T21"/>
    <mergeCell ref="AC23:AD23"/>
    <mergeCell ref="AE23:AF23"/>
    <mergeCell ref="A21:B21"/>
    <mergeCell ref="C21:D21"/>
    <mergeCell ref="E21:F21"/>
    <mergeCell ref="G21:H21"/>
    <mergeCell ref="I21:J21"/>
    <mergeCell ref="K20:L20"/>
    <mergeCell ref="A20:B20"/>
    <mergeCell ref="C20:D20"/>
    <mergeCell ref="E20:F20"/>
    <mergeCell ref="G20:H20"/>
    <mergeCell ref="S20:T20"/>
    <mergeCell ref="Q12:S12"/>
    <mergeCell ref="T12:V12"/>
    <mergeCell ref="I20:J20"/>
    <mergeCell ref="I13:J13"/>
    <mergeCell ref="K13:M13"/>
    <mergeCell ref="N13:P13"/>
    <mergeCell ref="Q13:S13"/>
    <mergeCell ref="T13:V13"/>
    <mergeCell ref="I14:J14"/>
    <mergeCell ref="I15:J15"/>
    <mergeCell ref="K15:M15"/>
    <mergeCell ref="N15:P15"/>
    <mergeCell ref="Q15:S15"/>
    <mergeCell ref="T15:V15"/>
    <mergeCell ref="N14:P14"/>
    <mergeCell ref="Q14:S14"/>
    <mergeCell ref="K14:M14"/>
    <mergeCell ref="I5:J5"/>
    <mergeCell ref="I6:J6"/>
    <mergeCell ref="I7:J7"/>
    <mergeCell ref="I9:J9"/>
    <mergeCell ref="I10:J10"/>
    <mergeCell ref="T14:V14"/>
    <mergeCell ref="I11:J11"/>
    <mergeCell ref="I12:J12"/>
    <mergeCell ref="K12:M12"/>
    <mergeCell ref="N12:P12"/>
  </mergeCells>
  <pageMargins left="0.39370078740157483" right="0.39370078740157483" top="0.39370078740157483" bottom="0.25" header="0.39370078740157483" footer="0.24"/>
  <pageSetup paperSize="9" orientation="landscape" r:id="rId1"/>
  <headerFooter alignWithMargins="0"/>
  <rowBreaks count="4" manualBreakCount="4">
    <brk id="79" max="16383" man="1"/>
    <brk id="126" max="16383" man="1"/>
    <brk id="173" max="16383" man="1"/>
    <brk id="220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D281"/>
  <sheetViews>
    <sheetView zoomScale="85" zoomScaleNormal="85" workbookViewId="0">
      <selection activeCell="I7" sqref="I7:J7"/>
    </sheetView>
  </sheetViews>
  <sheetFormatPr baseColWidth="10" defaultColWidth="9.109375" defaultRowHeight="11.4" x14ac:dyDescent="0.2"/>
  <cols>
    <col min="1" max="2" width="4.88671875" style="2" customWidth="1"/>
    <col min="3" max="82" width="3.6640625" style="2" customWidth="1"/>
    <col min="83" max="16384" width="9.109375" style="2"/>
  </cols>
  <sheetData>
    <row r="1" spans="1:32" ht="21" x14ac:dyDescent="0.4">
      <c r="A1" s="10" t="s">
        <v>45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3"/>
    </row>
    <row r="2" spans="1:32" ht="12" x14ac:dyDescent="0.25">
      <c r="A2" s="14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AF2" s="15"/>
    </row>
    <row r="3" spans="1:32" ht="15.6" x14ac:dyDescent="0.3">
      <c r="A3" s="16" t="s">
        <v>12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AF3" s="15"/>
    </row>
    <row r="4" spans="1:32" ht="12" x14ac:dyDescent="0.25">
      <c r="A4" s="14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AF4" s="15"/>
    </row>
    <row r="5" spans="1:32" s="7" customFormat="1" ht="15.6" x14ac:dyDescent="0.3">
      <c r="A5" s="16" t="s">
        <v>1</v>
      </c>
      <c r="B5" s="4"/>
      <c r="C5" s="4"/>
      <c r="D5" s="4"/>
      <c r="E5" s="4"/>
      <c r="F5" s="4"/>
      <c r="I5" s="65">
        <v>240</v>
      </c>
      <c r="J5" s="65"/>
      <c r="L5" s="4" t="s">
        <v>14</v>
      </c>
      <c r="M5" s="4"/>
      <c r="N5" s="4"/>
      <c r="O5" s="4"/>
      <c r="P5" s="4"/>
      <c r="Q5" s="4"/>
      <c r="R5" s="4"/>
      <c r="AF5" s="23"/>
    </row>
    <row r="6" spans="1:32" s="7" customFormat="1" ht="15.6" x14ac:dyDescent="0.3">
      <c r="A6" s="16" t="s">
        <v>2</v>
      </c>
      <c r="B6" s="4"/>
      <c r="C6" s="4"/>
      <c r="D6" s="4"/>
      <c r="E6" s="4"/>
      <c r="F6" s="4"/>
      <c r="I6" s="65">
        <v>24</v>
      </c>
      <c r="J6" s="65"/>
      <c r="L6" s="4"/>
      <c r="M6" s="4"/>
      <c r="N6" s="4"/>
      <c r="O6" s="4"/>
      <c r="P6" s="4"/>
      <c r="Q6" s="4"/>
      <c r="R6" s="4"/>
      <c r="AF6" s="23"/>
    </row>
    <row r="7" spans="1:32" s="7" customFormat="1" ht="15.6" x14ac:dyDescent="0.3">
      <c r="A7" s="16" t="s">
        <v>3</v>
      </c>
      <c r="B7" s="4"/>
      <c r="C7" s="4"/>
      <c r="D7" s="4"/>
      <c r="E7" s="4"/>
      <c r="F7" s="4"/>
      <c r="I7" s="83">
        <v>0.75</v>
      </c>
      <c r="J7" s="83"/>
      <c r="L7" s="4" t="s">
        <v>10</v>
      </c>
      <c r="M7" s="4"/>
      <c r="N7" s="4"/>
      <c r="O7" s="4"/>
      <c r="P7" s="4"/>
      <c r="Q7" s="4"/>
      <c r="R7" s="4"/>
      <c r="AF7" s="23"/>
    </row>
    <row r="8" spans="1:32" s="7" customFormat="1" ht="15.6" x14ac:dyDescent="0.3">
      <c r="A8" s="16"/>
      <c r="B8" s="4"/>
      <c r="C8" s="4"/>
      <c r="D8" s="4"/>
      <c r="E8" s="4"/>
      <c r="F8" s="4"/>
      <c r="I8" s="25"/>
      <c r="J8" s="25"/>
      <c r="K8" s="4"/>
      <c r="L8" s="4"/>
      <c r="M8" s="4"/>
      <c r="N8" s="4"/>
      <c r="O8" s="4"/>
      <c r="P8" s="4"/>
      <c r="Q8" s="4"/>
      <c r="R8" s="4"/>
      <c r="AF8" s="23"/>
    </row>
    <row r="9" spans="1:32" s="7" customFormat="1" ht="15.6" x14ac:dyDescent="0.3">
      <c r="A9" s="33" t="s">
        <v>27</v>
      </c>
      <c r="B9" s="4"/>
      <c r="C9" s="4"/>
      <c r="D9" s="4"/>
      <c r="E9" s="4"/>
      <c r="F9" s="4"/>
      <c r="I9" s="64">
        <v>4</v>
      </c>
      <c r="J9" s="64"/>
      <c r="K9" s="4" t="str">
        <f>IF(I5&gt;=I9,"ok","Turneringen oppfyller ikke krav til antall deltakere")</f>
        <v>ok</v>
      </c>
      <c r="L9" s="4"/>
      <c r="M9" s="4"/>
      <c r="N9" s="4"/>
      <c r="O9" s="4"/>
      <c r="P9" s="4"/>
      <c r="Q9" s="4"/>
      <c r="R9" s="4"/>
      <c r="AF9" s="23"/>
    </row>
    <row r="10" spans="1:32" s="7" customFormat="1" ht="15.6" x14ac:dyDescent="0.3">
      <c r="A10" s="33" t="s">
        <v>8</v>
      </c>
      <c r="B10" s="4"/>
      <c r="C10" s="4"/>
      <c r="D10" s="4"/>
      <c r="E10" s="4"/>
      <c r="F10" s="4"/>
      <c r="I10" s="64">
        <v>18</v>
      </c>
      <c r="J10" s="64"/>
      <c r="K10" s="4" t="str">
        <f>IF(I6&gt;=I10,"ok","Turneringen oppfyller ikke krav til antall spill")</f>
        <v>ok</v>
      </c>
      <c r="L10" s="4"/>
      <c r="M10" s="4"/>
      <c r="N10" s="4"/>
      <c r="O10" s="4"/>
      <c r="P10" s="4"/>
      <c r="Q10" s="4"/>
      <c r="R10" s="4"/>
      <c r="AF10" s="23"/>
    </row>
    <row r="11" spans="1:32" s="7" customFormat="1" ht="15.6" x14ac:dyDescent="0.3">
      <c r="A11" s="33" t="s">
        <v>9</v>
      </c>
      <c r="B11" s="4"/>
      <c r="C11" s="4"/>
      <c r="D11" s="4"/>
      <c r="E11" s="4"/>
      <c r="F11" s="4"/>
      <c r="I11" s="64">
        <v>4</v>
      </c>
      <c r="J11" s="64"/>
      <c r="K11" s="4"/>
      <c r="L11" s="4"/>
      <c r="M11" s="4"/>
      <c r="N11" s="4"/>
      <c r="O11" s="4"/>
      <c r="P11" s="4"/>
      <c r="Q11" s="4"/>
      <c r="R11" s="4"/>
      <c r="AF11" s="23"/>
    </row>
    <row r="12" spans="1:32" s="20" customFormat="1" ht="13.2" x14ac:dyDescent="0.25">
      <c r="A12" s="34"/>
      <c r="B12" s="29"/>
      <c r="C12" s="29"/>
      <c r="D12" s="29"/>
      <c r="E12" s="29"/>
      <c r="F12" s="29"/>
      <c r="I12" s="61"/>
      <c r="J12" s="61"/>
      <c r="K12" s="61" t="s">
        <v>16</v>
      </c>
      <c r="L12" s="60"/>
      <c r="M12" s="60"/>
      <c r="N12" s="61" t="s">
        <v>17</v>
      </c>
      <c r="O12" s="60"/>
      <c r="P12" s="60"/>
      <c r="Q12" s="61" t="s">
        <v>3</v>
      </c>
      <c r="R12" s="60"/>
      <c r="S12" s="60"/>
      <c r="AF12" s="21"/>
    </row>
    <row r="13" spans="1:32" s="7" customFormat="1" ht="15.6" x14ac:dyDescent="0.3">
      <c r="A13" s="33" t="s">
        <v>26</v>
      </c>
      <c r="B13" s="4"/>
      <c r="C13" s="4"/>
      <c r="D13" s="4"/>
      <c r="E13" s="4"/>
      <c r="F13" s="4"/>
      <c r="I13" s="64">
        <f>ROUNDUP(N13*Q13,0)</f>
        <v>180</v>
      </c>
      <c r="J13" s="64"/>
      <c r="K13" s="60"/>
      <c r="L13" s="60"/>
      <c r="M13" s="60"/>
      <c r="N13" s="61">
        <f>I5</f>
        <v>240</v>
      </c>
      <c r="O13" s="60"/>
      <c r="P13" s="60"/>
      <c r="Q13" s="62">
        <f>I7</f>
        <v>0.75</v>
      </c>
      <c r="R13" s="63"/>
      <c r="S13" s="63"/>
      <c r="AF13" s="23"/>
    </row>
    <row r="14" spans="1:32" s="7" customFormat="1" ht="15.6" x14ac:dyDescent="0.3">
      <c r="A14" s="33" t="s">
        <v>5</v>
      </c>
      <c r="B14" s="4"/>
      <c r="C14" s="4"/>
      <c r="D14" s="4"/>
      <c r="E14" s="4"/>
      <c r="F14" s="4"/>
      <c r="I14" s="64">
        <f>IF(AND(K9="ok",K10="ok"),ROUNDUP(N14*K14,0),0)</f>
        <v>60</v>
      </c>
      <c r="J14" s="64"/>
      <c r="K14" s="73">
        <f>1/3</f>
        <v>0.33333333333333331</v>
      </c>
      <c r="L14" s="74"/>
      <c r="M14" s="74"/>
      <c r="N14" s="61">
        <f>I13</f>
        <v>180</v>
      </c>
      <c r="O14" s="60"/>
      <c r="P14" s="60"/>
      <c r="Q14" s="75"/>
      <c r="R14" s="60"/>
      <c r="S14" s="60"/>
      <c r="AF14" s="23"/>
    </row>
    <row r="15" spans="1:32" s="7" customFormat="1" ht="16.2" thickBot="1" x14ac:dyDescent="0.35">
      <c r="A15" s="35" t="s">
        <v>7</v>
      </c>
      <c r="B15" s="26"/>
      <c r="C15" s="26"/>
      <c r="D15" s="26"/>
      <c r="E15" s="26"/>
      <c r="F15" s="26"/>
      <c r="G15" s="27"/>
      <c r="H15" s="27"/>
      <c r="I15" s="66">
        <f>IF(I14,N15*K15,0)</f>
        <v>360</v>
      </c>
      <c r="J15" s="66"/>
      <c r="K15" s="68">
        <v>2</v>
      </c>
      <c r="L15" s="69"/>
      <c r="M15" s="69"/>
      <c r="N15" s="70">
        <f>I13</f>
        <v>180</v>
      </c>
      <c r="O15" s="71"/>
      <c r="P15" s="71"/>
      <c r="Q15" s="72"/>
      <c r="R15" s="71"/>
      <c r="S15" s="71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8"/>
    </row>
    <row r="16" spans="1:32" s="7" customFormat="1" ht="16.2" thickBot="1" x14ac:dyDescent="0.35">
      <c r="A16" s="33"/>
      <c r="B16" s="4"/>
      <c r="C16" s="4"/>
      <c r="D16" s="4"/>
      <c r="E16" s="4"/>
      <c r="F16" s="4"/>
      <c r="I16" s="24"/>
      <c r="J16" s="24"/>
      <c r="K16" s="42"/>
      <c r="L16" s="43"/>
      <c r="M16" s="43"/>
      <c r="N16" s="30"/>
      <c r="O16" s="20"/>
      <c r="P16" s="20"/>
      <c r="Q16" s="20"/>
      <c r="R16" s="32"/>
      <c r="S16" s="20"/>
      <c r="T16" s="30"/>
      <c r="U16" s="31"/>
      <c r="V16" s="31"/>
      <c r="W16" s="44"/>
      <c r="X16" s="45"/>
      <c r="Y16" s="45"/>
      <c r="AF16" s="23"/>
    </row>
    <row r="17" spans="1:32" s="7" customFormat="1" ht="15" x14ac:dyDescent="0.25">
      <c r="A17" s="39"/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1"/>
    </row>
    <row r="18" spans="1:32" s="7" customFormat="1" ht="21" x14ac:dyDescent="0.4">
      <c r="A18" s="17" t="s">
        <v>6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15"/>
    </row>
    <row r="19" spans="1:32" s="7" customFormat="1" ht="15.6" x14ac:dyDescent="0.3">
      <c r="A19" s="16"/>
      <c r="AF19" s="23"/>
    </row>
    <row r="20" spans="1:32" s="47" customFormat="1" ht="15.6" x14ac:dyDescent="0.3">
      <c r="A20" s="76">
        <v>1</v>
      </c>
      <c r="B20" s="77"/>
      <c r="C20" s="67">
        <f>A20+1</f>
        <v>2</v>
      </c>
      <c r="D20" s="67"/>
      <c r="E20" s="67">
        <f>C20+1</f>
        <v>3</v>
      </c>
      <c r="F20" s="67"/>
      <c r="G20" s="67">
        <f>E20+1</f>
        <v>4</v>
      </c>
      <c r="H20" s="67"/>
      <c r="I20" s="67">
        <f>G20+1</f>
        <v>5</v>
      </c>
      <c r="J20" s="67"/>
      <c r="K20" s="67">
        <f>I20+1</f>
        <v>6</v>
      </c>
      <c r="L20" s="67"/>
      <c r="M20" s="67">
        <f>K20+1</f>
        <v>7</v>
      </c>
      <c r="N20" s="67"/>
      <c r="O20" s="67">
        <f>M20+1</f>
        <v>8</v>
      </c>
      <c r="P20" s="67"/>
      <c r="Q20" s="67">
        <f>O20+1</f>
        <v>9</v>
      </c>
      <c r="R20" s="67"/>
      <c r="S20" s="67">
        <f>Q20+1</f>
        <v>10</v>
      </c>
      <c r="T20" s="67"/>
      <c r="U20" s="67">
        <f>S20+1</f>
        <v>11</v>
      </c>
      <c r="V20" s="67"/>
      <c r="W20" s="67">
        <f>U20+1</f>
        <v>12</v>
      </c>
      <c r="X20" s="67"/>
      <c r="Y20" s="67">
        <f>W20+1</f>
        <v>13</v>
      </c>
      <c r="Z20" s="67"/>
      <c r="AA20" s="67">
        <f>Y20+1</f>
        <v>14</v>
      </c>
      <c r="AB20" s="67"/>
      <c r="AC20" s="67">
        <f>AA20+1</f>
        <v>15</v>
      </c>
      <c r="AD20" s="67"/>
      <c r="AE20" s="67">
        <f>AC20+1</f>
        <v>16</v>
      </c>
      <c r="AF20" s="79"/>
    </row>
    <row r="21" spans="1:32" s="47" customFormat="1" ht="15.6" x14ac:dyDescent="0.3">
      <c r="A21" s="81">
        <f>IF(A20&lt;=$I$14,ROUND(VLOOKUP($I$13,$A$39:$CD$281,A20+2),0),"")</f>
        <v>360</v>
      </c>
      <c r="B21" s="77"/>
      <c r="C21" s="78">
        <f>IF(C20&lt;=$I$14,ROUND(VLOOKUP($I$13,$A$39:$CD$281,C20+2),0),"")</f>
        <v>240</v>
      </c>
      <c r="D21" s="77"/>
      <c r="E21" s="78">
        <f>IF(E20&lt;=$I$14,ROUND(VLOOKUP($I$13,$A$39:$CD$281,E20+2),0),"")</f>
        <v>180</v>
      </c>
      <c r="F21" s="77"/>
      <c r="G21" s="78">
        <f>IF(G20&lt;=$I$14,ROUND(VLOOKUP($I$13,$A$39:$CD$281,G20+2),0),"")</f>
        <v>144</v>
      </c>
      <c r="H21" s="77"/>
      <c r="I21" s="78">
        <f>IF(I20&lt;=$I$14,ROUND(VLOOKUP($I$13,$A$39:$CD$281,I20+2),0),"")</f>
        <v>120</v>
      </c>
      <c r="J21" s="77"/>
      <c r="K21" s="78">
        <f>IF(K20&lt;=$I$14,ROUND(VLOOKUP($I$13,$A$39:$CD$281,K20+2),0),"")</f>
        <v>103</v>
      </c>
      <c r="L21" s="77"/>
      <c r="M21" s="78">
        <f>IF(M20&lt;=$I$14,ROUND(VLOOKUP($I$13,$A$39:$CD$281,M20+2),0),"")</f>
        <v>90</v>
      </c>
      <c r="N21" s="77"/>
      <c r="O21" s="78">
        <f>IF(O20&lt;=$I$14,ROUND(VLOOKUP($I$13,$A$39:$CD$281,O20+2),0),"")</f>
        <v>80</v>
      </c>
      <c r="P21" s="77"/>
      <c r="Q21" s="78">
        <f>IF(Q20&lt;=$I$14,ROUND(VLOOKUP($I$13,$A$39:$CD$281,Q20+2),0),"")</f>
        <v>72</v>
      </c>
      <c r="R21" s="77"/>
      <c r="S21" s="78">
        <f>IF(S20&lt;=$I$14,ROUND(VLOOKUP($I$13,$A$39:$CD$281,S20+2),0),"")</f>
        <v>65</v>
      </c>
      <c r="T21" s="77"/>
      <c r="U21" s="78">
        <f>IF(U20&lt;=$I$14,ROUND(VLOOKUP($I$13,$A$39:$CD$281,U20+2),0),"")</f>
        <v>60</v>
      </c>
      <c r="V21" s="77"/>
      <c r="W21" s="78">
        <f>IF(W20&lt;=$I$14,ROUND(VLOOKUP($I$13,$A$39:$CD$281,W20+2),0),"")</f>
        <v>55</v>
      </c>
      <c r="X21" s="77"/>
      <c r="Y21" s="78">
        <f>IF(Y20&lt;=$I$14,ROUND(VLOOKUP($I$13,$A$39:$CD$281,Y20+2),0),"")</f>
        <v>51</v>
      </c>
      <c r="Z21" s="77"/>
      <c r="AA21" s="78">
        <f>IF(AA20&lt;=$I$14,ROUND(VLOOKUP($I$13,$A$39:$CD$281,AA20+2),0),"")</f>
        <v>48</v>
      </c>
      <c r="AB21" s="77"/>
      <c r="AC21" s="78">
        <f>IF(AC20&lt;=$I$14,ROUND(VLOOKUP($I$13,$A$39:$CD$281,AC20+2),0),"")</f>
        <v>45</v>
      </c>
      <c r="AD21" s="77"/>
      <c r="AE21" s="78">
        <f>IF(AE20&lt;=$I$14,ROUND(VLOOKUP($I$13,$A$39:$CD$281,AE20+2),0),"")</f>
        <v>42</v>
      </c>
      <c r="AF21" s="82"/>
    </row>
    <row r="22" spans="1:32" s="47" customFormat="1" ht="15" x14ac:dyDescent="0.25">
      <c r="A22" s="48"/>
      <c r="AF22" s="49"/>
    </row>
    <row r="23" spans="1:32" s="47" customFormat="1" ht="15.6" x14ac:dyDescent="0.3">
      <c r="A23" s="76">
        <f>AE20+1</f>
        <v>17</v>
      </c>
      <c r="B23" s="67"/>
      <c r="C23" s="67">
        <f>A23+1</f>
        <v>18</v>
      </c>
      <c r="D23" s="67"/>
      <c r="E23" s="67">
        <f>C23+1</f>
        <v>19</v>
      </c>
      <c r="F23" s="67"/>
      <c r="G23" s="67">
        <f>E23+1</f>
        <v>20</v>
      </c>
      <c r="H23" s="67"/>
      <c r="I23" s="67">
        <f>G23+1</f>
        <v>21</v>
      </c>
      <c r="J23" s="67"/>
      <c r="K23" s="67">
        <f>I23+1</f>
        <v>22</v>
      </c>
      <c r="L23" s="67"/>
      <c r="M23" s="67">
        <f>K23+1</f>
        <v>23</v>
      </c>
      <c r="N23" s="67"/>
      <c r="O23" s="67">
        <f>M23+1</f>
        <v>24</v>
      </c>
      <c r="P23" s="67"/>
      <c r="Q23" s="67">
        <f>O23+1</f>
        <v>25</v>
      </c>
      <c r="R23" s="67"/>
      <c r="S23" s="67">
        <f>Q23+1</f>
        <v>26</v>
      </c>
      <c r="T23" s="67"/>
      <c r="U23" s="67">
        <f>S23+1</f>
        <v>27</v>
      </c>
      <c r="V23" s="67"/>
      <c r="W23" s="67">
        <f>U23+1</f>
        <v>28</v>
      </c>
      <c r="X23" s="67"/>
      <c r="Y23" s="67">
        <f>W23+1</f>
        <v>29</v>
      </c>
      <c r="Z23" s="67"/>
      <c r="AA23" s="67">
        <f>Y23+1</f>
        <v>30</v>
      </c>
      <c r="AB23" s="67"/>
      <c r="AC23" s="67">
        <f>AA23+1</f>
        <v>31</v>
      </c>
      <c r="AD23" s="67"/>
      <c r="AE23" s="67">
        <f>AC23+1</f>
        <v>32</v>
      </c>
      <c r="AF23" s="79"/>
    </row>
    <row r="24" spans="1:32" s="47" customFormat="1" ht="15.6" x14ac:dyDescent="0.3">
      <c r="A24" s="81">
        <f>IF(A23&lt;=$I$14,ROUND(VLOOKUP($I$13,$A$39:$CD$281,A23+2),0),"")</f>
        <v>40</v>
      </c>
      <c r="B24" s="77"/>
      <c r="C24" s="78">
        <f>IF(C23&lt;=$I$14,ROUND(VLOOKUP($I$13,$A$39:$CD$281,C23+2),0),"")</f>
        <v>38</v>
      </c>
      <c r="D24" s="77"/>
      <c r="E24" s="78">
        <f>IF(E23&lt;=$I$14,ROUND(VLOOKUP($I$13,$A$39:$CD$281,E23+2),0),"")</f>
        <v>36</v>
      </c>
      <c r="F24" s="77"/>
      <c r="G24" s="78">
        <f>IF(G23&lt;=$I$14,ROUND(VLOOKUP($I$13,$A$39:$CD$281,G23+2),0),"")</f>
        <v>34</v>
      </c>
      <c r="H24" s="77"/>
      <c r="I24" s="78">
        <f>IF(I23&lt;=$I$14,ROUND(VLOOKUP($I$13,$A$39:$CD$281,I23+2),0),"")</f>
        <v>32</v>
      </c>
      <c r="J24" s="77"/>
      <c r="K24" s="78">
        <f>IF(K23&lt;=$I$14,ROUND(VLOOKUP($I$13,$A$39:$CD$281,K23+2),0),"")</f>
        <v>31</v>
      </c>
      <c r="L24" s="77"/>
      <c r="M24" s="78">
        <f>IF(M23&lt;=$I$14,ROUND(VLOOKUP($I$13,$A$39:$CD$281,M23+2),0),"")</f>
        <v>29</v>
      </c>
      <c r="N24" s="77"/>
      <c r="O24" s="78">
        <f>IF(O23&lt;=$I$14,ROUND(VLOOKUP($I$13,$A$39:$CD$281,O23+2),0),"")</f>
        <v>27</v>
      </c>
      <c r="P24" s="77"/>
      <c r="Q24" s="78">
        <f>IF(Q23&lt;=$I$14,ROUND(VLOOKUP($I$13,$A$39:$CD$281,Q23+2),0),"")</f>
        <v>26</v>
      </c>
      <c r="R24" s="77"/>
      <c r="S24" s="78">
        <f>IF(S23&lt;=$I$14,ROUND(VLOOKUP($I$13,$A$39:$CD$281,S23+2),0),"")</f>
        <v>25</v>
      </c>
      <c r="T24" s="77"/>
      <c r="U24" s="78">
        <f>IF(U23&lt;=$I$14,ROUND(VLOOKUP($I$13,$A$39:$CD$281,U23+2),0),"")</f>
        <v>23</v>
      </c>
      <c r="V24" s="77"/>
      <c r="W24" s="78">
        <f>IF(W23&lt;=$I$14,ROUND(VLOOKUP($I$13,$A$39:$CD$281,W23+2),0),"")</f>
        <v>22</v>
      </c>
      <c r="X24" s="77"/>
      <c r="Y24" s="78">
        <f>IF(Y23&lt;=$I$14,ROUND(VLOOKUP($I$13,$A$39:$CD$281,Y23+2),0),"")</f>
        <v>21</v>
      </c>
      <c r="Z24" s="77"/>
      <c r="AA24" s="78">
        <f>IF(AA23&lt;=$I$14,ROUND(VLOOKUP($I$13,$A$39:$CD$281,AA23+2),0),"")</f>
        <v>20</v>
      </c>
      <c r="AB24" s="77"/>
      <c r="AC24" s="78">
        <f>IF(AC23&lt;=$I$14,ROUND(VLOOKUP($I$13,$A$39:$CD$281,AC23+2),0),"")</f>
        <v>19</v>
      </c>
      <c r="AD24" s="77"/>
      <c r="AE24" s="78">
        <f>IF(AE23&lt;=$I$14,ROUND(VLOOKUP($I$13,$A$39:$CD$281,AE23+2),0),"")</f>
        <v>18</v>
      </c>
      <c r="AF24" s="82"/>
    </row>
    <row r="25" spans="1:32" s="47" customFormat="1" ht="15" x14ac:dyDescent="0.25">
      <c r="A25" s="48"/>
      <c r="AF25" s="49"/>
    </row>
    <row r="26" spans="1:32" s="47" customFormat="1" ht="15.6" x14ac:dyDescent="0.3">
      <c r="A26" s="76">
        <f>AE23+1</f>
        <v>33</v>
      </c>
      <c r="B26" s="67"/>
      <c r="C26" s="67">
        <f>A26+1</f>
        <v>34</v>
      </c>
      <c r="D26" s="67"/>
      <c r="E26" s="67">
        <f>C26+1</f>
        <v>35</v>
      </c>
      <c r="F26" s="67"/>
      <c r="G26" s="67">
        <f>E26+1</f>
        <v>36</v>
      </c>
      <c r="H26" s="67"/>
      <c r="I26" s="67">
        <f>G26+1</f>
        <v>37</v>
      </c>
      <c r="J26" s="67"/>
      <c r="K26" s="67">
        <f>I26+1</f>
        <v>38</v>
      </c>
      <c r="L26" s="67"/>
      <c r="M26" s="67">
        <f>K26+1</f>
        <v>39</v>
      </c>
      <c r="N26" s="67"/>
      <c r="O26" s="67">
        <f>M26+1</f>
        <v>40</v>
      </c>
      <c r="P26" s="67"/>
      <c r="Q26" s="67">
        <f>O26+1</f>
        <v>41</v>
      </c>
      <c r="R26" s="67"/>
      <c r="S26" s="67">
        <f>Q26+1</f>
        <v>42</v>
      </c>
      <c r="T26" s="67"/>
      <c r="U26" s="67">
        <f>S26+1</f>
        <v>43</v>
      </c>
      <c r="V26" s="67"/>
      <c r="W26" s="67">
        <f>U26+1</f>
        <v>44</v>
      </c>
      <c r="X26" s="67"/>
      <c r="Y26" s="67">
        <f>W26+1</f>
        <v>45</v>
      </c>
      <c r="Z26" s="67"/>
      <c r="AA26" s="67">
        <f>Y26+1</f>
        <v>46</v>
      </c>
      <c r="AB26" s="67"/>
      <c r="AC26" s="67">
        <f>AA26+1</f>
        <v>47</v>
      </c>
      <c r="AD26" s="67"/>
      <c r="AE26" s="67">
        <f>AC26+1</f>
        <v>48</v>
      </c>
      <c r="AF26" s="79"/>
    </row>
    <row r="27" spans="1:32" s="47" customFormat="1" ht="15.6" x14ac:dyDescent="0.3">
      <c r="A27" s="81">
        <f>IF(A26&lt;=$I$14,ROUND(VLOOKUP($I$13,$A$39:$CD$281,A26+2),0),"")</f>
        <v>17</v>
      </c>
      <c r="B27" s="77"/>
      <c r="C27" s="78">
        <f>IF(C26&lt;=$I$14,ROUND(VLOOKUP($I$13,$A$39:$CD$281,C26+2),0),"")</f>
        <v>16</v>
      </c>
      <c r="D27" s="77"/>
      <c r="E27" s="78">
        <f>IF(E26&lt;=$I$14,ROUND(VLOOKUP($I$13,$A$39:$CD$281,E26+2),0),"")</f>
        <v>15</v>
      </c>
      <c r="F27" s="77"/>
      <c r="G27" s="78">
        <f>IF(G26&lt;=$I$14,ROUND(VLOOKUP($I$13,$A$39:$CD$281,G26+2),0),"")</f>
        <v>14</v>
      </c>
      <c r="H27" s="77"/>
      <c r="I27" s="78">
        <f>IF(I26&lt;=$I$14,ROUND(VLOOKUP($I$13,$A$39:$CD$281,I26+2),0),"")</f>
        <v>14</v>
      </c>
      <c r="J27" s="77"/>
      <c r="K27" s="78">
        <f>IF(K26&lt;=$I$14,ROUND(VLOOKUP($I$13,$A$39:$CD$281,K26+2),0),"")</f>
        <v>13</v>
      </c>
      <c r="L27" s="77"/>
      <c r="M27" s="78">
        <f>IF(M26&lt;=$I$14,ROUND(VLOOKUP($I$13,$A$39:$CD$281,M26+2),0),"")</f>
        <v>12</v>
      </c>
      <c r="N27" s="77"/>
      <c r="O27" s="78">
        <f>IF(O26&lt;=$I$14,ROUND(VLOOKUP($I$13,$A$39:$CD$281,O26+2),0),"")</f>
        <v>12</v>
      </c>
      <c r="P27" s="77"/>
      <c r="Q27" s="78">
        <f>IF(Q26&lt;=$I$14,ROUND(VLOOKUP($I$13,$A$39:$CD$281,Q26+2),0),"")</f>
        <v>11</v>
      </c>
      <c r="R27" s="77"/>
      <c r="S27" s="78">
        <f>IF(S26&lt;=$I$14,ROUND(VLOOKUP($I$13,$A$39:$CD$281,S26+2),0),"")</f>
        <v>10</v>
      </c>
      <c r="T27" s="77"/>
      <c r="U27" s="78">
        <f>IF(U26&lt;=$I$14,ROUND(VLOOKUP($I$13,$A$39:$CD$281,U26+2),0),"")</f>
        <v>10</v>
      </c>
      <c r="V27" s="77"/>
      <c r="W27" s="78">
        <f>IF(W26&lt;=$I$14,ROUND(VLOOKUP($I$13,$A$39:$CD$281,W26+2),0),"")</f>
        <v>9</v>
      </c>
      <c r="X27" s="77"/>
      <c r="Y27" s="78">
        <f>IF(Y26&lt;=$I$14,ROUND(VLOOKUP($I$13,$A$39:$CD$281,Y26+2),0),"")</f>
        <v>9</v>
      </c>
      <c r="Z27" s="77"/>
      <c r="AA27" s="78">
        <f>IF(AA26&lt;=$I$14,ROUND(VLOOKUP($I$13,$A$39:$CD$281,AA26+2),0),"")</f>
        <v>8</v>
      </c>
      <c r="AB27" s="77"/>
      <c r="AC27" s="78">
        <f>IF(AC26&lt;=$I$14,ROUND(VLOOKUP($I$13,$A$39:$CD$281,AC26+2),0),"")</f>
        <v>8</v>
      </c>
      <c r="AD27" s="77"/>
      <c r="AE27" s="78">
        <f>IF(AE26&lt;=$I$14,ROUND(VLOOKUP($I$13,$A$39:$CD$281,AE26+2),0),"")</f>
        <v>8</v>
      </c>
      <c r="AF27" s="82"/>
    </row>
    <row r="28" spans="1:32" s="47" customFormat="1" ht="15" x14ac:dyDescent="0.25">
      <c r="A28" s="48"/>
      <c r="AF28" s="49"/>
    </row>
    <row r="29" spans="1:32" s="47" customFormat="1" ht="15.6" x14ac:dyDescent="0.3">
      <c r="A29" s="76">
        <f>AE26+1</f>
        <v>49</v>
      </c>
      <c r="B29" s="67"/>
      <c r="C29" s="67">
        <f>A29+1</f>
        <v>50</v>
      </c>
      <c r="D29" s="67"/>
      <c r="E29" s="67">
        <f>C29+1</f>
        <v>51</v>
      </c>
      <c r="F29" s="67"/>
      <c r="G29" s="67">
        <f>E29+1</f>
        <v>52</v>
      </c>
      <c r="H29" s="67"/>
      <c r="I29" s="67">
        <f>G29+1</f>
        <v>53</v>
      </c>
      <c r="J29" s="67"/>
      <c r="K29" s="67">
        <f>I29+1</f>
        <v>54</v>
      </c>
      <c r="L29" s="67"/>
      <c r="M29" s="67">
        <f>K29+1</f>
        <v>55</v>
      </c>
      <c r="N29" s="67"/>
      <c r="O29" s="67">
        <f>M29+1</f>
        <v>56</v>
      </c>
      <c r="P29" s="67"/>
      <c r="Q29" s="67">
        <f>O29+1</f>
        <v>57</v>
      </c>
      <c r="R29" s="67"/>
      <c r="S29" s="67">
        <f>Q29+1</f>
        <v>58</v>
      </c>
      <c r="T29" s="67"/>
      <c r="U29" s="67">
        <f>S29+1</f>
        <v>59</v>
      </c>
      <c r="V29" s="67"/>
      <c r="W29" s="67">
        <f>U29+1</f>
        <v>60</v>
      </c>
      <c r="X29" s="67"/>
      <c r="Y29" s="67">
        <f>W29+1</f>
        <v>61</v>
      </c>
      <c r="Z29" s="67"/>
      <c r="AA29" s="67">
        <f>Y29+1</f>
        <v>62</v>
      </c>
      <c r="AB29" s="67"/>
      <c r="AC29" s="67">
        <f>AA29+1</f>
        <v>63</v>
      </c>
      <c r="AD29" s="67"/>
      <c r="AE29" s="67">
        <f>AC29+1</f>
        <v>64</v>
      </c>
      <c r="AF29" s="79"/>
    </row>
    <row r="30" spans="1:32" s="47" customFormat="1" ht="15.6" x14ac:dyDescent="0.3">
      <c r="A30" s="81">
        <f>IF(A29&lt;=$I$14,ROUND(VLOOKUP($I$13,$A$39:$CD$281,A29+2),0),"")</f>
        <v>7</v>
      </c>
      <c r="B30" s="77"/>
      <c r="C30" s="78">
        <f>IF(C29&lt;=$I$14,ROUND(VLOOKUP($I$13,$A$39:$CD$281,C29+2),0),"")</f>
        <v>7</v>
      </c>
      <c r="D30" s="77"/>
      <c r="E30" s="78">
        <f>IF(E29&lt;=$I$14,ROUND(VLOOKUP($I$13,$A$39:$CD$281,E29+2),0),"")</f>
        <v>6</v>
      </c>
      <c r="F30" s="77"/>
      <c r="G30" s="78">
        <f>IF(G29&lt;=$I$14,ROUND(VLOOKUP($I$13,$A$39:$CD$281,G29+2),0),"")</f>
        <v>6</v>
      </c>
      <c r="H30" s="77"/>
      <c r="I30" s="78">
        <f>IF(I29&lt;=$I$14,ROUND(VLOOKUP($I$13,$A$39:$CD$281,I29+2),0),"")</f>
        <v>6</v>
      </c>
      <c r="J30" s="77"/>
      <c r="K30" s="78">
        <f>IF(K29&lt;=$I$14,ROUND(VLOOKUP($I$13,$A$39:$CD$281,K29+2),0),"")</f>
        <v>6</v>
      </c>
      <c r="L30" s="77"/>
      <c r="M30" s="78">
        <f>IF(M29&lt;=$I$14,ROUND(VLOOKUP($I$13,$A$39:$CD$281,M29+2),0),"")</f>
        <v>5</v>
      </c>
      <c r="N30" s="77"/>
      <c r="O30" s="78">
        <f>IF(O29&lt;=$I$14,ROUND(VLOOKUP($I$13,$A$39:$CD$281,O29+2),0),"")</f>
        <v>5</v>
      </c>
      <c r="P30" s="77"/>
      <c r="Q30" s="78">
        <f>IF(Q29&lt;=$I$14,ROUND(VLOOKUP($I$13,$A$39:$CD$281,Q29+2),0),"")</f>
        <v>5</v>
      </c>
      <c r="R30" s="77"/>
      <c r="S30" s="78">
        <f>IF(S29&lt;=$I$14,ROUND(VLOOKUP($I$13,$A$39:$CD$281,S29+2),0),"")</f>
        <v>4</v>
      </c>
      <c r="T30" s="77"/>
      <c r="U30" s="78">
        <f>IF(U29&lt;=$I$14,ROUND(VLOOKUP($I$13,$A$39:$CD$281,U29+2),0),"")</f>
        <v>4</v>
      </c>
      <c r="V30" s="77"/>
      <c r="W30" s="78">
        <f>IF(W29&lt;=$I$14,ROUND(VLOOKUP($I$13,$A$39:$CD$281,W29+2),0),"")</f>
        <v>4</v>
      </c>
      <c r="X30" s="77"/>
      <c r="Y30" s="78" t="str">
        <f>IF(Y29&lt;=$I$14,ROUND(VLOOKUP($I$13,$A$39:$CD$281,Y29+2),0),"")</f>
        <v/>
      </c>
      <c r="Z30" s="77"/>
      <c r="AA30" s="78" t="str">
        <f>IF(AA29&lt;=$I$14,ROUND(VLOOKUP($I$13,$A$39:$CD$281,AA29+2),0),"")</f>
        <v/>
      </c>
      <c r="AB30" s="77"/>
      <c r="AC30" s="78" t="str">
        <f>IF(AC29&lt;=$I$14,ROUND(VLOOKUP($I$13,$A$39:$CD$281,AC29+2),0),"")</f>
        <v/>
      </c>
      <c r="AD30" s="77"/>
      <c r="AE30" s="78" t="str">
        <f>IF(AE29&lt;=$I$14,ROUND(VLOOKUP($I$13,$A$39:$CD$281,AE29+2),0),"")</f>
        <v/>
      </c>
      <c r="AF30" s="82"/>
    </row>
    <row r="31" spans="1:32" s="47" customFormat="1" ht="15" x14ac:dyDescent="0.25">
      <c r="A31" s="48"/>
      <c r="AF31" s="49"/>
    </row>
    <row r="32" spans="1:32" s="47" customFormat="1" ht="15.6" x14ac:dyDescent="0.3">
      <c r="A32" s="76">
        <f>AE29+1</f>
        <v>65</v>
      </c>
      <c r="B32" s="67"/>
      <c r="C32" s="67">
        <f>A32+1</f>
        <v>66</v>
      </c>
      <c r="D32" s="67"/>
      <c r="E32" s="67">
        <f>C32+1</f>
        <v>67</v>
      </c>
      <c r="F32" s="67"/>
      <c r="G32" s="67">
        <f>E32+1</f>
        <v>68</v>
      </c>
      <c r="H32" s="67"/>
      <c r="I32" s="67">
        <f>G32+1</f>
        <v>69</v>
      </c>
      <c r="J32" s="67"/>
      <c r="K32" s="67">
        <f>I32+1</f>
        <v>70</v>
      </c>
      <c r="L32" s="67"/>
      <c r="M32" s="67">
        <f>K32+1</f>
        <v>71</v>
      </c>
      <c r="N32" s="67"/>
      <c r="O32" s="67">
        <f>M32+1</f>
        <v>72</v>
      </c>
      <c r="P32" s="67"/>
      <c r="Q32" s="67">
        <f>O32+1</f>
        <v>73</v>
      </c>
      <c r="R32" s="67"/>
      <c r="S32" s="67">
        <f>Q32+1</f>
        <v>74</v>
      </c>
      <c r="T32" s="67"/>
      <c r="U32" s="67">
        <f>S32+1</f>
        <v>75</v>
      </c>
      <c r="V32" s="67"/>
      <c r="W32" s="67">
        <f>U32+1</f>
        <v>76</v>
      </c>
      <c r="X32" s="67"/>
      <c r="Y32" s="67">
        <f>W32+1</f>
        <v>77</v>
      </c>
      <c r="Z32" s="67"/>
      <c r="AA32" s="67">
        <f>Y32+1</f>
        <v>78</v>
      </c>
      <c r="AB32" s="67"/>
      <c r="AC32" s="67">
        <f>AA32+1</f>
        <v>79</v>
      </c>
      <c r="AD32" s="67"/>
      <c r="AE32" s="67">
        <f>AC32+1</f>
        <v>80</v>
      </c>
      <c r="AF32" s="79"/>
    </row>
    <row r="33" spans="1:82" s="47" customFormat="1" ht="15.6" x14ac:dyDescent="0.3">
      <c r="A33" s="81" t="str">
        <f>IF(A32&lt;=$I$14,ROUND(VLOOKUP($I$13,$A$39:$CD$281,A32+2),0),"")</f>
        <v/>
      </c>
      <c r="B33" s="77"/>
      <c r="C33" s="78" t="str">
        <f>IF(C32&lt;=$I$14,ROUND(VLOOKUP($I$13,$A$39:$CD$281,C32+2),0),"")</f>
        <v/>
      </c>
      <c r="D33" s="77"/>
      <c r="E33" s="78" t="str">
        <f>IF(E32&lt;=$I$14,ROUND(VLOOKUP($I$13,$A$39:$CD$281,E32+2),0),"")</f>
        <v/>
      </c>
      <c r="F33" s="77"/>
      <c r="G33" s="78" t="str">
        <f>IF(G32&lt;=$I$14,ROUND(VLOOKUP($I$13,$A$39:$CD$281,G32+2),0),"")</f>
        <v/>
      </c>
      <c r="H33" s="77"/>
      <c r="I33" s="78" t="str">
        <f>IF(I32&lt;=$I$14,ROUND(VLOOKUP($I$13,$A$39:$CD$281,I32+2),0),"")</f>
        <v/>
      </c>
      <c r="J33" s="77"/>
      <c r="K33" s="78" t="str">
        <f>IF(K32&lt;=$I$14,ROUND(VLOOKUP($I$13,$A$39:$CD$281,K32+2),0),"")</f>
        <v/>
      </c>
      <c r="L33" s="77"/>
      <c r="M33" s="78" t="str">
        <f>IF(M32&lt;=$I$14,ROUND(VLOOKUP($I$13,$A$39:$CD$281,M32+2),0),"")</f>
        <v/>
      </c>
      <c r="N33" s="77"/>
      <c r="O33" s="78" t="str">
        <f>IF(O32&lt;=$I$14,ROUND(VLOOKUP($I$13,$A$39:$CD$281,O32+2),0),"")</f>
        <v/>
      </c>
      <c r="P33" s="77"/>
      <c r="Q33" s="78" t="str">
        <f>IF(Q32&lt;=$I$14,ROUND(VLOOKUP($I$13,$A$39:$CD$281,Q32+2),0),"")</f>
        <v/>
      </c>
      <c r="R33" s="77"/>
      <c r="S33" s="78" t="str">
        <f>IF(S32&lt;=$I$14,ROUND(VLOOKUP($I$13,$A$39:$CD$281,S32+2),0),"")</f>
        <v/>
      </c>
      <c r="T33" s="77"/>
      <c r="U33" s="78" t="str">
        <f>IF(U32&lt;=$I$14,ROUND(VLOOKUP($I$13,$A$39:$CD$281,U32+2),0),"")</f>
        <v/>
      </c>
      <c r="V33" s="77"/>
      <c r="W33" s="78" t="str">
        <f>IF(W32&lt;=$I$14,ROUND(VLOOKUP($I$13,$A$39:$CD$281,W32+2),0),"")</f>
        <v/>
      </c>
      <c r="X33" s="77"/>
      <c r="Y33" s="78" t="str">
        <f>IF(Y32&lt;=$I$14,ROUND(VLOOKUP($I$13,$A$39:$CD$281,Y32+2),0),"")</f>
        <v/>
      </c>
      <c r="Z33" s="77"/>
      <c r="AA33" s="78" t="str">
        <f>IF(AA32&lt;=$I$14,ROUND(VLOOKUP($I$13,$A$39:$CD$281,AA32+2),0),"")</f>
        <v/>
      </c>
      <c r="AB33" s="77"/>
      <c r="AC33" s="78" t="str">
        <f>IF(AC32&lt;=$I$14,ROUND(VLOOKUP($I$13,$A$39:$CD$281,AC32+2),0),"")</f>
        <v/>
      </c>
      <c r="AD33" s="77"/>
      <c r="AE33" s="78" t="str">
        <f>IF(AE32&lt;=$I$14,ROUND(VLOOKUP($I$13,$A$39:$CD$281,AE32+2),0),"")</f>
        <v/>
      </c>
      <c r="AF33" s="82"/>
    </row>
    <row r="34" spans="1:82" s="47" customFormat="1" ht="15.6" thickBot="1" x14ac:dyDescent="0.3">
      <c r="A34" s="50"/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51"/>
      <c r="X34" s="51"/>
      <c r="Y34" s="51"/>
      <c r="Z34" s="51"/>
      <c r="AA34" s="51"/>
      <c r="AB34" s="51"/>
      <c r="AC34" s="51"/>
      <c r="AD34" s="51"/>
      <c r="AE34" s="51"/>
      <c r="AF34" s="52"/>
    </row>
    <row r="35" spans="1:82" s="47" customFormat="1" ht="15" x14ac:dyDescent="0.25"/>
    <row r="36" spans="1:82" s="7" customFormat="1" ht="15.6" x14ac:dyDescent="0.3">
      <c r="A36" s="4" t="str">
        <f>A1</f>
        <v>Tabell B - Klubbpoeng i parturneringer</v>
      </c>
    </row>
    <row r="38" spans="1:82" s="6" customFormat="1" ht="12" x14ac:dyDescent="0.25">
      <c r="A38" s="5" t="s">
        <v>39</v>
      </c>
      <c r="B38" s="55" t="s">
        <v>22</v>
      </c>
      <c r="C38" s="8">
        <v>1</v>
      </c>
      <c r="D38" s="8">
        <v>2</v>
      </c>
      <c r="E38" s="8">
        <v>3</v>
      </c>
      <c r="F38" s="8">
        <v>4</v>
      </c>
      <c r="G38" s="8">
        <v>5</v>
      </c>
      <c r="H38" s="8">
        <v>6</v>
      </c>
      <c r="I38" s="8">
        <v>7</v>
      </c>
      <c r="J38" s="8">
        <v>8</v>
      </c>
      <c r="K38" s="8">
        <v>9</v>
      </c>
      <c r="L38" s="8">
        <v>10</v>
      </c>
      <c r="M38" s="8">
        <v>11</v>
      </c>
      <c r="N38" s="8">
        <v>12</v>
      </c>
      <c r="O38" s="8">
        <v>13</v>
      </c>
      <c r="P38" s="8">
        <v>14</v>
      </c>
      <c r="Q38" s="8">
        <v>15</v>
      </c>
      <c r="R38" s="8">
        <v>16</v>
      </c>
      <c r="S38" s="8">
        <v>17</v>
      </c>
      <c r="T38" s="8">
        <v>18</v>
      </c>
      <c r="U38" s="8">
        <v>19</v>
      </c>
      <c r="V38" s="8">
        <v>20</v>
      </c>
      <c r="W38" s="8">
        <v>21</v>
      </c>
      <c r="X38" s="8">
        <v>22</v>
      </c>
      <c r="Y38" s="8">
        <v>23</v>
      </c>
      <c r="Z38" s="8">
        <v>24</v>
      </c>
      <c r="AA38" s="8">
        <v>25</v>
      </c>
      <c r="AB38" s="8">
        <v>26</v>
      </c>
      <c r="AC38" s="8">
        <v>27</v>
      </c>
      <c r="AD38" s="8">
        <v>28</v>
      </c>
      <c r="AE38" s="8">
        <v>29</v>
      </c>
      <c r="AF38" s="8">
        <v>30</v>
      </c>
      <c r="AG38" s="8">
        <v>31</v>
      </c>
      <c r="AH38" s="8">
        <v>32</v>
      </c>
      <c r="AI38" s="8">
        <v>33</v>
      </c>
      <c r="AJ38" s="8">
        <v>34</v>
      </c>
      <c r="AK38" s="8">
        <v>35</v>
      </c>
      <c r="AL38" s="8">
        <v>36</v>
      </c>
      <c r="AM38" s="8">
        <v>37</v>
      </c>
      <c r="AN38" s="8">
        <v>38</v>
      </c>
      <c r="AO38" s="8">
        <v>39</v>
      </c>
      <c r="AP38" s="8">
        <v>40</v>
      </c>
      <c r="AQ38" s="8">
        <v>41</v>
      </c>
      <c r="AR38" s="8">
        <v>42</v>
      </c>
      <c r="AS38" s="8">
        <v>43</v>
      </c>
      <c r="AT38" s="8">
        <v>44</v>
      </c>
      <c r="AU38" s="8">
        <v>45</v>
      </c>
      <c r="AV38" s="8">
        <v>46</v>
      </c>
      <c r="AW38" s="8">
        <v>47</v>
      </c>
      <c r="AX38" s="8">
        <v>48</v>
      </c>
      <c r="AY38" s="8">
        <v>49</v>
      </c>
      <c r="AZ38" s="8">
        <v>50</v>
      </c>
      <c r="BA38" s="8">
        <v>51</v>
      </c>
      <c r="BB38" s="8">
        <v>52</v>
      </c>
      <c r="BC38" s="8">
        <v>53</v>
      </c>
      <c r="BD38" s="8">
        <v>54</v>
      </c>
      <c r="BE38" s="8">
        <v>55</v>
      </c>
      <c r="BF38" s="8">
        <v>56</v>
      </c>
      <c r="BG38" s="8">
        <v>57</v>
      </c>
      <c r="BH38" s="8">
        <v>58</v>
      </c>
      <c r="BI38" s="8">
        <v>59</v>
      </c>
      <c r="BJ38" s="8">
        <v>60</v>
      </c>
      <c r="BK38" s="8">
        <v>61</v>
      </c>
      <c r="BL38" s="8">
        <v>62</v>
      </c>
      <c r="BM38" s="8">
        <v>63</v>
      </c>
      <c r="BN38" s="8">
        <v>64</v>
      </c>
      <c r="BO38" s="8">
        <v>65</v>
      </c>
      <c r="BP38" s="8">
        <v>66</v>
      </c>
      <c r="BQ38" s="8">
        <v>67</v>
      </c>
      <c r="BR38" s="8">
        <v>68</v>
      </c>
      <c r="BS38" s="8">
        <v>69</v>
      </c>
      <c r="BT38" s="8">
        <v>70</v>
      </c>
      <c r="BU38" s="8">
        <v>71</v>
      </c>
      <c r="BV38" s="8">
        <v>72</v>
      </c>
      <c r="BW38" s="8">
        <v>73</v>
      </c>
      <c r="BX38" s="8">
        <v>74</v>
      </c>
      <c r="BY38" s="8">
        <v>75</v>
      </c>
      <c r="BZ38" s="8">
        <v>76</v>
      </c>
      <c r="CA38" s="8">
        <v>77</v>
      </c>
      <c r="CB38" s="8">
        <v>78</v>
      </c>
      <c r="CC38" s="8">
        <v>79</v>
      </c>
      <c r="CD38" s="8">
        <v>80</v>
      </c>
    </row>
    <row r="39" spans="1:82" ht="12" x14ac:dyDescent="0.25">
      <c r="A39" s="5">
        <v>4</v>
      </c>
      <c r="B39" s="56">
        <v>2</v>
      </c>
      <c r="C39" s="9">
        <v>8</v>
      </c>
      <c r="D39" s="9">
        <v>5.333333333333333</v>
      </c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9"/>
      <c r="AZ39" s="9"/>
      <c r="BA39" s="9"/>
      <c r="BB39" s="9"/>
      <c r="BC39" s="9"/>
      <c r="BD39" s="9"/>
      <c r="BE39" s="9"/>
      <c r="BF39" s="9"/>
      <c r="BG39" s="9"/>
      <c r="BH39" s="9"/>
      <c r="BI39" s="9"/>
      <c r="BJ39" s="9"/>
      <c r="BK39" s="9"/>
      <c r="BL39" s="9"/>
      <c r="BM39" s="9"/>
      <c r="BN39" s="9"/>
      <c r="BO39" s="9"/>
      <c r="BP39" s="9"/>
      <c r="BQ39" s="9"/>
      <c r="BR39" s="9"/>
      <c r="BS39" s="9"/>
      <c r="BT39" s="9"/>
      <c r="BU39" s="9"/>
      <c r="BV39" s="9"/>
      <c r="BW39" s="9"/>
      <c r="BX39" s="9"/>
      <c r="BY39" s="9"/>
      <c r="BZ39" s="9"/>
      <c r="CA39" s="9"/>
      <c r="CB39" s="9"/>
      <c r="CC39" s="9"/>
      <c r="CD39" s="9"/>
    </row>
    <row r="40" spans="1:82" ht="12" x14ac:dyDescent="0.25">
      <c r="A40" s="5">
        <v>5</v>
      </c>
      <c r="B40" s="56">
        <v>2</v>
      </c>
      <c r="C40" s="9">
        <v>10</v>
      </c>
      <c r="D40" s="9">
        <v>6.6666666666666661</v>
      </c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  <c r="AV40" s="9"/>
      <c r="AW40" s="9"/>
      <c r="AX40" s="9"/>
      <c r="AY40" s="9"/>
      <c r="AZ40" s="9"/>
      <c r="BA40" s="9"/>
      <c r="BB40" s="9"/>
      <c r="BC40" s="9"/>
      <c r="BD40" s="9"/>
      <c r="BE40" s="9"/>
      <c r="BF40" s="9"/>
      <c r="BG40" s="9"/>
      <c r="BH40" s="9"/>
      <c r="BI40" s="9"/>
      <c r="BJ40" s="9"/>
      <c r="BK40" s="9"/>
      <c r="BL40" s="9"/>
      <c r="BM40" s="9"/>
      <c r="BN40" s="9"/>
      <c r="BO40" s="9"/>
      <c r="BP40" s="9"/>
      <c r="BQ40" s="9"/>
      <c r="BR40" s="9"/>
      <c r="BS40" s="9"/>
      <c r="BT40" s="9"/>
      <c r="BU40" s="9"/>
      <c r="BV40" s="9"/>
      <c r="BW40" s="9"/>
      <c r="BX40" s="9"/>
      <c r="BY40" s="9"/>
      <c r="BZ40" s="9"/>
      <c r="CA40" s="9"/>
      <c r="CB40" s="9"/>
      <c r="CC40" s="9"/>
      <c r="CD40" s="9"/>
    </row>
    <row r="41" spans="1:82" ht="12" x14ac:dyDescent="0.25">
      <c r="A41" s="5">
        <v>6</v>
      </c>
      <c r="B41" s="56">
        <v>2</v>
      </c>
      <c r="C41" s="9">
        <v>12</v>
      </c>
      <c r="D41" s="9">
        <v>8</v>
      </c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  <c r="AV41" s="9"/>
      <c r="AW41" s="9"/>
      <c r="AX41" s="9"/>
      <c r="AY41" s="9"/>
      <c r="AZ41" s="9"/>
      <c r="BA41" s="9"/>
      <c r="BB41" s="9"/>
      <c r="BC41" s="9"/>
      <c r="BD41" s="9"/>
      <c r="BE41" s="9"/>
      <c r="BF41" s="9"/>
      <c r="BG41" s="9"/>
      <c r="BH41" s="9"/>
      <c r="BI41" s="9"/>
      <c r="BJ41" s="9"/>
      <c r="BK41" s="9"/>
      <c r="BL41" s="9"/>
      <c r="BM41" s="9"/>
      <c r="BN41" s="9"/>
      <c r="BO41" s="9"/>
      <c r="BP41" s="9"/>
      <c r="BQ41" s="9"/>
      <c r="BR41" s="9"/>
      <c r="BS41" s="9"/>
      <c r="BT41" s="9"/>
      <c r="BU41" s="9"/>
      <c r="BV41" s="9"/>
      <c r="BW41" s="9"/>
      <c r="BX41" s="9"/>
      <c r="BY41" s="9"/>
      <c r="BZ41" s="9"/>
      <c r="CA41" s="9"/>
      <c r="CB41" s="9"/>
      <c r="CC41" s="9"/>
      <c r="CD41" s="9"/>
    </row>
    <row r="42" spans="1:82" ht="12" x14ac:dyDescent="0.25">
      <c r="A42" s="5">
        <v>7</v>
      </c>
      <c r="B42" s="56">
        <v>3</v>
      </c>
      <c r="C42" s="9">
        <v>14</v>
      </c>
      <c r="D42" s="9">
        <v>9.3333333333333321</v>
      </c>
      <c r="E42" s="9">
        <v>6.2222222222222214</v>
      </c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  <c r="AV42" s="9"/>
      <c r="AW42" s="9"/>
      <c r="AX42" s="9"/>
      <c r="AY42" s="9"/>
      <c r="AZ42" s="9"/>
      <c r="BA42" s="9"/>
      <c r="BB42" s="9"/>
      <c r="BC42" s="9"/>
      <c r="BD42" s="9"/>
      <c r="BE42" s="9"/>
      <c r="BF42" s="9"/>
      <c r="BG42" s="9"/>
      <c r="BH42" s="9"/>
      <c r="BI42" s="9"/>
      <c r="BJ42" s="9"/>
      <c r="BK42" s="9"/>
      <c r="BL42" s="9"/>
      <c r="BM42" s="9"/>
      <c r="BN42" s="9"/>
      <c r="BO42" s="9"/>
      <c r="BP42" s="9"/>
      <c r="BQ42" s="9"/>
      <c r="BR42" s="9"/>
      <c r="BS42" s="9"/>
      <c r="BT42" s="9"/>
      <c r="BU42" s="9"/>
      <c r="BV42" s="9"/>
      <c r="BW42" s="9"/>
      <c r="BX42" s="9"/>
      <c r="BY42" s="9"/>
      <c r="BZ42" s="9"/>
      <c r="CA42" s="9"/>
      <c r="CB42" s="9"/>
      <c r="CC42" s="9"/>
      <c r="CD42" s="9"/>
    </row>
    <row r="43" spans="1:82" ht="12" x14ac:dyDescent="0.25">
      <c r="A43" s="5">
        <v>8</v>
      </c>
      <c r="B43" s="56">
        <v>3</v>
      </c>
      <c r="C43" s="9">
        <v>16</v>
      </c>
      <c r="D43" s="9">
        <v>10.666666666666666</v>
      </c>
      <c r="E43" s="9">
        <v>7.1111111111111107</v>
      </c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  <c r="AV43" s="9"/>
      <c r="AW43" s="9"/>
      <c r="AX43" s="9"/>
      <c r="AY43" s="9"/>
      <c r="AZ43" s="9"/>
      <c r="BA43" s="9"/>
      <c r="BB43" s="9"/>
      <c r="BC43" s="9"/>
      <c r="BD43" s="9"/>
      <c r="BE43" s="9"/>
      <c r="BF43" s="9"/>
      <c r="BG43" s="9"/>
      <c r="BH43" s="9"/>
      <c r="BI43" s="9"/>
      <c r="BJ43" s="9"/>
      <c r="BK43" s="9"/>
      <c r="BL43" s="9"/>
      <c r="BM43" s="9"/>
      <c r="BN43" s="9"/>
      <c r="BO43" s="9"/>
      <c r="BP43" s="9"/>
      <c r="BQ43" s="9"/>
      <c r="BR43" s="9"/>
      <c r="BS43" s="9"/>
      <c r="BT43" s="9"/>
      <c r="BU43" s="9"/>
      <c r="BV43" s="9"/>
      <c r="BW43" s="9"/>
      <c r="BX43" s="9"/>
      <c r="BY43" s="9"/>
      <c r="BZ43" s="9"/>
      <c r="CA43" s="9"/>
      <c r="CB43" s="9"/>
      <c r="CC43" s="9"/>
      <c r="CD43" s="9"/>
    </row>
    <row r="44" spans="1:82" ht="12" x14ac:dyDescent="0.25">
      <c r="A44" s="5">
        <v>9</v>
      </c>
      <c r="B44" s="56">
        <v>3</v>
      </c>
      <c r="C44" s="9">
        <v>18</v>
      </c>
      <c r="D44" s="9">
        <v>12</v>
      </c>
      <c r="E44" s="9">
        <v>8</v>
      </c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  <c r="AV44" s="9"/>
      <c r="AW44" s="9"/>
      <c r="AX44" s="9"/>
      <c r="AY44" s="9"/>
      <c r="AZ44" s="9"/>
      <c r="BA44" s="9"/>
      <c r="BB44" s="9"/>
      <c r="BC44" s="9"/>
      <c r="BD44" s="9"/>
      <c r="BE44" s="9"/>
      <c r="BF44" s="9"/>
      <c r="BG44" s="9"/>
      <c r="BH44" s="9"/>
      <c r="BI44" s="9"/>
      <c r="BJ44" s="9"/>
      <c r="BK44" s="9"/>
      <c r="BL44" s="9"/>
      <c r="BM44" s="9"/>
      <c r="BN44" s="9"/>
      <c r="BO44" s="9"/>
      <c r="BP44" s="9"/>
      <c r="BQ44" s="9"/>
      <c r="BR44" s="9"/>
      <c r="BS44" s="9"/>
      <c r="BT44" s="9"/>
      <c r="BU44" s="9"/>
      <c r="BV44" s="9"/>
      <c r="BW44" s="9"/>
      <c r="BX44" s="9"/>
      <c r="BY44" s="9"/>
      <c r="BZ44" s="9"/>
      <c r="CA44" s="9"/>
      <c r="CB44" s="9"/>
      <c r="CC44" s="9"/>
      <c r="CD44" s="9"/>
    </row>
    <row r="45" spans="1:82" ht="12" x14ac:dyDescent="0.25">
      <c r="A45" s="5">
        <v>10</v>
      </c>
      <c r="B45" s="56">
        <v>4</v>
      </c>
      <c r="C45" s="9">
        <v>20</v>
      </c>
      <c r="D45" s="9">
        <v>13.333333333333332</v>
      </c>
      <c r="E45" s="9">
        <v>8.8888888888888875</v>
      </c>
      <c r="F45" s="9">
        <v>5.9259259259259247</v>
      </c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  <c r="BG45" s="9"/>
      <c r="BH45" s="9"/>
      <c r="BI45" s="9"/>
      <c r="BJ45" s="9"/>
      <c r="BK45" s="9"/>
      <c r="BL45" s="9"/>
      <c r="BM45" s="9"/>
      <c r="BN45" s="9"/>
      <c r="BO45" s="9"/>
      <c r="BP45" s="9"/>
      <c r="BQ45" s="9"/>
      <c r="BR45" s="9"/>
      <c r="BS45" s="9"/>
      <c r="BT45" s="9"/>
      <c r="BU45" s="9"/>
      <c r="BV45" s="9"/>
      <c r="BW45" s="9"/>
      <c r="BX45" s="9"/>
      <c r="BY45" s="9"/>
      <c r="BZ45" s="9"/>
      <c r="CA45" s="9"/>
      <c r="CB45" s="9"/>
      <c r="CC45" s="9"/>
      <c r="CD45" s="9"/>
    </row>
    <row r="46" spans="1:82" ht="12" x14ac:dyDescent="0.25">
      <c r="A46" s="5">
        <v>11</v>
      </c>
      <c r="B46" s="56">
        <v>4</v>
      </c>
      <c r="C46" s="9">
        <v>22</v>
      </c>
      <c r="D46" s="9">
        <v>14.666666666666666</v>
      </c>
      <c r="E46" s="9">
        <v>9.7777777777777768</v>
      </c>
      <c r="F46" s="9">
        <v>6.5185185185185173</v>
      </c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  <c r="BF46" s="9"/>
      <c r="BG46" s="9"/>
      <c r="BH46" s="9"/>
      <c r="BI46" s="9"/>
      <c r="BJ46" s="9"/>
      <c r="BK46" s="9"/>
      <c r="BL46" s="9"/>
      <c r="BM46" s="9"/>
      <c r="BN46" s="9"/>
      <c r="BO46" s="9"/>
      <c r="BP46" s="9"/>
      <c r="BQ46" s="9"/>
      <c r="BR46" s="9"/>
      <c r="BS46" s="9"/>
      <c r="BT46" s="9"/>
      <c r="BU46" s="9"/>
      <c r="BV46" s="9"/>
      <c r="BW46" s="9"/>
      <c r="BX46" s="9"/>
      <c r="BY46" s="9"/>
      <c r="BZ46" s="9"/>
      <c r="CA46" s="9"/>
      <c r="CB46" s="9"/>
      <c r="CC46" s="9"/>
      <c r="CD46" s="9"/>
    </row>
    <row r="47" spans="1:82" ht="12" x14ac:dyDescent="0.25">
      <c r="A47" s="5">
        <v>12</v>
      </c>
      <c r="B47" s="56">
        <v>4</v>
      </c>
      <c r="C47" s="9">
        <v>24</v>
      </c>
      <c r="D47" s="9">
        <v>16</v>
      </c>
      <c r="E47" s="9">
        <v>10.666666666666666</v>
      </c>
      <c r="F47" s="9">
        <v>7.1111111111111107</v>
      </c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  <c r="AW47" s="9"/>
      <c r="AX47" s="9"/>
      <c r="AY47" s="9"/>
      <c r="AZ47" s="9"/>
      <c r="BA47" s="9"/>
      <c r="BB47" s="9"/>
      <c r="BC47" s="9"/>
      <c r="BD47" s="9"/>
      <c r="BE47" s="9"/>
      <c r="BF47" s="9"/>
      <c r="BG47" s="9"/>
      <c r="BH47" s="9"/>
      <c r="BI47" s="9"/>
      <c r="BJ47" s="9"/>
      <c r="BK47" s="9"/>
      <c r="BL47" s="9"/>
      <c r="BM47" s="9"/>
      <c r="BN47" s="9"/>
      <c r="BO47" s="9"/>
      <c r="BP47" s="9"/>
      <c r="BQ47" s="9"/>
      <c r="BR47" s="9"/>
      <c r="BS47" s="9"/>
      <c r="BT47" s="9"/>
      <c r="BU47" s="9"/>
      <c r="BV47" s="9"/>
      <c r="BW47" s="9"/>
      <c r="BX47" s="9"/>
      <c r="BY47" s="9"/>
      <c r="BZ47" s="9"/>
      <c r="CA47" s="9"/>
      <c r="CB47" s="9"/>
      <c r="CC47" s="9"/>
      <c r="CD47" s="9"/>
    </row>
    <row r="48" spans="1:82" ht="12" x14ac:dyDescent="0.25">
      <c r="A48" s="5">
        <v>13</v>
      </c>
      <c r="B48" s="56">
        <v>5</v>
      </c>
      <c r="C48" s="9">
        <v>26</v>
      </c>
      <c r="D48" s="9">
        <v>17.333333333333332</v>
      </c>
      <c r="E48" s="9">
        <v>11.555555555555554</v>
      </c>
      <c r="F48" s="9">
        <v>7.7037037037037024</v>
      </c>
      <c r="G48" s="9">
        <v>5.1358024691358013</v>
      </c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9"/>
      <c r="AX48" s="9"/>
      <c r="AY48" s="9"/>
      <c r="AZ48" s="9"/>
      <c r="BA48" s="9"/>
      <c r="BB48" s="9"/>
      <c r="BC48" s="9"/>
      <c r="BD48" s="9"/>
      <c r="BE48" s="9"/>
      <c r="BF48" s="9"/>
      <c r="BG48" s="9"/>
      <c r="BH48" s="9"/>
      <c r="BI48" s="9"/>
      <c r="BJ48" s="9"/>
      <c r="BK48" s="9"/>
      <c r="BL48" s="9"/>
      <c r="BM48" s="9"/>
      <c r="BN48" s="9"/>
      <c r="BO48" s="9"/>
      <c r="BP48" s="9"/>
      <c r="BQ48" s="9"/>
      <c r="BR48" s="9"/>
      <c r="BS48" s="9"/>
      <c r="BT48" s="9"/>
      <c r="BU48" s="9"/>
      <c r="BV48" s="9"/>
      <c r="BW48" s="9"/>
      <c r="BX48" s="9"/>
      <c r="BY48" s="9"/>
      <c r="BZ48" s="9"/>
      <c r="CA48" s="9"/>
      <c r="CB48" s="9"/>
      <c r="CC48" s="9"/>
      <c r="CD48" s="9"/>
    </row>
    <row r="49" spans="1:82" ht="12" x14ac:dyDescent="0.25">
      <c r="A49" s="5">
        <v>14</v>
      </c>
      <c r="B49" s="56">
        <v>5</v>
      </c>
      <c r="C49" s="9">
        <v>28</v>
      </c>
      <c r="D49" s="9">
        <v>18.666666666666664</v>
      </c>
      <c r="E49" s="9">
        <v>12.444444444444443</v>
      </c>
      <c r="F49" s="9">
        <v>8.2962962962962941</v>
      </c>
      <c r="G49" s="9">
        <v>5.5308641975308621</v>
      </c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  <c r="BE49" s="9"/>
      <c r="BF49" s="9"/>
      <c r="BG49" s="9"/>
      <c r="BH49" s="9"/>
      <c r="BI49" s="9"/>
      <c r="BJ49" s="9"/>
      <c r="BK49" s="9"/>
      <c r="BL49" s="9"/>
      <c r="BM49" s="9"/>
      <c r="BN49" s="9"/>
      <c r="BO49" s="9"/>
      <c r="BP49" s="9"/>
      <c r="BQ49" s="9"/>
      <c r="BR49" s="9"/>
      <c r="BS49" s="9"/>
      <c r="BT49" s="9"/>
      <c r="BU49" s="9"/>
      <c r="BV49" s="9"/>
      <c r="BW49" s="9"/>
      <c r="BX49" s="9"/>
      <c r="BY49" s="9"/>
      <c r="BZ49" s="9"/>
      <c r="CA49" s="9"/>
      <c r="CB49" s="9"/>
      <c r="CC49" s="9"/>
      <c r="CD49" s="9"/>
    </row>
    <row r="50" spans="1:82" ht="12" x14ac:dyDescent="0.25">
      <c r="A50" s="5">
        <v>15</v>
      </c>
      <c r="B50" s="56">
        <v>5</v>
      </c>
      <c r="C50" s="9">
        <v>30</v>
      </c>
      <c r="D50" s="9">
        <v>20</v>
      </c>
      <c r="E50" s="9">
        <v>13.333333333333332</v>
      </c>
      <c r="F50" s="9">
        <v>8.8888888888888875</v>
      </c>
      <c r="G50" s="9">
        <v>5.9259259259259247</v>
      </c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9"/>
      <c r="AZ50" s="9"/>
      <c r="BA50" s="9"/>
      <c r="BB50" s="9"/>
      <c r="BC50" s="9"/>
      <c r="BD50" s="9"/>
      <c r="BE50" s="9"/>
      <c r="BF50" s="9"/>
      <c r="BG50" s="9"/>
      <c r="BH50" s="9"/>
      <c r="BI50" s="9"/>
      <c r="BJ50" s="9"/>
      <c r="BK50" s="9"/>
      <c r="BL50" s="9"/>
      <c r="BM50" s="9"/>
      <c r="BN50" s="9"/>
      <c r="BO50" s="9"/>
      <c r="BP50" s="9"/>
      <c r="BQ50" s="9"/>
      <c r="BR50" s="9"/>
      <c r="BS50" s="9"/>
      <c r="BT50" s="9"/>
      <c r="BU50" s="9"/>
      <c r="BV50" s="9"/>
      <c r="BW50" s="9"/>
      <c r="BX50" s="9"/>
      <c r="BY50" s="9"/>
      <c r="BZ50" s="9"/>
      <c r="CA50" s="9"/>
      <c r="CB50" s="9"/>
      <c r="CC50" s="9"/>
      <c r="CD50" s="9"/>
    </row>
    <row r="51" spans="1:82" ht="12" x14ac:dyDescent="0.25">
      <c r="A51" s="5">
        <v>16</v>
      </c>
      <c r="B51" s="56">
        <v>6</v>
      </c>
      <c r="C51" s="9">
        <v>32</v>
      </c>
      <c r="D51" s="9">
        <v>21.333333333333332</v>
      </c>
      <c r="E51" s="9">
        <v>14.222222222222221</v>
      </c>
      <c r="F51" s="9">
        <v>9.481481481481481</v>
      </c>
      <c r="G51" s="9">
        <v>6.3209876543209873</v>
      </c>
      <c r="H51" s="9">
        <v>4.2139917695473246</v>
      </c>
      <c r="I51" s="9"/>
      <c r="J51" s="9"/>
      <c r="K51" s="9"/>
      <c r="L51" s="9"/>
      <c r="M51" s="9"/>
      <c r="N51" s="9"/>
      <c r="O51" s="9"/>
      <c r="P51" s="9"/>
      <c r="Q51" s="9"/>
      <c r="R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  <c r="AV51" s="9"/>
      <c r="AW51" s="9"/>
      <c r="AX51" s="9"/>
      <c r="AY51" s="9"/>
      <c r="AZ51" s="9"/>
      <c r="BA51" s="9"/>
      <c r="BB51" s="9"/>
      <c r="BC51" s="9"/>
      <c r="BD51" s="9"/>
      <c r="BE51" s="9"/>
      <c r="BF51" s="9"/>
      <c r="BG51" s="9"/>
      <c r="BH51" s="9"/>
      <c r="BI51" s="9"/>
      <c r="BJ51" s="9"/>
      <c r="BK51" s="9"/>
      <c r="BL51" s="9"/>
      <c r="BM51" s="9"/>
      <c r="BN51" s="9"/>
      <c r="BO51" s="9"/>
      <c r="BP51" s="9"/>
      <c r="BQ51" s="9"/>
      <c r="BR51" s="9"/>
      <c r="BS51" s="9"/>
      <c r="BT51" s="9"/>
      <c r="BU51" s="9"/>
      <c r="BV51" s="9"/>
      <c r="BW51" s="9"/>
      <c r="BX51" s="9"/>
      <c r="BY51" s="9"/>
      <c r="BZ51" s="9"/>
      <c r="CA51" s="9"/>
      <c r="CB51" s="9"/>
      <c r="CC51" s="9"/>
      <c r="CD51" s="9"/>
    </row>
    <row r="52" spans="1:82" ht="12" x14ac:dyDescent="0.25">
      <c r="A52" s="5">
        <v>17</v>
      </c>
      <c r="B52" s="56">
        <v>6</v>
      </c>
      <c r="C52" s="9">
        <v>34</v>
      </c>
      <c r="D52" s="9">
        <v>22.666666666666664</v>
      </c>
      <c r="E52" s="9">
        <v>15.111111111111109</v>
      </c>
      <c r="F52" s="9">
        <v>10.074074074074073</v>
      </c>
      <c r="G52" s="9">
        <v>6.7160493827160481</v>
      </c>
      <c r="H52" s="9">
        <v>4.4773662551440321</v>
      </c>
      <c r="I52" s="9"/>
      <c r="J52" s="9"/>
      <c r="K52" s="9"/>
      <c r="L52" s="9"/>
      <c r="M52" s="9"/>
      <c r="N52" s="9"/>
      <c r="O52" s="9"/>
      <c r="P52" s="9"/>
      <c r="Q52" s="9"/>
      <c r="R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9"/>
      <c r="AS52" s="9"/>
      <c r="AT52" s="9"/>
      <c r="AU52" s="9"/>
      <c r="AV52" s="9"/>
      <c r="AW52" s="9"/>
      <c r="AX52" s="9"/>
      <c r="AY52" s="9"/>
      <c r="AZ52" s="9"/>
      <c r="BA52" s="9"/>
      <c r="BB52" s="9"/>
      <c r="BC52" s="9"/>
      <c r="BD52" s="9"/>
      <c r="BE52" s="9"/>
      <c r="BF52" s="9"/>
      <c r="BG52" s="9"/>
      <c r="BH52" s="9"/>
      <c r="BI52" s="9"/>
      <c r="BJ52" s="9"/>
      <c r="BK52" s="9"/>
      <c r="BL52" s="9"/>
      <c r="BM52" s="9"/>
      <c r="BN52" s="9"/>
      <c r="BO52" s="9"/>
      <c r="BP52" s="9"/>
      <c r="BQ52" s="9"/>
      <c r="BR52" s="9"/>
      <c r="BS52" s="9"/>
      <c r="BT52" s="9"/>
      <c r="BU52" s="9"/>
      <c r="BV52" s="9"/>
      <c r="BW52" s="9"/>
      <c r="BX52" s="9"/>
      <c r="BY52" s="9"/>
      <c r="BZ52" s="9"/>
      <c r="CA52" s="9"/>
      <c r="CB52" s="9"/>
      <c r="CC52" s="9"/>
      <c r="CD52" s="9"/>
    </row>
    <row r="53" spans="1:82" ht="12" x14ac:dyDescent="0.25">
      <c r="A53" s="5">
        <v>18</v>
      </c>
      <c r="B53" s="56">
        <v>6</v>
      </c>
      <c r="C53" s="9">
        <v>36</v>
      </c>
      <c r="D53" s="9">
        <v>24</v>
      </c>
      <c r="E53" s="9">
        <v>16</v>
      </c>
      <c r="F53" s="9">
        <v>10.666666666666666</v>
      </c>
      <c r="G53" s="9">
        <v>7.1111111111111107</v>
      </c>
      <c r="H53" s="9">
        <v>4.7407407407407405</v>
      </c>
      <c r="I53" s="9"/>
      <c r="J53" s="9"/>
      <c r="K53" s="9"/>
      <c r="L53" s="9"/>
      <c r="M53" s="9"/>
      <c r="N53" s="9"/>
      <c r="O53" s="9"/>
      <c r="P53" s="9"/>
      <c r="Q53" s="9"/>
      <c r="R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9"/>
      <c r="AS53" s="9"/>
      <c r="AT53" s="9"/>
      <c r="AU53" s="9"/>
      <c r="AV53" s="9"/>
      <c r="AW53" s="9"/>
      <c r="AX53" s="9"/>
      <c r="AY53" s="9"/>
      <c r="AZ53" s="9"/>
      <c r="BA53" s="9"/>
      <c r="BB53" s="9"/>
      <c r="BC53" s="9"/>
      <c r="BD53" s="9"/>
      <c r="BE53" s="9"/>
      <c r="BF53" s="9"/>
      <c r="BG53" s="9"/>
      <c r="BH53" s="9"/>
      <c r="BI53" s="9"/>
      <c r="BJ53" s="9"/>
      <c r="BK53" s="9"/>
      <c r="BL53" s="9"/>
      <c r="BM53" s="9"/>
      <c r="BN53" s="9"/>
      <c r="BO53" s="9"/>
      <c r="BP53" s="9"/>
      <c r="BQ53" s="9"/>
      <c r="BR53" s="9"/>
      <c r="BS53" s="9"/>
      <c r="BT53" s="9"/>
      <c r="BU53" s="9"/>
      <c r="BV53" s="9"/>
      <c r="BW53" s="9"/>
      <c r="BX53" s="9"/>
      <c r="BY53" s="9"/>
      <c r="BZ53" s="9"/>
      <c r="CA53" s="9"/>
      <c r="CB53" s="9"/>
      <c r="CC53" s="9"/>
      <c r="CD53" s="9"/>
    </row>
    <row r="54" spans="1:82" ht="12" x14ac:dyDescent="0.25">
      <c r="A54" s="5">
        <v>19</v>
      </c>
      <c r="B54" s="56">
        <v>7</v>
      </c>
      <c r="C54" s="9">
        <v>38</v>
      </c>
      <c r="D54" s="9">
        <v>25.333333333333332</v>
      </c>
      <c r="E54" s="9">
        <v>17.513214557070743</v>
      </c>
      <c r="F54" s="9">
        <v>12.107079636394522</v>
      </c>
      <c r="G54" s="9">
        <v>8.3697585525678679</v>
      </c>
      <c r="H54" s="9">
        <v>5.7861069995525893</v>
      </c>
      <c r="I54" s="9">
        <v>4</v>
      </c>
      <c r="J54" s="9"/>
      <c r="K54" s="9"/>
      <c r="L54" s="9"/>
      <c r="M54" s="9"/>
      <c r="N54" s="9"/>
      <c r="O54" s="9"/>
      <c r="P54" s="9"/>
      <c r="Q54" s="9"/>
      <c r="R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9"/>
      <c r="AS54" s="9"/>
      <c r="AT54" s="9"/>
      <c r="AU54" s="9"/>
      <c r="AV54" s="9"/>
      <c r="AW54" s="9"/>
      <c r="AX54" s="9"/>
      <c r="AY54" s="9"/>
      <c r="AZ54" s="9"/>
      <c r="BA54" s="9"/>
      <c r="BB54" s="9"/>
      <c r="BC54" s="9"/>
      <c r="BD54" s="9"/>
      <c r="BE54" s="9"/>
      <c r="BF54" s="9"/>
      <c r="BG54" s="9"/>
      <c r="BH54" s="9"/>
      <c r="BI54" s="9"/>
      <c r="BJ54" s="9"/>
      <c r="BK54" s="9"/>
      <c r="BL54" s="9"/>
      <c r="BM54" s="9"/>
      <c r="BN54" s="9"/>
      <c r="BO54" s="9"/>
      <c r="BP54" s="9"/>
      <c r="BQ54" s="9"/>
      <c r="BR54" s="9"/>
      <c r="BS54" s="9"/>
      <c r="BT54" s="9"/>
      <c r="BU54" s="9"/>
      <c r="BV54" s="9"/>
      <c r="BW54" s="9"/>
      <c r="BX54" s="9"/>
      <c r="BY54" s="9"/>
      <c r="BZ54" s="9"/>
      <c r="CA54" s="9"/>
      <c r="CB54" s="9"/>
      <c r="CC54" s="9"/>
      <c r="CD54" s="9"/>
    </row>
    <row r="55" spans="1:82" ht="12" x14ac:dyDescent="0.25">
      <c r="A55" s="5">
        <v>20</v>
      </c>
      <c r="B55" s="56">
        <v>7</v>
      </c>
      <c r="C55" s="9">
        <v>40</v>
      </c>
      <c r="D55" s="9">
        <v>26.666666666666664</v>
      </c>
      <c r="E55" s="9">
        <v>18.246811437830175</v>
      </c>
      <c r="F55" s="9">
        <v>12.485479786789881</v>
      </c>
      <c r="G55" s="9">
        <v>8.5432573267648166</v>
      </c>
      <c r="H55" s="9">
        <v>5.8457702064877024</v>
      </c>
      <c r="I55" s="9">
        <v>4</v>
      </c>
      <c r="J55" s="9"/>
      <c r="K55" s="9"/>
      <c r="L55" s="9"/>
      <c r="M55" s="9"/>
      <c r="N55" s="9"/>
      <c r="O55" s="9"/>
      <c r="P55" s="9"/>
      <c r="Q55" s="9"/>
      <c r="R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9"/>
      <c r="AS55" s="9"/>
      <c r="AT55" s="9"/>
      <c r="AU55" s="9"/>
      <c r="AV55" s="9"/>
      <c r="AW55" s="9"/>
      <c r="AX55" s="9"/>
      <c r="AY55" s="9"/>
      <c r="AZ55" s="9"/>
      <c r="BA55" s="9"/>
      <c r="BB55" s="9"/>
      <c r="BC55" s="9"/>
      <c r="BD55" s="9"/>
      <c r="BE55" s="9"/>
      <c r="BF55" s="9"/>
      <c r="BG55" s="9"/>
      <c r="BH55" s="9"/>
      <c r="BI55" s="9"/>
      <c r="BJ55" s="9"/>
      <c r="BK55" s="9"/>
      <c r="BL55" s="9"/>
      <c r="BM55" s="9"/>
      <c r="BN55" s="9"/>
      <c r="BO55" s="9"/>
      <c r="BP55" s="9"/>
      <c r="BQ55" s="9"/>
      <c r="BR55" s="9"/>
      <c r="BS55" s="9"/>
      <c r="BT55" s="9"/>
      <c r="BU55" s="9"/>
      <c r="BV55" s="9"/>
      <c r="BW55" s="9"/>
      <c r="BX55" s="9"/>
      <c r="BY55" s="9"/>
      <c r="BZ55" s="9"/>
      <c r="CA55" s="9"/>
      <c r="CB55" s="9"/>
      <c r="CC55" s="9"/>
      <c r="CD55" s="9"/>
    </row>
    <row r="56" spans="1:82" ht="12" x14ac:dyDescent="0.25">
      <c r="A56" s="5">
        <v>21</v>
      </c>
      <c r="B56" s="56">
        <v>7</v>
      </c>
      <c r="C56" s="9">
        <v>42</v>
      </c>
      <c r="D56" s="9">
        <v>28</v>
      </c>
      <c r="E56" s="9">
        <v>18.973105575213467</v>
      </c>
      <c r="F56" s="9">
        <v>12.856383398864155</v>
      </c>
      <c r="G56" s="9">
        <v>8.7116256979311206</v>
      </c>
      <c r="H56" s="9">
        <v>5.9030926463782087</v>
      </c>
      <c r="I56" s="9">
        <v>3.9999999999999996</v>
      </c>
      <c r="J56" s="9"/>
      <c r="K56" s="9"/>
      <c r="L56" s="9"/>
      <c r="M56" s="9"/>
      <c r="N56" s="9"/>
      <c r="O56" s="9"/>
      <c r="P56" s="9"/>
      <c r="Q56" s="9"/>
      <c r="R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  <c r="AQ56" s="9"/>
      <c r="AR56" s="9"/>
      <c r="AS56" s="9"/>
      <c r="AT56" s="9"/>
      <c r="AU56" s="9"/>
      <c r="AV56" s="9"/>
      <c r="AW56" s="9"/>
      <c r="AX56" s="9"/>
      <c r="AY56" s="9"/>
      <c r="AZ56" s="9"/>
      <c r="BA56" s="9"/>
      <c r="BB56" s="9"/>
      <c r="BC56" s="9"/>
      <c r="BD56" s="9"/>
      <c r="BE56" s="9"/>
      <c r="BF56" s="9"/>
      <c r="BG56" s="9"/>
      <c r="BH56" s="9"/>
      <c r="BI56" s="9"/>
      <c r="BJ56" s="9"/>
      <c r="BK56" s="9"/>
      <c r="BL56" s="9"/>
      <c r="BM56" s="9"/>
      <c r="BN56" s="9"/>
      <c r="BO56" s="9"/>
      <c r="BP56" s="9"/>
      <c r="BQ56" s="9"/>
      <c r="BR56" s="9"/>
      <c r="BS56" s="9"/>
      <c r="BT56" s="9"/>
      <c r="BU56" s="9"/>
      <c r="BV56" s="9"/>
      <c r="BW56" s="9"/>
      <c r="BX56" s="9"/>
      <c r="BY56" s="9"/>
      <c r="BZ56" s="9"/>
      <c r="CA56" s="9"/>
      <c r="CB56" s="9"/>
      <c r="CC56" s="9"/>
      <c r="CD56" s="9"/>
    </row>
    <row r="57" spans="1:82" ht="12" x14ac:dyDescent="0.25">
      <c r="A57" s="5">
        <v>22</v>
      </c>
      <c r="B57" s="56">
        <v>8</v>
      </c>
      <c r="C57" s="9">
        <v>44</v>
      </c>
      <c r="D57" s="9">
        <v>29.333333333333332</v>
      </c>
      <c r="E57" s="9">
        <v>21.044785962337802</v>
      </c>
      <c r="F57" s="9">
        <v>15.09828464320262</v>
      </c>
      <c r="G57" s="9">
        <v>10.83205120618128</v>
      </c>
      <c r="H57" s="9">
        <v>7.7713022443352751</v>
      </c>
      <c r="I57" s="9">
        <v>5.5754111038865197</v>
      </c>
      <c r="J57" s="9">
        <v>4</v>
      </c>
      <c r="K57" s="9" t="s">
        <v>47</v>
      </c>
      <c r="L57" s="9"/>
      <c r="M57" s="9" t="s">
        <v>47</v>
      </c>
      <c r="N57" s="9" t="s">
        <v>47</v>
      </c>
      <c r="O57" s="9" t="s">
        <v>47</v>
      </c>
      <c r="P57" s="9" t="s">
        <v>47</v>
      </c>
      <c r="Q57" s="9" t="s">
        <v>47</v>
      </c>
      <c r="R57" s="9" t="s">
        <v>47</v>
      </c>
      <c r="AA57" s="9" t="s">
        <v>47</v>
      </c>
      <c r="AB57" s="9" t="s">
        <v>47</v>
      </c>
      <c r="AC57" s="9" t="s">
        <v>47</v>
      </c>
      <c r="AD57" s="9" t="s">
        <v>47</v>
      </c>
      <c r="AE57" s="9" t="s">
        <v>47</v>
      </c>
      <c r="AF57" s="9" t="s">
        <v>47</v>
      </c>
      <c r="AG57" s="9" t="s">
        <v>47</v>
      </c>
      <c r="AH57" s="9" t="s">
        <v>47</v>
      </c>
      <c r="AI57" s="9" t="s">
        <v>47</v>
      </c>
      <c r="AJ57" s="9" t="s">
        <v>47</v>
      </c>
      <c r="AK57" s="9" t="s">
        <v>47</v>
      </c>
      <c r="AL57" s="9" t="s">
        <v>47</v>
      </c>
      <c r="AM57" s="9" t="s">
        <v>47</v>
      </c>
      <c r="AN57" s="9" t="s">
        <v>47</v>
      </c>
      <c r="AO57" s="9" t="s">
        <v>47</v>
      </c>
      <c r="AP57" s="9" t="s">
        <v>47</v>
      </c>
      <c r="AQ57" s="9" t="s">
        <v>47</v>
      </c>
      <c r="AR57" s="9" t="s">
        <v>47</v>
      </c>
      <c r="AS57" s="9" t="s">
        <v>47</v>
      </c>
      <c r="AT57" s="9" t="s">
        <v>47</v>
      </c>
      <c r="AU57" s="9" t="s">
        <v>47</v>
      </c>
      <c r="AV57" s="9" t="s">
        <v>47</v>
      </c>
      <c r="AW57" s="9" t="s">
        <v>47</v>
      </c>
      <c r="AX57" s="9" t="s">
        <v>47</v>
      </c>
      <c r="AY57" s="9" t="s">
        <v>47</v>
      </c>
      <c r="AZ57" s="9" t="s">
        <v>47</v>
      </c>
      <c r="BA57" s="9" t="s">
        <v>47</v>
      </c>
      <c r="BB57" s="9" t="s">
        <v>47</v>
      </c>
      <c r="BC57" s="9" t="s">
        <v>47</v>
      </c>
      <c r="BD57" s="9" t="s">
        <v>47</v>
      </c>
      <c r="BE57" s="9" t="s">
        <v>47</v>
      </c>
      <c r="BF57" s="9" t="s">
        <v>47</v>
      </c>
      <c r="BG57" s="9" t="s">
        <v>47</v>
      </c>
      <c r="BH57" s="9" t="s">
        <v>47</v>
      </c>
      <c r="BI57" s="9" t="s">
        <v>47</v>
      </c>
      <c r="BJ57" s="9" t="s">
        <v>47</v>
      </c>
      <c r="BK57" s="9" t="s">
        <v>47</v>
      </c>
      <c r="BL57" s="9" t="s">
        <v>47</v>
      </c>
      <c r="BM57" s="9" t="s">
        <v>47</v>
      </c>
      <c r="BN57" s="9" t="s">
        <v>47</v>
      </c>
      <c r="BO57" s="9" t="s">
        <v>47</v>
      </c>
      <c r="BP57" s="9" t="s">
        <v>47</v>
      </c>
      <c r="BQ57" s="9" t="s">
        <v>47</v>
      </c>
      <c r="BR57" s="9" t="s">
        <v>47</v>
      </c>
      <c r="BS57" s="9" t="s">
        <v>47</v>
      </c>
      <c r="BT57" s="9" t="s">
        <v>47</v>
      </c>
      <c r="BU57" s="9" t="s">
        <v>47</v>
      </c>
      <c r="BV57" s="9" t="s">
        <v>47</v>
      </c>
      <c r="BW57" s="9" t="s">
        <v>47</v>
      </c>
      <c r="BX57" s="9" t="s">
        <v>47</v>
      </c>
      <c r="BY57" s="9" t="s">
        <v>47</v>
      </c>
      <c r="BZ57" s="9" t="s">
        <v>47</v>
      </c>
      <c r="CA57" s="9" t="s">
        <v>47</v>
      </c>
      <c r="CB57" s="9" t="s">
        <v>47</v>
      </c>
      <c r="CC57" s="9" t="s">
        <v>47</v>
      </c>
      <c r="CD57" s="9" t="s">
        <v>47</v>
      </c>
    </row>
    <row r="58" spans="1:82" ht="12" x14ac:dyDescent="0.25">
      <c r="A58" s="5">
        <v>23</v>
      </c>
      <c r="B58" s="56">
        <v>8</v>
      </c>
      <c r="C58" s="9">
        <v>46</v>
      </c>
      <c r="D58" s="9">
        <v>30.666666666666664</v>
      </c>
      <c r="E58" s="9">
        <v>21.838969532172953</v>
      </c>
      <c r="F58" s="9">
        <v>15.552410550886258</v>
      </c>
      <c r="G58" s="9">
        <v>11.075498483890767</v>
      </c>
      <c r="H58" s="9">
        <v>7.8873089329342898</v>
      </c>
      <c r="I58" s="9">
        <v>5.6168706351256796</v>
      </c>
      <c r="J58" s="9">
        <v>4</v>
      </c>
      <c r="K58" s="9" t="s">
        <v>47</v>
      </c>
      <c r="L58" s="9" t="s">
        <v>47</v>
      </c>
      <c r="M58" s="9" t="s">
        <v>47</v>
      </c>
      <c r="N58" s="9" t="s">
        <v>47</v>
      </c>
      <c r="O58" s="9" t="s">
        <v>47</v>
      </c>
      <c r="P58" s="9" t="s">
        <v>47</v>
      </c>
      <c r="Q58" s="9" t="s">
        <v>47</v>
      </c>
      <c r="R58" s="9" t="s">
        <v>47</v>
      </c>
      <c r="S58" s="9" t="s">
        <v>47</v>
      </c>
      <c r="T58" s="9" t="s">
        <v>47</v>
      </c>
      <c r="U58" s="9" t="s">
        <v>47</v>
      </c>
      <c r="V58" s="9" t="s">
        <v>47</v>
      </c>
      <c r="W58" s="9" t="s">
        <v>47</v>
      </c>
      <c r="X58" s="9" t="s">
        <v>47</v>
      </c>
      <c r="Y58" s="9" t="s">
        <v>47</v>
      </c>
      <c r="Z58" s="9" t="s">
        <v>47</v>
      </c>
      <c r="AA58" s="9" t="s">
        <v>47</v>
      </c>
      <c r="AB58" s="9" t="s">
        <v>47</v>
      </c>
      <c r="AC58" s="9" t="s">
        <v>47</v>
      </c>
      <c r="AD58" s="9" t="s">
        <v>47</v>
      </c>
      <c r="AE58" s="9" t="s">
        <v>47</v>
      </c>
      <c r="AF58" s="9" t="s">
        <v>47</v>
      </c>
      <c r="AG58" s="9" t="s">
        <v>47</v>
      </c>
      <c r="AH58" s="9" t="s">
        <v>47</v>
      </c>
      <c r="AI58" s="9" t="s">
        <v>47</v>
      </c>
      <c r="AJ58" s="9" t="s">
        <v>47</v>
      </c>
      <c r="AK58" s="9" t="s">
        <v>47</v>
      </c>
      <c r="AL58" s="9" t="s">
        <v>47</v>
      </c>
      <c r="AM58" s="9" t="s">
        <v>47</v>
      </c>
      <c r="AN58" s="9" t="s">
        <v>47</v>
      </c>
      <c r="AO58" s="9" t="s">
        <v>47</v>
      </c>
      <c r="AP58" s="9" t="s">
        <v>47</v>
      </c>
      <c r="AQ58" s="9" t="s">
        <v>47</v>
      </c>
      <c r="AR58" s="9" t="s">
        <v>47</v>
      </c>
      <c r="AS58" s="9" t="s">
        <v>47</v>
      </c>
      <c r="AT58" s="9" t="s">
        <v>47</v>
      </c>
      <c r="AU58" s="9" t="s">
        <v>47</v>
      </c>
      <c r="AV58" s="9" t="s">
        <v>47</v>
      </c>
      <c r="AW58" s="9" t="s">
        <v>47</v>
      </c>
      <c r="AX58" s="9" t="s">
        <v>47</v>
      </c>
      <c r="AY58" s="9" t="s">
        <v>47</v>
      </c>
      <c r="AZ58" s="9" t="s">
        <v>47</v>
      </c>
      <c r="BA58" s="9" t="s">
        <v>47</v>
      </c>
      <c r="BB58" s="9" t="s">
        <v>47</v>
      </c>
      <c r="BC58" s="9" t="s">
        <v>47</v>
      </c>
      <c r="BD58" s="9" t="s">
        <v>47</v>
      </c>
      <c r="BE58" s="9" t="s">
        <v>47</v>
      </c>
      <c r="BF58" s="9" t="s">
        <v>47</v>
      </c>
      <c r="BG58" s="9" t="s">
        <v>47</v>
      </c>
      <c r="BH58" s="9" t="s">
        <v>47</v>
      </c>
      <c r="BI58" s="9" t="s">
        <v>47</v>
      </c>
      <c r="BJ58" s="9" t="s">
        <v>47</v>
      </c>
      <c r="BK58" s="9" t="s">
        <v>47</v>
      </c>
      <c r="BL58" s="9" t="s">
        <v>47</v>
      </c>
      <c r="BM58" s="9" t="s">
        <v>47</v>
      </c>
      <c r="BN58" s="9" t="s">
        <v>47</v>
      </c>
      <c r="BO58" s="9" t="s">
        <v>47</v>
      </c>
      <c r="BP58" s="9" t="s">
        <v>47</v>
      </c>
      <c r="BQ58" s="9" t="s">
        <v>47</v>
      </c>
      <c r="BR58" s="9" t="s">
        <v>47</v>
      </c>
      <c r="BS58" s="9" t="s">
        <v>47</v>
      </c>
      <c r="BT58" s="9" t="s">
        <v>47</v>
      </c>
      <c r="BU58" s="9" t="s">
        <v>47</v>
      </c>
      <c r="BV58" s="9" t="s">
        <v>47</v>
      </c>
      <c r="BW58" s="9" t="s">
        <v>47</v>
      </c>
      <c r="BX58" s="9" t="s">
        <v>47</v>
      </c>
      <c r="BY58" s="9" t="s">
        <v>47</v>
      </c>
      <c r="BZ58" s="9" t="s">
        <v>47</v>
      </c>
      <c r="CA58" s="9" t="s">
        <v>47</v>
      </c>
      <c r="CB58" s="9" t="s">
        <v>47</v>
      </c>
      <c r="CC58" s="9" t="s">
        <v>47</v>
      </c>
      <c r="CD58" s="9" t="s">
        <v>47</v>
      </c>
    </row>
    <row r="59" spans="1:82" ht="12" x14ac:dyDescent="0.25">
      <c r="A59" s="5">
        <v>24</v>
      </c>
      <c r="B59" s="56">
        <v>8</v>
      </c>
      <c r="C59" s="9">
        <v>48</v>
      </c>
      <c r="D59" s="9">
        <v>32</v>
      </c>
      <c r="E59" s="9">
        <v>22.627416997969522</v>
      </c>
      <c r="F59" s="9">
        <v>16</v>
      </c>
      <c r="G59" s="9">
        <v>11.313708498984761</v>
      </c>
      <c r="H59" s="9">
        <v>8</v>
      </c>
      <c r="I59" s="9">
        <v>5.6568542494923806</v>
      </c>
      <c r="J59" s="9">
        <v>4</v>
      </c>
      <c r="K59" s="9" t="s">
        <v>47</v>
      </c>
      <c r="L59" s="9" t="s">
        <v>47</v>
      </c>
      <c r="M59" s="9" t="s">
        <v>47</v>
      </c>
      <c r="N59" s="9" t="s">
        <v>47</v>
      </c>
      <c r="O59" s="9" t="s">
        <v>47</v>
      </c>
      <c r="P59" s="9" t="s">
        <v>47</v>
      </c>
      <c r="Q59" s="9" t="s">
        <v>47</v>
      </c>
      <c r="R59" s="9" t="s">
        <v>47</v>
      </c>
      <c r="S59" s="9" t="s">
        <v>47</v>
      </c>
      <c r="T59" s="9" t="s">
        <v>47</v>
      </c>
      <c r="U59" s="9" t="s">
        <v>47</v>
      </c>
      <c r="V59" s="9" t="s">
        <v>47</v>
      </c>
      <c r="W59" s="9" t="s">
        <v>47</v>
      </c>
      <c r="X59" s="9" t="s">
        <v>47</v>
      </c>
      <c r="Y59" s="9" t="s">
        <v>47</v>
      </c>
      <c r="Z59" s="9" t="s">
        <v>47</v>
      </c>
      <c r="AA59" s="9" t="s">
        <v>47</v>
      </c>
      <c r="AB59" s="9" t="s">
        <v>47</v>
      </c>
      <c r="AC59" s="9" t="s">
        <v>47</v>
      </c>
      <c r="AD59" s="9" t="s">
        <v>47</v>
      </c>
      <c r="AE59" s="9" t="s">
        <v>47</v>
      </c>
      <c r="AF59" s="9" t="s">
        <v>47</v>
      </c>
      <c r="AG59" s="9" t="s">
        <v>47</v>
      </c>
      <c r="AH59" s="9" t="s">
        <v>47</v>
      </c>
      <c r="AI59" s="9" t="s">
        <v>47</v>
      </c>
      <c r="AJ59" s="9" t="s">
        <v>47</v>
      </c>
      <c r="AK59" s="9" t="s">
        <v>47</v>
      </c>
      <c r="AL59" s="9" t="s">
        <v>47</v>
      </c>
      <c r="AM59" s="9" t="s">
        <v>47</v>
      </c>
      <c r="AN59" s="9" t="s">
        <v>47</v>
      </c>
      <c r="AO59" s="9" t="s">
        <v>47</v>
      </c>
      <c r="AP59" s="9" t="s">
        <v>47</v>
      </c>
      <c r="AQ59" s="9" t="s">
        <v>47</v>
      </c>
      <c r="AR59" s="9" t="s">
        <v>47</v>
      </c>
      <c r="AS59" s="9" t="s">
        <v>47</v>
      </c>
      <c r="AT59" s="9" t="s">
        <v>47</v>
      </c>
      <c r="AU59" s="9" t="s">
        <v>47</v>
      </c>
      <c r="AV59" s="9" t="s">
        <v>47</v>
      </c>
      <c r="AW59" s="9" t="s">
        <v>47</v>
      </c>
      <c r="AX59" s="9" t="s">
        <v>47</v>
      </c>
      <c r="AY59" s="9" t="s">
        <v>47</v>
      </c>
      <c r="AZ59" s="9" t="s">
        <v>47</v>
      </c>
      <c r="BA59" s="9" t="s">
        <v>47</v>
      </c>
      <c r="BB59" s="9" t="s">
        <v>47</v>
      </c>
      <c r="BC59" s="9" t="s">
        <v>47</v>
      </c>
      <c r="BD59" s="9" t="s">
        <v>47</v>
      </c>
      <c r="BE59" s="9" t="s">
        <v>47</v>
      </c>
      <c r="BF59" s="9" t="s">
        <v>47</v>
      </c>
      <c r="BG59" s="9" t="s">
        <v>47</v>
      </c>
      <c r="BH59" s="9" t="s">
        <v>47</v>
      </c>
      <c r="BI59" s="9" t="s">
        <v>47</v>
      </c>
      <c r="BJ59" s="9" t="s">
        <v>47</v>
      </c>
      <c r="BK59" s="9" t="s">
        <v>47</v>
      </c>
      <c r="BL59" s="9" t="s">
        <v>47</v>
      </c>
      <c r="BM59" s="9" t="s">
        <v>47</v>
      </c>
      <c r="BN59" s="9" t="s">
        <v>47</v>
      </c>
      <c r="BO59" s="9" t="s">
        <v>47</v>
      </c>
      <c r="BP59" s="9" t="s">
        <v>47</v>
      </c>
      <c r="BQ59" s="9" t="s">
        <v>47</v>
      </c>
      <c r="BR59" s="9" t="s">
        <v>47</v>
      </c>
      <c r="BS59" s="9" t="s">
        <v>47</v>
      </c>
      <c r="BT59" s="9" t="s">
        <v>47</v>
      </c>
      <c r="BU59" s="9" t="s">
        <v>47</v>
      </c>
      <c r="BV59" s="9" t="s">
        <v>47</v>
      </c>
      <c r="BW59" s="9" t="s">
        <v>47</v>
      </c>
      <c r="BX59" s="9" t="s">
        <v>47</v>
      </c>
      <c r="BY59" s="9" t="s">
        <v>47</v>
      </c>
      <c r="BZ59" s="9" t="s">
        <v>47</v>
      </c>
      <c r="CA59" s="9" t="s">
        <v>47</v>
      </c>
      <c r="CB59" s="9" t="s">
        <v>47</v>
      </c>
      <c r="CC59" s="9" t="s">
        <v>47</v>
      </c>
      <c r="CD59" s="9" t="s">
        <v>47</v>
      </c>
    </row>
    <row r="60" spans="1:82" ht="12" x14ac:dyDescent="0.25">
      <c r="A60" s="5">
        <v>25</v>
      </c>
      <c r="B60" s="56">
        <v>9</v>
      </c>
      <c r="C60" s="9">
        <v>50</v>
      </c>
      <c r="D60" s="9">
        <v>33.333333333333329</v>
      </c>
      <c r="E60" s="9">
        <v>24.622560260503956</v>
      </c>
      <c r="F60" s="9">
        <v>18.188114213464463</v>
      </c>
      <c r="G60" s="9">
        <v>13.435138147378719</v>
      </c>
      <c r="H60" s="9">
        <v>9.924224959260842</v>
      </c>
      <c r="I60" s="9">
        <v>7.3307948129459248</v>
      </c>
      <c r="J60" s="9">
        <v>5.4150881111745264</v>
      </c>
      <c r="K60" s="9">
        <v>4</v>
      </c>
      <c r="L60" s="9" t="s">
        <v>47</v>
      </c>
      <c r="M60" s="9" t="s">
        <v>47</v>
      </c>
      <c r="N60" s="9" t="s">
        <v>47</v>
      </c>
      <c r="O60" s="9" t="s">
        <v>47</v>
      </c>
      <c r="P60" s="9" t="s">
        <v>47</v>
      </c>
      <c r="Q60" s="9" t="s">
        <v>47</v>
      </c>
      <c r="R60" s="9" t="s">
        <v>47</v>
      </c>
      <c r="S60" s="9" t="s">
        <v>47</v>
      </c>
      <c r="T60" s="9" t="s">
        <v>47</v>
      </c>
      <c r="U60" s="9" t="s">
        <v>47</v>
      </c>
      <c r="V60" s="9" t="s">
        <v>47</v>
      </c>
      <c r="W60" s="9" t="s">
        <v>47</v>
      </c>
      <c r="X60" s="9" t="s">
        <v>47</v>
      </c>
      <c r="Y60" s="9" t="s">
        <v>47</v>
      </c>
      <c r="Z60" s="9" t="s">
        <v>47</v>
      </c>
      <c r="AA60" s="9" t="s">
        <v>47</v>
      </c>
      <c r="AB60" s="9" t="s">
        <v>47</v>
      </c>
      <c r="AC60" s="9" t="s">
        <v>47</v>
      </c>
      <c r="AD60" s="9" t="s">
        <v>47</v>
      </c>
      <c r="AE60" s="9" t="s">
        <v>47</v>
      </c>
      <c r="AF60" s="9" t="s">
        <v>47</v>
      </c>
      <c r="AG60" s="9" t="s">
        <v>47</v>
      </c>
      <c r="AH60" s="9" t="s">
        <v>47</v>
      </c>
      <c r="AI60" s="9" t="s">
        <v>47</v>
      </c>
      <c r="AJ60" s="9" t="s">
        <v>47</v>
      </c>
      <c r="AK60" s="9" t="s">
        <v>47</v>
      </c>
      <c r="AL60" s="9" t="s">
        <v>47</v>
      </c>
      <c r="AM60" s="9" t="s">
        <v>47</v>
      </c>
      <c r="AN60" s="9" t="s">
        <v>47</v>
      </c>
      <c r="AO60" s="9" t="s">
        <v>47</v>
      </c>
      <c r="AP60" s="9" t="s">
        <v>47</v>
      </c>
      <c r="AQ60" s="9" t="s">
        <v>47</v>
      </c>
      <c r="AR60" s="9" t="s">
        <v>47</v>
      </c>
      <c r="AS60" s="9" t="s">
        <v>47</v>
      </c>
      <c r="AT60" s="9" t="s">
        <v>47</v>
      </c>
      <c r="AU60" s="9" t="s">
        <v>47</v>
      </c>
      <c r="AV60" s="9" t="s">
        <v>47</v>
      </c>
      <c r="AW60" s="9" t="s">
        <v>47</v>
      </c>
      <c r="AX60" s="9" t="s">
        <v>47</v>
      </c>
      <c r="AY60" s="9" t="s">
        <v>47</v>
      </c>
      <c r="AZ60" s="9" t="s">
        <v>47</v>
      </c>
      <c r="BA60" s="9" t="s">
        <v>47</v>
      </c>
      <c r="BB60" s="9" t="s">
        <v>47</v>
      </c>
      <c r="BC60" s="9" t="s">
        <v>47</v>
      </c>
      <c r="BD60" s="9" t="s">
        <v>47</v>
      </c>
      <c r="BE60" s="9" t="s">
        <v>47</v>
      </c>
      <c r="BF60" s="9" t="s">
        <v>47</v>
      </c>
      <c r="BG60" s="9" t="s">
        <v>47</v>
      </c>
      <c r="BH60" s="9" t="s">
        <v>47</v>
      </c>
      <c r="BI60" s="9" t="s">
        <v>47</v>
      </c>
      <c r="BJ60" s="9" t="s">
        <v>47</v>
      </c>
      <c r="BK60" s="9" t="s">
        <v>47</v>
      </c>
      <c r="BL60" s="9" t="s">
        <v>47</v>
      </c>
      <c r="BM60" s="9" t="s">
        <v>47</v>
      </c>
      <c r="BN60" s="9" t="s">
        <v>47</v>
      </c>
      <c r="BO60" s="9" t="s">
        <v>47</v>
      </c>
      <c r="BP60" s="9" t="s">
        <v>47</v>
      </c>
      <c r="BQ60" s="9" t="s">
        <v>47</v>
      </c>
      <c r="BR60" s="9" t="s">
        <v>47</v>
      </c>
      <c r="BS60" s="9" t="s">
        <v>47</v>
      </c>
      <c r="BT60" s="9" t="s">
        <v>47</v>
      </c>
      <c r="BU60" s="9" t="s">
        <v>47</v>
      </c>
      <c r="BV60" s="9" t="s">
        <v>47</v>
      </c>
      <c r="BW60" s="9" t="s">
        <v>47</v>
      </c>
      <c r="BX60" s="9" t="s">
        <v>47</v>
      </c>
      <c r="BY60" s="9" t="s">
        <v>47</v>
      </c>
      <c r="BZ60" s="9" t="s">
        <v>47</v>
      </c>
      <c r="CA60" s="9" t="s">
        <v>47</v>
      </c>
      <c r="CB60" s="9" t="s">
        <v>47</v>
      </c>
      <c r="CC60" s="9" t="s">
        <v>47</v>
      </c>
      <c r="CD60" s="9" t="s">
        <v>47</v>
      </c>
    </row>
    <row r="61" spans="1:82" ht="12" x14ac:dyDescent="0.25">
      <c r="A61" s="5">
        <v>26</v>
      </c>
      <c r="B61" s="56">
        <v>9</v>
      </c>
      <c r="C61" s="9">
        <v>52</v>
      </c>
      <c r="D61" s="9">
        <v>34.666666666666664</v>
      </c>
      <c r="E61" s="9">
        <v>25.46438630672824</v>
      </c>
      <c r="F61" s="9">
        <v>18.704854903219868</v>
      </c>
      <c r="G61" s="9">
        <v>13.739643780775692</v>
      </c>
      <c r="H61" s="9">
        <v>10.092449912033896</v>
      </c>
      <c r="I61" s="9">
        <v>7.4134050963847091</v>
      </c>
      <c r="J61" s="9">
        <v>5.4455137852675426</v>
      </c>
      <c r="K61" s="9">
        <v>4</v>
      </c>
      <c r="L61" s="9" t="s">
        <v>47</v>
      </c>
      <c r="M61" s="9" t="s">
        <v>47</v>
      </c>
      <c r="N61" s="9" t="s">
        <v>47</v>
      </c>
      <c r="O61" s="9" t="s">
        <v>47</v>
      </c>
      <c r="P61" s="9" t="s">
        <v>47</v>
      </c>
      <c r="Q61" s="9" t="s">
        <v>47</v>
      </c>
      <c r="R61" s="9" t="s">
        <v>47</v>
      </c>
      <c r="S61" s="9" t="s">
        <v>47</v>
      </c>
      <c r="T61" s="9" t="s">
        <v>47</v>
      </c>
      <c r="U61" s="9" t="s">
        <v>47</v>
      </c>
      <c r="V61" s="9" t="s">
        <v>47</v>
      </c>
      <c r="W61" s="9" t="s">
        <v>47</v>
      </c>
      <c r="X61" s="9" t="s">
        <v>47</v>
      </c>
      <c r="Y61" s="9" t="s">
        <v>47</v>
      </c>
      <c r="Z61" s="9" t="s">
        <v>47</v>
      </c>
      <c r="AA61" s="9" t="s">
        <v>47</v>
      </c>
      <c r="AB61" s="9" t="s">
        <v>47</v>
      </c>
      <c r="AC61" s="9" t="s">
        <v>47</v>
      </c>
      <c r="AD61" s="9" t="s">
        <v>47</v>
      </c>
      <c r="AE61" s="9" t="s">
        <v>47</v>
      </c>
      <c r="AF61" s="9" t="s">
        <v>47</v>
      </c>
      <c r="AG61" s="9" t="s">
        <v>47</v>
      </c>
      <c r="AH61" s="9" t="s">
        <v>47</v>
      </c>
      <c r="AI61" s="9" t="s">
        <v>47</v>
      </c>
      <c r="AJ61" s="9" t="s">
        <v>47</v>
      </c>
      <c r="AK61" s="9" t="s">
        <v>47</v>
      </c>
      <c r="AL61" s="9" t="s">
        <v>47</v>
      </c>
      <c r="AM61" s="9" t="s">
        <v>47</v>
      </c>
      <c r="AN61" s="9" t="s">
        <v>47</v>
      </c>
      <c r="AO61" s="9" t="s">
        <v>47</v>
      </c>
      <c r="AP61" s="9" t="s">
        <v>47</v>
      </c>
      <c r="AQ61" s="9" t="s">
        <v>47</v>
      </c>
      <c r="AR61" s="9" t="s">
        <v>47</v>
      </c>
      <c r="AS61" s="9" t="s">
        <v>47</v>
      </c>
      <c r="AT61" s="9" t="s">
        <v>47</v>
      </c>
      <c r="AU61" s="9" t="s">
        <v>47</v>
      </c>
      <c r="AV61" s="9" t="s">
        <v>47</v>
      </c>
      <c r="AW61" s="9" t="s">
        <v>47</v>
      </c>
      <c r="AX61" s="9" t="s">
        <v>47</v>
      </c>
      <c r="AY61" s="9" t="s">
        <v>47</v>
      </c>
      <c r="AZ61" s="9" t="s">
        <v>47</v>
      </c>
      <c r="BA61" s="9" t="s">
        <v>47</v>
      </c>
      <c r="BB61" s="9" t="s">
        <v>47</v>
      </c>
      <c r="BC61" s="9" t="s">
        <v>47</v>
      </c>
      <c r="BD61" s="9" t="s">
        <v>47</v>
      </c>
      <c r="BE61" s="9" t="s">
        <v>47</v>
      </c>
      <c r="BF61" s="9" t="s">
        <v>47</v>
      </c>
      <c r="BG61" s="9" t="s">
        <v>47</v>
      </c>
      <c r="BH61" s="9" t="s">
        <v>47</v>
      </c>
      <c r="BI61" s="9" t="s">
        <v>47</v>
      </c>
      <c r="BJ61" s="9" t="s">
        <v>47</v>
      </c>
      <c r="BK61" s="9" t="s">
        <v>47</v>
      </c>
      <c r="BL61" s="9" t="s">
        <v>47</v>
      </c>
      <c r="BM61" s="9" t="s">
        <v>47</v>
      </c>
      <c r="BN61" s="9" t="s">
        <v>47</v>
      </c>
      <c r="BO61" s="9" t="s">
        <v>47</v>
      </c>
      <c r="BP61" s="9" t="s">
        <v>47</v>
      </c>
      <c r="BQ61" s="9" t="s">
        <v>47</v>
      </c>
      <c r="BR61" s="9" t="s">
        <v>47</v>
      </c>
      <c r="BS61" s="9" t="s">
        <v>47</v>
      </c>
      <c r="BT61" s="9" t="s">
        <v>47</v>
      </c>
      <c r="BU61" s="9" t="s">
        <v>47</v>
      </c>
      <c r="BV61" s="9" t="s">
        <v>47</v>
      </c>
      <c r="BW61" s="9" t="s">
        <v>47</v>
      </c>
      <c r="BX61" s="9" t="s">
        <v>47</v>
      </c>
      <c r="BY61" s="9" t="s">
        <v>47</v>
      </c>
      <c r="BZ61" s="9" t="s">
        <v>47</v>
      </c>
      <c r="CA61" s="9" t="s">
        <v>47</v>
      </c>
      <c r="CB61" s="9" t="s">
        <v>47</v>
      </c>
      <c r="CC61" s="9" t="s">
        <v>47</v>
      </c>
      <c r="CD61" s="9" t="s">
        <v>47</v>
      </c>
    </row>
    <row r="62" spans="1:82" ht="12" x14ac:dyDescent="0.25">
      <c r="A62" s="5">
        <v>27</v>
      </c>
      <c r="B62" s="56">
        <v>9</v>
      </c>
      <c r="C62" s="9">
        <v>54</v>
      </c>
      <c r="D62" s="9">
        <v>36</v>
      </c>
      <c r="E62" s="9">
        <v>26.301598403156511</v>
      </c>
      <c r="F62" s="9">
        <v>19.215946626692368</v>
      </c>
      <c r="G62" s="9">
        <v>14.039169753104243</v>
      </c>
      <c r="H62" s="9">
        <v>10.257016798885827</v>
      </c>
      <c r="I62" s="9">
        <v>7.4937760182979174</v>
      </c>
      <c r="J62" s="9">
        <v>5.4749524265688061</v>
      </c>
      <c r="K62" s="9">
        <v>4</v>
      </c>
      <c r="L62" s="9" t="s">
        <v>47</v>
      </c>
      <c r="M62" s="9" t="s">
        <v>47</v>
      </c>
      <c r="N62" s="9" t="s">
        <v>47</v>
      </c>
      <c r="O62" s="9" t="s">
        <v>47</v>
      </c>
      <c r="P62" s="9" t="s">
        <v>47</v>
      </c>
      <c r="Q62" s="9" t="s">
        <v>47</v>
      </c>
      <c r="R62" s="9" t="s">
        <v>47</v>
      </c>
      <c r="S62" s="9" t="s">
        <v>47</v>
      </c>
      <c r="T62" s="9" t="s">
        <v>47</v>
      </c>
      <c r="U62" s="9" t="s">
        <v>47</v>
      </c>
      <c r="V62" s="9" t="s">
        <v>47</v>
      </c>
      <c r="W62" s="9" t="s">
        <v>47</v>
      </c>
      <c r="X62" s="9" t="s">
        <v>47</v>
      </c>
      <c r="Y62" s="9" t="s">
        <v>47</v>
      </c>
      <c r="Z62" s="9" t="s">
        <v>47</v>
      </c>
      <c r="AA62" s="9" t="s">
        <v>47</v>
      </c>
      <c r="AB62" s="9" t="s">
        <v>47</v>
      </c>
      <c r="AC62" s="9" t="s">
        <v>47</v>
      </c>
      <c r="AD62" s="9" t="s">
        <v>47</v>
      </c>
      <c r="AE62" s="9" t="s">
        <v>47</v>
      </c>
      <c r="AF62" s="9" t="s">
        <v>47</v>
      </c>
      <c r="AG62" s="9" t="s">
        <v>47</v>
      </c>
      <c r="AH62" s="9" t="s">
        <v>47</v>
      </c>
      <c r="AI62" s="9" t="s">
        <v>47</v>
      </c>
      <c r="AJ62" s="9" t="s">
        <v>47</v>
      </c>
      <c r="AK62" s="9" t="s">
        <v>47</v>
      </c>
      <c r="AL62" s="9" t="s">
        <v>47</v>
      </c>
      <c r="AM62" s="9" t="s">
        <v>47</v>
      </c>
      <c r="AN62" s="9" t="s">
        <v>47</v>
      </c>
      <c r="AO62" s="9" t="s">
        <v>47</v>
      </c>
      <c r="AP62" s="9" t="s">
        <v>47</v>
      </c>
      <c r="AQ62" s="9" t="s">
        <v>47</v>
      </c>
      <c r="AR62" s="9" t="s">
        <v>47</v>
      </c>
      <c r="AS62" s="9" t="s">
        <v>47</v>
      </c>
      <c r="AT62" s="9" t="s">
        <v>47</v>
      </c>
      <c r="AU62" s="9" t="s">
        <v>47</v>
      </c>
      <c r="AV62" s="9" t="s">
        <v>47</v>
      </c>
      <c r="AW62" s="9" t="s">
        <v>47</v>
      </c>
      <c r="AX62" s="9" t="s">
        <v>47</v>
      </c>
      <c r="AY62" s="9" t="s">
        <v>47</v>
      </c>
      <c r="AZ62" s="9" t="s">
        <v>47</v>
      </c>
      <c r="BA62" s="9" t="s">
        <v>47</v>
      </c>
      <c r="BB62" s="9" t="s">
        <v>47</v>
      </c>
      <c r="BC62" s="9" t="s">
        <v>47</v>
      </c>
      <c r="BD62" s="9" t="s">
        <v>47</v>
      </c>
      <c r="BE62" s="9" t="s">
        <v>47</v>
      </c>
      <c r="BF62" s="9" t="s">
        <v>47</v>
      </c>
      <c r="BG62" s="9" t="s">
        <v>47</v>
      </c>
      <c r="BH62" s="9" t="s">
        <v>47</v>
      </c>
      <c r="BI62" s="9" t="s">
        <v>47</v>
      </c>
      <c r="BJ62" s="9" t="s">
        <v>47</v>
      </c>
      <c r="BK62" s="9" t="s">
        <v>47</v>
      </c>
      <c r="BL62" s="9" t="s">
        <v>47</v>
      </c>
      <c r="BM62" s="9" t="s">
        <v>47</v>
      </c>
      <c r="BN62" s="9" t="s">
        <v>47</v>
      </c>
      <c r="BO62" s="9" t="s">
        <v>47</v>
      </c>
      <c r="BP62" s="9" t="s">
        <v>47</v>
      </c>
      <c r="BQ62" s="9" t="s">
        <v>47</v>
      </c>
      <c r="BR62" s="9" t="s">
        <v>47</v>
      </c>
      <c r="BS62" s="9" t="s">
        <v>47</v>
      </c>
      <c r="BT62" s="9" t="s">
        <v>47</v>
      </c>
      <c r="BU62" s="9" t="s">
        <v>47</v>
      </c>
      <c r="BV62" s="9" t="s">
        <v>47</v>
      </c>
      <c r="BW62" s="9" t="s">
        <v>47</v>
      </c>
      <c r="BX62" s="9" t="s">
        <v>47</v>
      </c>
      <c r="BY62" s="9" t="s">
        <v>47</v>
      </c>
      <c r="BZ62" s="9" t="s">
        <v>47</v>
      </c>
      <c r="CA62" s="9" t="s">
        <v>47</v>
      </c>
      <c r="CB62" s="9" t="s">
        <v>47</v>
      </c>
      <c r="CC62" s="9" t="s">
        <v>47</v>
      </c>
      <c r="CD62" s="9" t="s">
        <v>47</v>
      </c>
    </row>
    <row r="63" spans="1:82" ht="12" x14ac:dyDescent="0.25">
      <c r="A63" s="5">
        <v>28</v>
      </c>
      <c r="B63" s="56">
        <v>10</v>
      </c>
      <c r="C63" s="9">
        <v>56</v>
      </c>
      <c r="D63" s="9">
        <v>37.333333333333329</v>
      </c>
      <c r="E63" s="9">
        <v>28</v>
      </c>
      <c r="F63" s="9">
        <v>21.204583179487486</v>
      </c>
      <c r="G63" s="9">
        <v>16.058369564850132</v>
      </c>
      <c r="H63" s="9">
        <v>12.161108327314819</v>
      </c>
      <c r="I63" s="9">
        <v>9.2096868957608944</v>
      </c>
      <c r="J63" s="9">
        <v>6.9745561370784932</v>
      </c>
      <c r="K63" s="9">
        <v>5.2818769910244949</v>
      </c>
      <c r="L63" s="9">
        <v>4</v>
      </c>
      <c r="M63" s="9" t="s">
        <v>47</v>
      </c>
      <c r="N63" s="9" t="s">
        <v>47</v>
      </c>
      <c r="O63" s="9" t="s">
        <v>47</v>
      </c>
      <c r="P63" s="9" t="s">
        <v>47</v>
      </c>
      <c r="Q63" s="9" t="s">
        <v>47</v>
      </c>
      <c r="R63" s="9" t="s">
        <v>47</v>
      </c>
      <c r="S63" s="9" t="s">
        <v>47</v>
      </c>
      <c r="T63" s="9" t="s">
        <v>47</v>
      </c>
      <c r="U63" s="9" t="s">
        <v>47</v>
      </c>
      <c r="V63" s="9" t="s">
        <v>47</v>
      </c>
      <c r="W63" s="9" t="s">
        <v>47</v>
      </c>
      <c r="X63" s="9" t="s">
        <v>47</v>
      </c>
      <c r="Y63" s="9" t="s">
        <v>47</v>
      </c>
      <c r="Z63" s="9" t="s">
        <v>47</v>
      </c>
      <c r="AA63" s="9" t="s">
        <v>47</v>
      </c>
      <c r="AB63" s="9" t="s">
        <v>47</v>
      </c>
      <c r="AC63" s="9" t="s">
        <v>47</v>
      </c>
      <c r="AD63" s="9" t="s">
        <v>47</v>
      </c>
      <c r="AE63" s="9" t="s">
        <v>47</v>
      </c>
      <c r="AF63" s="9" t="s">
        <v>47</v>
      </c>
      <c r="AG63" s="9" t="s">
        <v>47</v>
      </c>
      <c r="AH63" s="9" t="s">
        <v>47</v>
      </c>
      <c r="AI63" s="9" t="s">
        <v>47</v>
      </c>
      <c r="AJ63" s="9" t="s">
        <v>47</v>
      </c>
      <c r="AK63" s="9" t="s">
        <v>47</v>
      </c>
      <c r="AL63" s="9" t="s">
        <v>47</v>
      </c>
      <c r="AM63" s="9" t="s">
        <v>47</v>
      </c>
      <c r="AN63" s="9" t="s">
        <v>47</v>
      </c>
      <c r="AO63" s="9" t="s">
        <v>47</v>
      </c>
      <c r="AP63" s="9" t="s">
        <v>47</v>
      </c>
      <c r="AQ63" s="9" t="s">
        <v>47</v>
      </c>
      <c r="AR63" s="9" t="s">
        <v>47</v>
      </c>
      <c r="AS63" s="9" t="s">
        <v>47</v>
      </c>
      <c r="AT63" s="9" t="s">
        <v>47</v>
      </c>
      <c r="AU63" s="9" t="s">
        <v>47</v>
      </c>
      <c r="AV63" s="9" t="s">
        <v>47</v>
      </c>
      <c r="AW63" s="9" t="s">
        <v>47</v>
      </c>
      <c r="AX63" s="9" t="s">
        <v>47</v>
      </c>
      <c r="AY63" s="9" t="s">
        <v>47</v>
      </c>
      <c r="AZ63" s="9" t="s">
        <v>47</v>
      </c>
      <c r="BA63" s="9" t="s">
        <v>47</v>
      </c>
      <c r="BB63" s="9" t="s">
        <v>47</v>
      </c>
      <c r="BC63" s="9" t="s">
        <v>47</v>
      </c>
      <c r="BD63" s="9" t="s">
        <v>47</v>
      </c>
      <c r="BE63" s="9" t="s">
        <v>47</v>
      </c>
      <c r="BF63" s="9" t="s">
        <v>47</v>
      </c>
      <c r="BG63" s="9" t="s">
        <v>47</v>
      </c>
      <c r="BH63" s="9" t="s">
        <v>47</v>
      </c>
      <c r="BI63" s="9" t="s">
        <v>47</v>
      </c>
      <c r="BJ63" s="9" t="s">
        <v>47</v>
      </c>
      <c r="BK63" s="9" t="s">
        <v>47</v>
      </c>
      <c r="BL63" s="9" t="s">
        <v>47</v>
      </c>
      <c r="BM63" s="9" t="s">
        <v>47</v>
      </c>
      <c r="BN63" s="9" t="s">
        <v>47</v>
      </c>
      <c r="BO63" s="9" t="s">
        <v>47</v>
      </c>
      <c r="BP63" s="9" t="s">
        <v>47</v>
      </c>
      <c r="BQ63" s="9" t="s">
        <v>47</v>
      </c>
      <c r="BR63" s="9" t="s">
        <v>47</v>
      </c>
      <c r="BS63" s="9" t="s">
        <v>47</v>
      </c>
      <c r="BT63" s="9" t="s">
        <v>47</v>
      </c>
      <c r="BU63" s="9" t="s">
        <v>47</v>
      </c>
      <c r="BV63" s="9" t="s">
        <v>47</v>
      </c>
      <c r="BW63" s="9" t="s">
        <v>47</v>
      </c>
      <c r="BX63" s="9" t="s">
        <v>47</v>
      </c>
      <c r="BY63" s="9" t="s">
        <v>47</v>
      </c>
      <c r="BZ63" s="9" t="s">
        <v>47</v>
      </c>
      <c r="CA63" s="9" t="s">
        <v>47</v>
      </c>
      <c r="CB63" s="9" t="s">
        <v>47</v>
      </c>
      <c r="CC63" s="9" t="s">
        <v>47</v>
      </c>
      <c r="CD63" s="9" t="s">
        <v>47</v>
      </c>
    </row>
    <row r="64" spans="1:82" ht="12" x14ac:dyDescent="0.25">
      <c r="A64" s="5">
        <v>29</v>
      </c>
      <c r="B64" s="56">
        <v>10</v>
      </c>
      <c r="C64" s="9">
        <v>58</v>
      </c>
      <c r="D64" s="9">
        <v>38.666666666666664</v>
      </c>
      <c r="E64" s="9">
        <v>29</v>
      </c>
      <c r="F64" s="9">
        <v>21.852069262534989</v>
      </c>
      <c r="G64" s="9">
        <v>16.465963139814704</v>
      </c>
      <c r="H64" s="9">
        <v>12.407426448468241</v>
      </c>
      <c r="I64" s="9">
        <v>9.3492393835081558</v>
      </c>
      <c r="J64" s="9">
        <v>7.0448353986358665</v>
      </c>
      <c r="K64" s="9">
        <v>5.3084217611775601</v>
      </c>
      <c r="L64" s="9">
        <v>4</v>
      </c>
      <c r="M64" s="9" t="s">
        <v>47</v>
      </c>
      <c r="N64" s="9" t="s">
        <v>47</v>
      </c>
      <c r="O64" s="9" t="s">
        <v>47</v>
      </c>
      <c r="P64" s="9" t="s">
        <v>47</v>
      </c>
      <c r="Q64" s="9" t="s">
        <v>47</v>
      </c>
      <c r="R64" s="9" t="s">
        <v>47</v>
      </c>
      <c r="S64" s="9" t="s">
        <v>47</v>
      </c>
      <c r="T64" s="9" t="s">
        <v>47</v>
      </c>
      <c r="U64" s="9" t="s">
        <v>47</v>
      </c>
      <c r="V64" s="9" t="s">
        <v>47</v>
      </c>
      <c r="W64" s="9" t="s">
        <v>47</v>
      </c>
      <c r="X64" s="9" t="s">
        <v>47</v>
      </c>
      <c r="Y64" s="9" t="s">
        <v>47</v>
      </c>
      <c r="Z64" s="9" t="s">
        <v>47</v>
      </c>
      <c r="AA64" s="9" t="s">
        <v>47</v>
      </c>
      <c r="AB64" s="9" t="s">
        <v>47</v>
      </c>
      <c r="AC64" s="9" t="s">
        <v>47</v>
      </c>
      <c r="AD64" s="9" t="s">
        <v>47</v>
      </c>
      <c r="AE64" s="9" t="s">
        <v>47</v>
      </c>
      <c r="AF64" s="9" t="s">
        <v>47</v>
      </c>
      <c r="AG64" s="9" t="s">
        <v>47</v>
      </c>
      <c r="AH64" s="9" t="s">
        <v>47</v>
      </c>
      <c r="AI64" s="9" t="s">
        <v>47</v>
      </c>
      <c r="AJ64" s="9" t="s">
        <v>47</v>
      </c>
      <c r="AK64" s="9" t="s">
        <v>47</v>
      </c>
      <c r="AL64" s="9" t="s">
        <v>47</v>
      </c>
      <c r="AM64" s="9" t="s">
        <v>47</v>
      </c>
      <c r="AN64" s="9" t="s">
        <v>47</v>
      </c>
      <c r="AO64" s="9" t="s">
        <v>47</v>
      </c>
      <c r="AP64" s="9" t="s">
        <v>47</v>
      </c>
      <c r="AQ64" s="9" t="s">
        <v>47</v>
      </c>
      <c r="AR64" s="9" t="s">
        <v>47</v>
      </c>
      <c r="AS64" s="9" t="s">
        <v>47</v>
      </c>
      <c r="AT64" s="9" t="s">
        <v>47</v>
      </c>
      <c r="AU64" s="9" t="s">
        <v>47</v>
      </c>
      <c r="AV64" s="9" t="s">
        <v>47</v>
      </c>
      <c r="AW64" s="9" t="s">
        <v>47</v>
      </c>
      <c r="AX64" s="9" t="s">
        <v>47</v>
      </c>
      <c r="AY64" s="9" t="s">
        <v>47</v>
      </c>
      <c r="AZ64" s="9" t="s">
        <v>47</v>
      </c>
      <c r="BA64" s="9" t="s">
        <v>47</v>
      </c>
      <c r="BB64" s="9" t="s">
        <v>47</v>
      </c>
      <c r="BC64" s="9" t="s">
        <v>47</v>
      </c>
      <c r="BD64" s="9" t="s">
        <v>47</v>
      </c>
      <c r="BE64" s="9" t="s">
        <v>47</v>
      </c>
      <c r="BF64" s="9" t="s">
        <v>47</v>
      </c>
      <c r="BG64" s="9" t="s">
        <v>47</v>
      </c>
      <c r="BH64" s="9" t="s">
        <v>47</v>
      </c>
      <c r="BI64" s="9" t="s">
        <v>47</v>
      </c>
      <c r="BJ64" s="9" t="s">
        <v>47</v>
      </c>
      <c r="BK64" s="9" t="s">
        <v>47</v>
      </c>
      <c r="BL64" s="9" t="s">
        <v>47</v>
      </c>
      <c r="BM64" s="9" t="s">
        <v>47</v>
      </c>
      <c r="BN64" s="9" t="s">
        <v>47</v>
      </c>
      <c r="BO64" s="9" t="s">
        <v>47</v>
      </c>
      <c r="BP64" s="9" t="s">
        <v>47</v>
      </c>
      <c r="BQ64" s="9" t="s">
        <v>47</v>
      </c>
      <c r="BR64" s="9" t="s">
        <v>47</v>
      </c>
      <c r="BS64" s="9" t="s">
        <v>47</v>
      </c>
      <c r="BT64" s="9" t="s">
        <v>47</v>
      </c>
      <c r="BU64" s="9" t="s">
        <v>47</v>
      </c>
      <c r="BV64" s="9" t="s">
        <v>47</v>
      </c>
      <c r="BW64" s="9" t="s">
        <v>47</v>
      </c>
      <c r="BX64" s="9" t="s">
        <v>47</v>
      </c>
      <c r="BY64" s="9" t="s">
        <v>47</v>
      </c>
      <c r="BZ64" s="9" t="s">
        <v>47</v>
      </c>
      <c r="CA64" s="9" t="s">
        <v>47</v>
      </c>
      <c r="CB64" s="9" t="s">
        <v>47</v>
      </c>
      <c r="CC64" s="9" t="s">
        <v>47</v>
      </c>
      <c r="CD64" s="9" t="s">
        <v>47</v>
      </c>
    </row>
    <row r="65" spans="1:82" ht="12" x14ac:dyDescent="0.25">
      <c r="A65" s="5">
        <v>30</v>
      </c>
      <c r="B65" s="56">
        <v>10</v>
      </c>
      <c r="C65" s="9">
        <v>60</v>
      </c>
      <c r="D65" s="9">
        <v>40</v>
      </c>
      <c r="E65" s="9">
        <v>29.995768373298233</v>
      </c>
      <c r="F65" s="9">
        <v>22.493653007613961</v>
      </c>
      <c r="G65" s="9">
        <v>16.867860137143289</v>
      </c>
      <c r="H65" s="9">
        <v>12.649110640673516</v>
      </c>
      <c r="I65" s="9">
        <v>9.4854948226466202</v>
      </c>
      <c r="J65" s="9">
        <v>7.113117640155691</v>
      </c>
      <c r="K65" s="9">
        <v>5.3340857286532959</v>
      </c>
      <c r="L65" s="9">
        <v>4</v>
      </c>
      <c r="M65" s="9" t="s">
        <v>47</v>
      </c>
      <c r="N65" s="9" t="s">
        <v>47</v>
      </c>
      <c r="O65" s="9" t="s">
        <v>47</v>
      </c>
      <c r="P65" s="9" t="s">
        <v>47</v>
      </c>
      <c r="Q65" s="9" t="s">
        <v>47</v>
      </c>
      <c r="R65" s="9" t="s">
        <v>47</v>
      </c>
      <c r="S65" s="9" t="s">
        <v>47</v>
      </c>
      <c r="T65" s="9" t="s">
        <v>47</v>
      </c>
      <c r="U65" s="9" t="s">
        <v>47</v>
      </c>
      <c r="V65" s="9" t="s">
        <v>47</v>
      </c>
      <c r="W65" s="9" t="s">
        <v>47</v>
      </c>
      <c r="X65" s="9" t="s">
        <v>47</v>
      </c>
      <c r="Y65" s="9" t="s">
        <v>47</v>
      </c>
      <c r="Z65" s="9" t="s">
        <v>47</v>
      </c>
      <c r="AA65" s="9" t="s">
        <v>47</v>
      </c>
      <c r="AB65" s="9" t="s">
        <v>47</v>
      </c>
      <c r="AC65" s="9" t="s">
        <v>47</v>
      </c>
      <c r="AD65" s="9" t="s">
        <v>47</v>
      </c>
      <c r="AE65" s="9" t="s">
        <v>47</v>
      </c>
      <c r="AF65" s="9" t="s">
        <v>47</v>
      </c>
      <c r="AG65" s="9" t="s">
        <v>47</v>
      </c>
      <c r="AH65" s="9" t="s">
        <v>47</v>
      </c>
      <c r="AI65" s="9" t="s">
        <v>47</v>
      </c>
      <c r="AJ65" s="9" t="s">
        <v>47</v>
      </c>
      <c r="AK65" s="9" t="s">
        <v>47</v>
      </c>
      <c r="AL65" s="9" t="s">
        <v>47</v>
      </c>
      <c r="AM65" s="9" t="s">
        <v>47</v>
      </c>
      <c r="AN65" s="9" t="s">
        <v>47</v>
      </c>
      <c r="AO65" s="9" t="s">
        <v>47</v>
      </c>
      <c r="AP65" s="9" t="s">
        <v>47</v>
      </c>
      <c r="AQ65" s="9" t="s">
        <v>47</v>
      </c>
      <c r="AR65" s="9" t="s">
        <v>47</v>
      </c>
      <c r="AS65" s="9" t="s">
        <v>47</v>
      </c>
      <c r="AT65" s="9" t="s">
        <v>47</v>
      </c>
      <c r="AU65" s="9" t="s">
        <v>47</v>
      </c>
      <c r="AV65" s="9" t="s">
        <v>47</v>
      </c>
      <c r="AW65" s="9" t="s">
        <v>47</v>
      </c>
      <c r="AX65" s="9" t="s">
        <v>47</v>
      </c>
      <c r="AY65" s="9" t="s">
        <v>47</v>
      </c>
      <c r="AZ65" s="9" t="s">
        <v>47</v>
      </c>
      <c r="BA65" s="9" t="s">
        <v>47</v>
      </c>
      <c r="BB65" s="9" t="s">
        <v>47</v>
      </c>
      <c r="BC65" s="9" t="s">
        <v>47</v>
      </c>
      <c r="BD65" s="9" t="s">
        <v>47</v>
      </c>
      <c r="BE65" s="9" t="s">
        <v>47</v>
      </c>
      <c r="BF65" s="9" t="s">
        <v>47</v>
      </c>
      <c r="BG65" s="9" t="s">
        <v>47</v>
      </c>
      <c r="BH65" s="9" t="s">
        <v>47</v>
      </c>
      <c r="BI65" s="9" t="s">
        <v>47</v>
      </c>
      <c r="BJ65" s="9" t="s">
        <v>47</v>
      </c>
      <c r="BK65" s="9" t="s">
        <v>47</v>
      </c>
      <c r="BL65" s="9" t="s">
        <v>47</v>
      </c>
      <c r="BM65" s="9" t="s">
        <v>47</v>
      </c>
      <c r="BN65" s="9" t="s">
        <v>47</v>
      </c>
      <c r="BO65" s="9" t="s">
        <v>47</v>
      </c>
      <c r="BP65" s="9" t="s">
        <v>47</v>
      </c>
      <c r="BQ65" s="9" t="s">
        <v>47</v>
      </c>
      <c r="BR65" s="9" t="s">
        <v>47</v>
      </c>
      <c r="BS65" s="9" t="s">
        <v>47</v>
      </c>
      <c r="BT65" s="9" t="s">
        <v>47</v>
      </c>
      <c r="BU65" s="9" t="s">
        <v>47</v>
      </c>
      <c r="BV65" s="9" t="s">
        <v>47</v>
      </c>
      <c r="BW65" s="9" t="s">
        <v>47</v>
      </c>
      <c r="BX65" s="9" t="s">
        <v>47</v>
      </c>
      <c r="BY65" s="9" t="s">
        <v>47</v>
      </c>
      <c r="BZ65" s="9" t="s">
        <v>47</v>
      </c>
      <c r="CA65" s="9" t="s">
        <v>47</v>
      </c>
      <c r="CB65" s="9" t="s">
        <v>47</v>
      </c>
      <c r="CC65" s="9" t="s">
        <v>47</v>
      </c>
      <c r="CD65" s="9" t="s">
        <v>47</v>
      </c>
    </row>
    <row r="66" spans="1:82" ht="12" x14ac:dyDescent="0.25">
      <c r="A66" s="5">
        <v>31</v>
      </c>
      <c r="B66" s="56">
        <v>11</v>
      </c>
      <c r="C66" s="9">
        <v>62</v>
      </c>
      <c r="D66" s="9">
        <v>41.333333333333329</v>
      </c>
      <c r="E66" s="9">
        <v>31</v>
      </c>
      <c r="F66" s="9">
        <v>23.999322458761021</v>
      </c>
      <c r="G66" s="9">
        <v>18.579596079986814</v>
      </c>
      <c r="H66" s="9">
        <v>14.383797337972121</v>
      </c>
      <c r="I66" s="9">
        <v>11.135528725660043</v>
      </c>
      <c r="J66" s="9">
        <v>8.6208111172874702</v>
      </c>
      <c r="K66" s="9">
        <v>6.6739879309630288</v>
      </c>
      <c r="L66" s="9">
        <v>5.1668125303568075</v>
      </c>
      <c r="M66" s="9">
        <v>4</v>
      </c>
      <c r="N66" s="9" t="s">
        <v>47</v>
      </c>
      <c r="O66" s="9" t="s">
        <v>47</v>
      </c>
      <c r="P66" s="9" t="s">
        <v>47</v>
      </c>
      <c r="Q66" s="9" t="s">
        <v>47</v>
      </c>
      <c r="R66" s="9" t="s">
        <v>47</v>
      </c>
      <c r="S66" s="9" t="s">
        <v>47</v>
      </c>
      <c r="T66" s="9" t="s">
        <v>47</v>
      </c>
      <c r="U66" s="9" t="s">
        <v>47</v>
      </c>
      <c r="V66" s="9" t="s">
        <v>47</v>
      </c>
      <c r="W66" s="9" t="s">
        <v>47</v>
      </c>
      <c r="X66" s="9" t="s">
        <v>47</v>
      </c>
      <c r="Y66" s="9" t="s">
        <v>47</v>
      </c>
      <c r="Z66" s="9" t="s">
        <v>47</v>
      </c>
      <c r="AA66" s="9" t="s">
        <v>47</v>
      </c>
      <c r="AB66" s="9" t="s">
        <v>47</v>
      </c>
      <c r="AC66" s="9" t="s">
        <v>47</v>
      </c>
      <c r="AD66" s="9" t="s">
        <v>47</v>
      </c>
      <c r="AE66" s="9" t="s">
        <v>47</v>
      </c>
      <c r="AF66" s="9" t="s">
        <v>47</v>
      </c>
      <c r="AG66" s="9" t="s">
        <v>47</v>
      </c>
      <c r="AH66" s="9" t="s">
        <v>47</v>
      </c>
      <c r="AI66" s="9" t="s">
        <v>47</v>
      </c>
      <c r="AJ66" s="9" t="s">
        <v>47</v>
      </c>
      <c r="AK66" s="9" t="s">
        <v>47</v>
      </c>
      <c r="AL66" s="9" t="s">
        <v>47</v>
      </c>
      <c r="AM66" s="9" t="s">
        <v>47</v>
      </c>
      <c r="AN66" s="9" t="s">
        <v>47</v>
      </c>
      <c r="AO66" s="9" t="s">
        <v>47</v>
      </c>
      <c r="AP66" s="9" t="s">
        <v>47</v>
      </c>
      <c r="AQ66" s="9" t="s">
        <v>47</v>
      </c>
      <c r="AR66" s="9" t="s">
        <v>47</v>
      </c>
      <c r="AS66" s="9" t="s">
        <v>47</v>
      </c>
      <c r="AT66" s="9" t="s">
        <v>47</v>
      </c>
      <c r="AU66" s="9" t="s">
        <v>47</v>
      </c>
      <c r="AV66" s="9" t="s">
        <v>47</v>
      </c>
      <c r="AW66" s="9" t="s">
        <v>47</v>
      </c>
      <c r="AX66" s="9" t="s">
        <v>47</v>
      </c>
      <c r="AY66" s="9" t="s">
        <v>47</v>
      </c>
      <c r="AZ66" s="9" t="s">
        <v>47</v>
      </c>
      <c r="BA66" s="9" t="s">
        <v>47</v>
      </c>
      <c r="BB66" s="9" t="s">
        <v>47</v>
      </c>
      <c r="BC66" s="9" t="s">
        <v>47</v>
      </c>
      <c r="BD66" s="9" t="s">
        <v>47</v>
      </c>
      <c r="BE66" s="9" t="s">
        <v>47</v>
      </c>
      <c r="BF66" s="9" t="s">
        <v>47</v>
      </c>
      <c r="BG66" s="9" t="s">
        <v>47</v>
      </c>
      <c r="BH66" s="9" t="s">
        <v>47</v>
      </c>
      <c r="BI66" s="9" t="s">
        <v>47</v>
      </c>
      <c r="BJ66" s="9" t="s">
        <v>47</v>
      </c>
      <c r="BK66" s="9" t="s">
        <v>47</v>
      </c>
      <c r="BL66" s="9" t="s">
        <v>47</v>
      </c>
      <c r="BM66" s="9" t="s">
        <v>47</v>
      </c>
      <c r="BN66" s="9" t="s">
        <v>47</v>
      </c>
      <c r="BO66" s="9" t="s">
        <v>47</v>
      </c>
      <c r="BP66" s="9" t="s">
        <v>47</v>
      </c>
      <c r="BQ66" s="9" t="s">
        <v>47</v>
      </c>
      <c r="BR66" s="9" t="s">
        <v>47</v>
      </c>
      <c r="BS66" s="9" t="s">
        <v>47</v>
      </c>
      <c r="BT66" s="9" t="s">
        <v>47</v>
      </c>
      <c r="BU66" s="9" t="s">
        <v>47</v>
      </c>
      <c r="BV66" s="9" t="s">
        <v>47</v>
      </c>
      <c r="BW66" s="9" t="s">
        <v>47</v>
      </c>
      <c r="BX66" s="9" t="s">
        <v>47</v>
      </c>
      <c r="BY66" s="9" t="s">
        <v>47</v>
      </c>
      <c r="BZ66" s="9" t="s">
        <v>47</v>
      </c>
      <c r="CA66" s="9" t="s">
        <v>47</v>
      </c>
      <c r="CB66" s="9" t="s">
        <v>47</v>
      </c>
      <c r="CC66" s="9" t="s">
        <v>47</v>
      </c>
      <c r="CD66" s="9" t="s">
        <v>47</v>
      </c>
    </row>
    <row r="67" spans="1:82" ht="12" x14ac:dyDescent="0.25">
      <c r="A67" s="5">
        <v>32</v>
      </c>
      <c r="B67" s="56">
        <v>11</v>
      </c>
      <c r="C67" s="9">
        <v>64</v>
      </c>
      <c r="D67" s="9">
        <v>42.666666666666664</v>
      </c>
      <c r="E67" s="9">
        <v>32</v>
      </c>
      <c r="F67" s="9">
        <v>24.675373206527055</v>
      </c>
      <c r="G67" s="9">
        <v>19.02731384004354</v>
      </c>
      <c r="H67" s="9">
        <v>14.672064691274741</v>
      </c>
      <c r="I67" s="9">
        <v>11.313708498984761</v>
      </c>
      <c r="J67" s="9">
        <v>8.7240618613220615</v>
      </c>
      <c r="K67" s="9">
        <v>6.7271713220297169</v>
      </c>
      <c r="L67" s="9">
        <v>5.1873582186040386</v>
      </c>
      <c r="M67" s="9">
        <v>4</v>
      </c>
      <c r="N67" s="9" t="s">
        <v>47</v>
      </c>
      <c r="O67" s="9" t="s">
        <v>47</v>
      </c>
      <c r="P67" s="9" t="s">
        <v>47</v>
      </c>
      <c r="Q67" s="9" t="s">
        <v>47</v>
      </c>
      <c r="R67" s="9" t="s">
        <v>47</v>
      </c>
      <c r="S67" s="9" t="s">
        <v>47</v>
      </c>
      <c r="T67" s="9" t="s">
        <v>47</v>
      </c>
      <c r="U67" s="9" t="s">
        <v>47</v>
      </c>
      <c r="V67" s="9" t="s">
        <v>47</v>
      </c>
      <c r="W67" s="9" t="s">
        <v>47</v>
      </c>
      <c r="X67" s="9" t="s">
        <v>47</v>
      </c>
      <c r="Y67" s="9" t="s">
        <v>47</v>
      </c>
      <c r="Z67" s="9" t="s">
        <v>47</v>
      </c>
      <c r="AA67" s="9" t="s">
        <v>47</v>
      </c>
      <c r="AB67" s="9" t="s">
        <v>47</v>
      </c>
      <c r="AC67" s="9" t="s">
        <v>47</v>
      </c>
      <c r="AD67" s="9" t="s">
        <v>47</v>
      </c>
      <c r="AE67" s="9" t="s">
        <v>47</v>
      </c>
      <c r="AF67" s="9" t="s">
        <v>47</v>
      </c>
      <c r="AG67" s="9" t="s">
        <v>47</v>
      </c>
      <c r="AH67" s="9" t="s">
        <v>47</v>
      </c>
      <c r="AI67" s="9" t="s">
        <v>47</v>
      </c>
      <c r="AJ67" s="9" t="s">
        <v>47</v>
      </c>
      <c r="AK67" s="9" t="s">
        <v>47</v>
      </c>
      <c r="AL67" s="9" t="s">
        <v>47</v>
      </c>
      <c r="AM67" s="9" t="s">
        <v>47</v>
      </c>
      <c r="AN67" s="9" t="s">
        <v>47</v>
      </c>
      <c r="AO67" s="9" t="s">
        <v>47</v>
      </c>
      <c r="AP67" s="9" t="s">
        <v>47</v>
      </c>
      <c r="AQ67" s="9" t="s">
        <v>47</v>
      </c>
      <c r="AR67" s="9" t="s">
        <v>47</v>
      </c>
      <c r="AS67" s="9" t="s">
        <v>47</v>
      </c>
      <c r="AT67" s="9" t="s">
        <v>47</v>
      </c>
      <c r="AU67" s="9" t="s">
        <v>47</v>
      </c>
      <c r="AV67" s="9" t="s">
        <v>47</v>
      </c>
      <c r="AW67" s="9" t="s">
        <v>47</v>
      </c>
      <c r="AX67" s="9" t="s">
        <v>47</v>
      </c>
      <c r="AY67" s="9" t="s">
        <v>47</v>
      </c>
      <c r="AZ67" s="9" t="s">
        <v>47</v>
      </c>
      <c r="BA67" s="9" t="s">
        <v>47</v>
      </c>
      <c r="BB67" s="9" t="s">
        <v>47</v>
      </c>
      <c r="BC67" s="9" t="s">
        <v>47</v>
      </c>
      <c r="BD67" s="9" t="s">
        <v>47</v>
      </c>
      <c r="BE67" s="9" t="s">
        <v>47</v>
      </c>
      <c r="BF67" s="9" t="s">
        <v>47</v>
      </c>
      <c r="BG67" s="9" t="s">
        <v>47</v>
      </c>
      <c r="BH67" s="9" t="s">
        <v>47</v>
      </c>
      <c r="BI67" s="9" t="s">
        <v>47</v>
      </c>
      <c r="BJ67" s="9" t="s">
        <v>47</v>
      </c>
      <c r="BK67" s="9" t="s">
        <v>47</v>
      </c>
      <c r="BL67" s="9" t="s">
        <v>47</v>
      </c>
      <c r="BM67" s="9" t="s">
        <v>47</v>
      </c>
      <c r="BN67" s="9" t="s">
        <v>47</v>
      </c>
      <c r="BO67" s="9" t="s">
        <v>47</v>
      </c>
      <c r="BP67" s="9" t="s">
        <v>47</v>
      </c>
      <c r="BQ67" s="9" t="s">
        <v>47</v>
      </c>
      <c r="BR67" s="9" t="s">
        <v>47</v>
      </c>
      <c r="BS67" s="9" t="s">
        <v>47</v>
      </c>
      <c r="BT67" s="9" t="s">
        <v>47</v>
      </c>
      <c r="BU67" s="9" t="s">
        <v>47</v>
      </c>
      <c r="BV67" s="9" t="s">
        <v>47</v>
      </c>
      <c r="BW67" s="9" t="s">
        <v>47</v>
      </c>
      <c r="BX67" s="9" t="s">
        <v>47</v>
      </c>
      <c r="BY67" s="9" t="s">
        <v>47</v>
      </c>
      <c r="BZ67" s="9" t="s">
        <v>47</v>
      </c>
      <c r="CA67" s="9" t="s">
        <v>47</v>
      </c>
      <c r="CB67" s="9" t="s">
        <v>47</v>
      </c>
      <c r="CC67" s="9" t="s">
        <v>47</v>
      </c>
      <c r="CD67" s="9" t="s">
        <v>47</v>
      </c>
    </row>
    <row r="68" spans="1:82" ht="12" x14ac:dyDescent="0.25">
      <c r="A68" s="5">
        <v>33</v>
      </c>
      <c r="B68" s="56">
        <v>11</v>
      </c>
      <c r="C68" s="9">
        <v>66</v>
      </c>
      <c r="D68" s="9">
        <v>44</v>
      </c>
      <c r="E68" s="9">
        <v>33</v>
      </c>
      <c r="F68" s="9">
        <v>25.348787827116642</v>
      </c>
      <c r="G68" s="9">
        <v>19.471546797096266</v>
      </c>
      <c r="H68" s="9">
        <v>14.956972982586844</v>
      </c>
      <c r="I68" s="9">
        <v>11.489125293076057</v>
      </c>
      <c r="J68" s="9">
        <v>8.8253151325255832</v>
      </c>
      <c r="K68" s="9">
        <v>6.7791224485403871</v>
      </c>
      <c r="L68" s="9">
        <v>5.2073495940028405</v>
      </c>
      <c r="M68" s="9">
        <v>4</v>
      </c>
      <c r="N68" s="9" t="s">
        <v>47</v>
      </c>
      <c r="O68" s="9" t="s">
        <v>47</v>
      </c>
      <c r="P68" s="9" t="s">
        <v>47</v>
      </c>
      <c r="Q68" s="9" t="s">
        <v>47</v>
      </c>
      <c r="R68" s="9" t="s">
        <v>47</v>
      </c>
      <c r="S68" s="9" t="s">
        <v>47</v>
      </c>
      <c r="T68" s="9" t="s">
        <v>47</v>
      </c>
      <c r="U68" s="9" t="s">
        <v>47</v>
      </c>
      <c r="V68" s="9" t="s">
        <v>47</v>
      </c>
      <c r="W68" s="9" t="s">
        <v>47</v>
      </c>
      <c r="X68" s="9" t="s">
        <v>47</v>
      </c>
      <c r="Y68" s="9" t="s">
        <v>47</v>
      </c>
      <c r="Z68" s="9" t="s">
        <v>47</v>
      </c>
      <c r="AA68" s="9" t="s">
        <v>47</v>
      </c>
      <c r="AB68" s="9" t="s">
        <v>47</v>
      </c>
      <c r="AC68" s="9" t="s">
        <v>47</v>
      </c>
      <c r="AD68" s="9" t="s">
        <v>47</v>
      </c>
      <c r="AE68" s="9" t="s">
        <v>47</v>
      </c>
      <c r="AF68" s="9" t="s">
        <v>47</v>
      </c>
      <c r="AG68" s="9" t="s">
        <v>47</v>
      </c>
      <c r="AH68" s="9" t="s">
        <v>47</v>
      </c>
      <c r="AI68" s="9" t="s">
        <v>47</v>
      </c>
      <c r="AJ68" s="9" t="s">
        <v>47</v>
      </c>
      <c r="AK68" s="9" t="s">
        <v>47</v>
      </c>
      <c r="AL68" s="9" t="s">
        <v>47</v>
      </c>
      <c r="AM68" s="9" t="s">
        <v>47</v>
      </c>
      <c r="AN68" s="9" t="s">
        <v>47</v>
      </c>
      <c r="AO68" s="9" t="s">
        <v>47</v>
      </c>
      <c r="AP68" s="9" t="s">
        <v>47</v>
      </c>
      <c r="AQ68" s="9" t="s">
        <v>47</v>
      </c>
      <c r="AR68" s="9" t="s">
        <v>47</v>
      </c>
      <c r="AS68" s="9" t="s">
        <v>47</v>
      </c>
      <c r="AT68" s="9" t="s">
        <v>47</v>
      </c>
      <c r="AU68" s="9" t="s">
        <v>47</v>
      </c>
      <c r="AV68" s="9" t="s">
        <v>47</v>
      </c>
      <c r="AW68" s="9" t="s">
        <v>47</v>
      </c>
      <c r="AX68" s="9" t="s">
        <v>47</v>
      </c>
      <c r="AY68" s="9" t="s">
        <v>47</v>
      </c>
      <c r="AZ68" s="9" t="s">
        <v>47</v>
      </c>
      <c r="BA68" s="9" t="s">
        <v>47</v>
      </c>
      <c r="BB68" s="9" t="s">
        <v>47</v>
      </c>
      <c r="BC68" s="9" t="s">
        <v>47</v>
      </c>
      <c r="BD68" s="9" t="s">
        <v>47</v>
      </c>
      <c r="BE68" s="9" t="s">
        <v>47</v>
      </c>
      <c r="BF68" s="9" t="s">
        <v>47</v>
      </c>
      <c r="BG68" s="9" t="s">
        <v>47</v>
      </c>
      <c r="BH68" s="9" t="s">
        <v>47</v>
      </c>
      <c r="BI68" s="9" t="s">
        <v>47</v>
      </c>
      <c r="BJ68" s="9" t="s">
        <v>47</v>
      </c>
      <c r="BK68" s="9" t="s">
        <v>47</v>
      </c>
      <c r="BL68" s="9" t="s">
        <v>47</v>
      </c>
      <c r="BM68" s="9" t="s">
        <v>47</v>
      </c>
      <c r="BN68" s="9" t="s">
        <v>47</v>
      </c>
      <c r="BO68" s="9" t="s">
        <v>47</v>
      </c>
      <c r="BP68" s="9" t="s">
        <v>47</v>
      </c>
      <c r="BQ68" s="9" t="s">
        <v>47</v>
      </c>
      <c r="BR68" s="9" t="s">
        <v>47</v>
      </c>
      <c r="BS68" s="9" t="s">
        <v>47</v>
      </c>
      <c r="BT68" s="9" t="s">
        <v>47</v>
      </c>
      <c r="BU68" s="9" t="s">
        <v>47</v>
      </c>
      <c r="BV68" s="9" t="s">
        <v>47</v>
      </c>
      <c r="BW68" s="9" t="s">
        <v>47</v>
      </c>
      <c r="BX68" s="9" t="s">
        <v>47</v>
      </c>
      <c r="BY68" s="9" t="s">
        <v>47</v>
      </c>
      <c r="BZ68" s="9" t="s">
        <v>47</v>
      </c>
      <c r="CA68" s="9" t="s">
        <v>47</v>
      </c>
      <c r="CB68" s="9" t="s">
        <v>47</v>
      </c>
      <c r="CC68" s="9" t="s">
        <v>47</v>
      </c>
      <c r="CD68" s="9" t="s">
        <v>47</v>
      </c>
    </row>
    <row r="69" spans="1:82" ht="12" x14ac:dyDescent="0.25">
      <c r="A69" s="5">
        <v>34</v>
      </c>
      <c r="B69" s="56">
        <v>12</v>
      </c>
      <c r="C69" s="9">
        <v>68</v>
      </c>
      <c r="D69" s="9">
        <v>45.333333333333329</v>
      </c>
      <c r="E69" s="9">
        <v>34</v>
      </c>
      <c r="F69" s="9">
        <v>26.804650413059107</v>
      </c>
      <c r="G69" s="9">
        <v>21.132037757832638</v>
      </c>
      <c r="H69" s="9">
        <v>16.659908371007919</v>
      </c>
      <c r="I69" s="9">
        <v>13.134206464660714</v>
      </c>
      <c r="J69" s="9">
        <v>10.354641551122688</v>
      </c>
      <c r="K69" s="9">
        <v>8.1633102038346976</v>
      </c>
      <c r="L69" s="9">
        <v>6.4357257713866858</v>
      </c>
      <c r="M69" s="9">
        <v>5.0737464545980959</v>
      </c>
      <c r="N69" s="9">
        <v>4</v>
      </c>
      <c r="O69" s="9" t="s">
        <v>47</v>
      </c>
      <c r="P69" s="9" t="s">
        <v>47</v>
      </c>
      <c r="Q69" s="9" t="s">
        <v>47</v>
      </c>
      <c r="R69" s="9" t="s">
        <v>47</v>
      </c>
      <c r="S69" s="9" t="s">
        <v>47</v>
      </c>
      <c r="T69" s="9" t="s">
        <v>47</v>
      </c>
      <c r="U69" s="9" t="s">
        <v>47</v>
      </c>
      <c r="V69" s="9" t="s">
        <v>47</v>
      </c>
      <c r="W69" s="9" t="s">
        <v>47</v>
      </c>
      <c r="X69" s="9" t="s">
        <v>47</v>
      </c>
      <c r="Y69" s="9" t="s">
        <v>47</v>
      </c>
      <c r="Z69" s="9" t="s">
        <v>47</v>
      </c>
      <c r="AA69" s="9" t="s">
        <v>47</v>
      </c>
      <c r="AB69" s="9" t="s">
        <v>47</v>
      </c>
      <c r="AC69" s="9" t="s">
        <v>47</v>
      </c>
      <c r="AD69" s="9" t="s">
        <v>47</v>
      </c>
      <c r="AE69" s="9" t="s">
        <v>47</v>
      </c>
      <c r="AF69" s="9" t="s">
        <v>47</v>
      </c>
      <c r="AG69" s="9" t="s">
        <v>47</v>
      </c>
      <c r="AH69" s="9" t="s">
        <v>47</v>
      </c>
      <c r="AI69" s="9" t="s">
        <v>47</v>
      </c>
      <c r="AJ69" s="9" t="s">
        <v>47</v>
      </c>
      <c r="AK69" s="9" t="s">
        <v>47</v>
      </c>
      <c r="AL69" s="9" t="s">
        <v>47</v>
      </c>
      <c r="AM69" s="9" t="s">
        <v>47</v>
      </c>
      <c r="AN69" s="9" t="s">
        <v>47</v>
      </c>
      <c r="AO69" s="9" t="s">
        <v>47</v>
      </c>
      <c r="AP69" s="9" t="s">
        <v>47</v>
      </c>
      <c r="AQ69" s="9" t="s">
        <v>47</v>
      </c>
      <c r="AR69" s="9" t="s">
        <v>47</v>
      </c>
      <c r="AS69" s="9" t="s">
        <v>47</v>
      </c>
      <c r="AT69" s="9" t="s">
        <v>47</v>
      </c>
      <c r="AU69" s="9" t="s">
        <v>47</v>
      </c>
      <c r="AV69" s="9" t="s">
        <v>47</v>
      </c>
      <c r="AW69" s="9" t="s">
        <v>47</v>
      </c>
      <c r="AX69" s="9" t="s">
        <v>47</v>
      </c>
      <c r="AY69" s="9" t="s">
        <v>47</v>
      </c>
      <c r="AZ69" s="9" t="s">
        <v>47</v>
      </c>
      <c r="BA69" s="9" t="s">
        <v>47</v>
      </c>
      <c r="BB69" s="9" t="s">
        <v>47</v>
      </c>
      <c r="BC69" s="9" t="s">
        <v>47</v>
      </c>
      <c r="BD69" s="9" t="s">
        <v>47</v>
      </c>
      <c r="BE69" s="9" t="s">
        <v>47</v>
      </c>
      <c r="BF69" s="9" t="s">
        <v>47</v>
      </c>
      <c r="BG69" s="9" t="s">
        <v>47</v>
      </c>
      <c r="BH69" s="9" t="s">
        <v>47</v>
      </c>
      <c r="BI69" s="9" t="s">
        <v>47</v>
      </c>
      <c r="BJ69" s="9" t="s">
        <v>47</v>
      </c>
      <c r="BK69" s="9" t="s">
        <v>47</v>
      </c>
      <c r="BL69" s="9" t="s">
        <v>47</v>
      </c>
      <c r="BM69" s="9" t="s">
        <v>47</v>
      </c>
      <c r="BN69" s="9" t="s">
        <v>47</v>
      </c>
      <c r="BO69" s="9" t="s">
        <v>47</v>
      </c>
      <c r="BP69" s="9" t="s">
        <v>47</v>
      </c>
      <c r="BQ69" s="9" t="s">
        <v>47</v>
      </c>
      <c r="BR69" s="9" t="s">
        <v>47</v>
      </c>
      <c r="BS69" s="9" t="s">
        <v>47</v>
      </c>
      <c r="BT69" s="9" t="s">
        <v>47</v>
      </c>
      <c r="BU69" s="9" t="s">
        <v>47</v>
      </c>
      <c r="BV69" s="9" t="s">
        <v>47</v>
      </c>
      <c r="BW69" s="9" t="s">
        <v>47</v>
      </c>
      <c r="BX69" s="9" t="s">
        <v>47</v>
      </c>
      <c r="BY69" s="9" t="s">
        <v>47</v>
      </c>
      <c r="BZ69" s="9" t="s">
        <v>47</v>
      </c>
      <c r="CA69" s="9" t="s">
        <v>47</v>
      </c>
      <c r="CB69" s="9" t="s">
        <v>47</v>
      </c>
      <c r="CC69" s="9" t="s">
        <v>47</v>
      </c>
      <c r="CD69" s="9" t="s">
        <v>47</v>
      </c>
    </row>
    <row r="70" spans="1:82" ht="12" x14ac:dyDescent="0.25">
      <c r="A70" s="5">
        <v>35</v>
      </c>
      <c r="B70" s="56">
        <v>12</v>
      </c>
      <c r="C70" s="9">
        <v>70</v>
      </c>
      <c r="D70" s="9">
        <v>46.666666666666664</v>
      </c>
      <c r="E70" s="9">
        <v>35</v>
      </c>
      <c r="F70" s="9">
        <v>27.504292813026101</v>
      </c>
      <c r="G70" s="9">
        <v>21.613889232705123</v>
      </c>
      <c r="H70" s="9">
        <v>16.984992522418107</v>
      </c>
      <c r="I70" s="9">
        <v>13.347434507532755</v>
      </c>
      <c r="J70" s="9">
        <v>10.488907057081992</v>
      </c>
      <c r="K70" s="9">
        <v>8.2425705996171139</v>
      </c>
      <c r="L70" s="9">
        <v>6.4773164372545491</v>
      </c>
      <c r="M70" s="9">
        <v>5.0901145123678893</v>
      </c>
      <c r="N70" s="9">
        <v>4</v>
      </c>
      <c r="O70" s="9" t="s">
        <v>47</v>
      </c>
      <c r="P70" s="9" t="s">
        <v>47</v>
      </c>
      <c r="Q70" s="9" t="s">
        <v>47</v>
      </c>
      <c r="R70" s="9" t="s">
        <v>47</v>
      </c>
      <c r="S70" s="9" t="s">
        <v>47</v>
      </c>
      <c r="T70" s="9" t="s">
        <v>47</v>
      </c>
      <c r="U70" s="9" t="s">
        <v>47</v>
      </c>
      <c r="V70" s="9" t="s">
        <v>47</v>
      </c>
      <c r="W70" s="9" t="s">
        <v>47</v>
      </c>
      <c r="X70" s="9" t="s">
        <v>47</v>
      </c>
      <c r="Y70" s="9" t="s">
        <v>47</v>
      </c>
      <c r="Z70" s="9" t="s">
        <v>47</v>
      </c>
      <c r="AA70" s="9" t="s">
        <v>47</v>
      </c>
      <c r="AB70" s="9" t="s">
        <v>47</v>
      </c>
      <c r="AC70" s="9" t="s">
        <v>47</v>
      </c>
      <c r="AD70" s="9" t="s">
        <v>47</v>
      </c>
      <c r="AE70" s="9" t="s">
        <v>47</v>
      </c>
      <c r="AF70" s="9" t="s">
        <v>47</v>
      </c>
      <c r="AG70" s="9" t="s">
        <v>47</v>
      </c>
      <c r="AH70" s="9" t="s">
        <v>47</v>
      </c>
      <c r="AI70" s="9" t="s">
        <v>47</v>
      </c>
      <c r="AJ70" s="9" t="s">
        <v>47</v>
      </c>
      <c r="AK70" s="9" t="s">
        <v>47</v>
      </c>
      <c r="AL70" s="9" t="s">
        <v>47</v>
      </c>
      <c r="AM70" s="9" t="s">
        <v>47</v>
      </c>
      <c r="AN70" s="9" t="s">
        <v>47</v>
      </c>
      <c r="AO70" s="9" t="s">
        <v>47</v>
      </c>
      <c r="AP70" s="9" t="s">
        <v>47</v>
      </c>
      <c r="AQ70" s="9" t="s">
        <v>47</v>
      </c>
      <c r="AR70" s="9" t="s">
        <v>47</v>
      </c>
      <c r="AS70" s="9" t="s">
        <v>47</v>
      </c>
      <c r="AT70" s="9" t="s">
        <v>47</v>
      </c>
      <c r="AU70" s="9" t="s">
        <v>47</v>
      </c>
      <c r="AV70" s="9" t="s">
        <v>47</v>
      </c>
      <c r="AW70" s="9" t="s">
        <v>47</v>
      </c>
      <c r="AX70" s="9" t="s">
        <v>47</v>
      </c>
      <c r="AY70" s="9" t="s">
        <v>47</v>
      </c>
      <c r="AZ70" s="9" t="s">
        <v>47</v>
      </c>
      <c r="BA70" s="9" t="s">
        <v>47</v>
      </c>
      <c r="BB70" s="9" t="s">
        <v>47</v>
      </c>
      <c r="BC70" s="9" t="s">
        <v>47</v>
      </c>
      <c r="BD70" s="9" t="s">
        <v>47</v>
      </c>
      <c r="BE70" s="9" t="s">
        <v>47</v>
      </c>
      <c r="BF70" s="9" t="s">
        <v>47</v>
      </c>
      <c r="BG70" s="9" t="s">
        <v>47</v>
      </c>
      <c r="BH70" s="9" t="s">
        <v>47</v>
      </c>
      <c r="BI70" s="9" t="s">
        <v>47</v>
      </c>
      <c r="BJ70" s="9" t="s">
        <v>47</v>
      </c>
      <c r="BK70" s="9" t="s">
        <v>47</v>
      </c>
      <c r="BL70" s="9" t="s">
        <v>47</v>
      </c>
      <c r="BM70" s="9" t="s">
        <v>47</v>
      </c>
      <c r="BN70" s="9" t="s">
        <v>47</v>
      </c>
      <c r="BO70" s="9" t="s">
        <v>47</v>
      </c>
      <c r="BP70" s="9" t="s">
        <v>47</v>
      </c>
      <c r="BQ70" s="9" t="s">
        <v>47</v>
      </c>
      <c r="BR70" s="9" t="s">
        <v>47</v>
      </c>
      <c r="BS70" s="9" t="s">
        <v>47</v>
      </c>
      <c r="BT70" s="9" t="s">
        <v>47</v>
      </c>
      <c r="BU70" s="9" t="s">
        <v>47</v>
      </c>
      <c r="BV70" s="9" t="s">
        <v>47</v>
      </c>
      <c r="BW70" s="9" t="s">
        <v>47</v>
      </c>
      <c r="BX70" s="9" t="s">
        <v>47</v>
      </c>
      <c r="BY70" s="9" t="s">
        <v>47</v>
      </c>
      <c r="BZ70" s="9" t="s">
        <v>47</v>
      </c>
      <c r="CA70" s="9" t="s">
        <v>47</v>
      </c>
      <c r="CB70" s="9" t="s">
        <v>47</v>
      </c>
      <c r="CC70" s="9" t="s">
        <v>47</v>
      </c>
      <c r="CD70" s="9" t="s">
        <v>47</v>
      </c>
    </row>
    <row r="71" spans="1:82" ht="12" x14ac:dyDescent="0.25">
      <c r="A71" s="5">
        <v>36</v>
      </c>
      <c r="B71" s="56">
        <v>12</v>
      </c>
      <c r="C71" s="9">
        <v>72</v>
      </c>
      <c r="D71" s="9">
        <v>48</v>
      </c>
      <c r="E71" s="9">
        <v>36</v>
      </c>
      <c r="F71" s="9">
        <v>28.201717329741804</v>
      </c>
      <c r="G71" s="9">
        <v>22.092690565184977</v>
      </c>
      <c r="H71" s="9">
        <v>17.306994843688901</v>
      </c>
      <c r="I71" s="9">
        <v>13.557971566917038</v>
      </c>
      <c r="J71" s="9">
        <v>10.621057824857525</v>
      </c>
      <c r="K71" s="9">
        <v>8.3203352922076181</v>
      </c>
      <c r="L71" s="9">
        <v>6.5179928888753862</v>
      </c>
      <c r="M71" s="9">
        <v>5.1060720280369676</v>
      </c>
      <c r="N71" s="9">
        <v>4</v>
      </c>
      <c r="O71" s="9" t="s">
        <v>47</v>
      </c>
      <c r="P71" s="9" t="s">
        <v>47</v>
      </c>
      <c r="Q71" s="9" t="s">
        <v>47</v>
      </c>
      <c r="R71" s="9" t="s">
        <v>47</v>
      </c>
      <c r="S71" s="9" t="s">
        <v>47</v>
      </c>
      <c r="T71" s="9" t="s">
        <v>47</v>
      </c>
      <c r="U71" s="9" t="s">
        <v>47</v>
      </c>
      <c r="V71" s="9" t="s">
        <v>47</v>
      </c>
      <c r="W71" s="9" t="s">
        <v>47</v>
      </c>
      <c r="X71" s="9" t="s">
        <v>47</v>
      </c>
      <c r="Y71" s="9" t="s">
        <v>47</v>
      </c>
      <c r="Z71" s="9" t="s">
        <v>47</v>
      </c>
      <c r="AA71" s="9" t="s">
        <v>47</v>
      </c>
      <c r="AB71" s="9" t="s">
        <v>47</v>
      </c>
      <c r="AC71" s="9" t="s">
        <v>47</v>
      </c>
      <c r="AD71" s="9" t="s">
        <v>47</v>
      </c>
      <c r="AE71" s="9" t="s">
        <v>47</v>
      </c>
      <c r="AF71" s="9" t="s">
        <v>47</v>
      </c>
      <c r="AG71" s="9" t="s">
        <v>47</v>
      </c>
      <c r="AH71" s="9" t="s">
        <v>47</v>
      </c>
      <c r="AI71" s="9" t="s">
        <v>47</v>
      </c>
      <c r="AJ71" s="9" t="s">
        <v>47</v>
      </c>
      <c r="AK71" s="9" t="s">
        <v>47</v>
      </c>
      <c r="AL71" s="9" t="s">
        <v>47</v>
      </c>
      <c r="AM71" s="9" t="s">
        <v>47</v>
      </c>
      <c r="AN71" s="9" t="s">
        <v>47</v>
      </c>
      <c r="AO71" s="9" t="s">
        <v>47</v>
      </c>
      <c r="AP71" s="9" t="s">
        <v>47</v>
      </c>
      <c r="AQ71" s="9" t="s">
        <v>47</v>
      </c>
      <c r="AR71" s="9" t="s">
        <v>47</v>
      </c>
      <c r="AS71" s="9" t="s">
        <v>47</v>
      </c>
      <c r="AT71" s="9" t="s">
        <v>47</v>
      </c>
      <c r="AU71" s="9" t="s">
        <v>47</v>
      </c>
      <c r="AV71" s="9" t="s">
        <v>47</v>
      </c>
      <c r="AW71" s="9" t="s">
        <v>47</v>
      </c>
      <c r="AX71" s="9" t="s">
        <v>47</v>
      </c>
      <c r="AY71" s="9" t="s">
        <v>47</v>
      </c>
      <c r="AZ71" s="9" t="s">
        <v>47</v>
      </c>
      <c r="BA71" s="9" t="s">
        <v>47</v>
      </c>
      <c r="BB71" s="9" t="s">
        <v>47</v>
      </c>
      <c r="BC71" s="9" t="s">
        <v>47</v>
      </c>
      <c r="BD71" s="9" t="s">
        <v>47</v>
      </c>
      <c r="BE71" s="9" t="s">
        <v>47</v>
      </c>
      <c r="BF71" s="9" t="s">
        <v>47</v>
      </c>
      <c r="BG71" s="9" t="s">
        <v>47</v>
      </c>
      <c r="BH71" s="9" t="s">
        <v>47</v>
      </c>
      <c r="BI71" s="9" t="s">
        <v>47</v>
      </c>
      <c r="BJ71" s="9" t="s">
        <v>47</v>
      </c>
      <c r="BK71" s="9" t="s">
        <v>47</v>
      </c>
      <c r="BL71" s="9" t="s">
        <v>47</v>
      </c>
      <c r="BM71" s="9" t="s">
        <v>47</v>
      </c>
      <c r="BN71" s="9" t="s">
        <v>47</v>
      </c>
      <c r="BO71" s="9" t="s">
        <v>47</v>
      </c>
      <c r="BP71" s="9" t="s">
        <v>47</v>
      </c>
      <c r="BQ71" s="9" t="s">
        <v>47</v>
      </c>
      <c r="BR71" s="9" t="s">
        <v>47</v>
      </c>
      <c r="BS71" s="9" t="s">
        <v>47</v>
      </c>
      <c r="BT71" s="9" t="s">
        <v>47</v>
      </c>
      <c r="BU71" s="9" t="s">
        <v>47</v>
      </c>
      <c r="BV71" s="9" t="s">
        <v>47</v>
      </c>
      <c r="BW71" s="9" t="s">
        <v>47</v>
      </c>
      <c r="BX71" s="9" t="s">
        <v>47</v>
      </c>
      <c r="BY71" s="9" t="s">
        <v>47</v>
      </c>
      <c r="BZ71" s="9" t="s">
        <v>47</v>
      </c>
      <c r="CA71" s="9" t="s">
        <v>47</v>
      </c>
      <c r="CB71" s="9" t="s">
        <v>47</v>
      </c>
      <c r="CC71" s="9" t="s">
        <v>47</v>
      </c>
      <c r="CD71" s="9" t="s">
        <v>47</v>
      </c>
    </row>
    <row r="72" spans="1:82" ht="12" x14ac:dyDescent="0.25">
      <c r="A72" s="5">
        <v>37</v>
      </c>
      <c r="B72" s="56">
        <v>13</v>
      </c>
      <c r="C72" s="9">
        <v>74</v>
      </c>
      <c r="D72" s="9">
        <v>49.333333333333329</v>
      </c>
      <c r="E72" s="9">
        <v>37</v>
      </c>
      <c r="F72" s="9">
        <v>29.6</v>
      </c>
      <c r="G72" s="9">
        <v>23.697929812444677</v>
      </c>
      <c r="H72" s="9">
        <v>18.972698560660614</v>
      </c>
      <c r="I72" s="9">
        <v>15.189651312270451</v>
      </c>
      <c r="J72" s="9">
        <v>12.160921982219371</v>
      </c>
      <c r="K72" s="9">
        <v>9.7361039050422367</v>
      </c>
      <c r="L72" s="9">
        <v>7.7947806414986314</v>
      </c>
      <c r="M72" s="9">
        <v>6.2405460995147655</v>
      </c>
      <c r="N72" s="9">
        <v>4.9962170087035913</v>
      </c>
      <c r="O72" s="9">
        <v>4</v>
      </c>
      <c r="P72" s="9" t="s">
        <v>47</v>
      </c>
      <c r="Q72" s="9" t="s">
        <v>47</v>
      </c>
      <c r="R72" s="9" t="s">
        <v>47</v>
      </c>
      <c r="S72" s="9" t="s">
        <v>47</v>
      </c>
      <c r="T72" s="9" t="s">
        <v>47</v>
      </c>
      <c r="U72" s="9" t="s">
        <v>47</v>
      </c>
      <c r="V72" s="9" t="s">
        <v>47</v>
      </c>
      <c r="W72" s="9" t="s">
        <v>47</v>
      </c>
      <c r="X72" s="9" t="s">
        <v>47</v>
      </c>
      <c r="Y72" s="9" t="s">
        <v>47</v>
      </c>
      <c r="Z72" s="9" t="s">
        <v>47</v>
      </c>
      <c r="AA72" s="9" t="s">
        <v>47</v>
      </c>
      <c r="AB72" s="9" t="s">
        <v>47</v>
      </c>
      <c r="AC72" s="9" t="s">
        <v>47</v>
      </c>
      <c r="AD72" s="9" t="s">
        <v>47</v>
      </c>
      <c r="AE72" s="9" t="s">
        <v>47</v>
      </c>
      <c r="AF72" s="9" t="s">
        <v>47</v>
      </c>
      <c r="AG72" s="9" t="s">
        <v>47</v>
      </c>
      <c r="AH72" s="9" t="s">
        <v>47</v>
      </c>
      <c r="AI72" s="9" t="s">
        <v>47</v>
      </c>
      <c r="AJ72" s="9" t="s">
        <v>47</v>
      </c>
      <c r="AK72" s="9" t="s">
        <v>47</v>
      </c>
      <c r="AL72" s="9" t="s">
        <v>47</v>
      </c>
      <c r="AM72" s="9" t="s">
        <v>47</v>
      </c>
      <c r="AN72" s="9" t="s">
        <v>47</v>
      </c>
      <c r="AO72" s="9" t="s">
        <v>47</v>
      </c>
      <c r="AP72" s="9" t="s">
        <v>47</v>
      </c>
      <c r="AQ72" s="9" t="s">
        <v>47</v>
      </c>
      <c r="AR72" s="9" t="s">
        <v>47</v>
      </c>
      <c r="AS72" s="9" t="s">
        <v>47</v>
      </c>
      <c r="AT72" s="9" t="s">
        <v>47</v>
      </c>
      <c r="AU72" s="9" t="s">
        <v>47</v>
      </c>
      <c r="AV72" s="9" t="s">
        <v>47</v>
      </c>
      <c r="AW72" s="9" t="s">
        <v>47</v>
      </c>
      <c r="AX72" s="9" t="s">
        <v>47</v>
      </c>
      <c r="AY72" s="9" t="s">
        <v>47</v>
      </c>
      <c r="AZ72" s="9" t="s">
        <v>47</v>
      </c>
      <c r="BA72" s="9" t="s">
        <v>47</v>
      </c>
      <c r="BB72" s="9" t="s">
        <v>47</v>
      </c>
      <c r="BC72" s="9" t="s">
        <v>47</v>
      </c>
      <c r="BD72" s="9" t="s">
        <v>47</v>
      </c>
      <c r="BE72" s="9" t="s">
        <v>47</v>
      </c>
      <c r="BF72" s="9" t="s">
        <v>47</v>
      </c>
      <c r="BG72" s="9" t="s">
        <v>47</v>
      </c>
      <c r="BH72" s="9" t="s">
        <v>47</v>
      </c>
      <c r="BI72" s="9" t="s">
        <v>47</v>
      </c>
      <c r="BJ72" s="9" t="s">
        <v>47</v>
      </c>
      <c r="BK72" s="9" t="s">
        <v>47</v>
      </c>
      <c r="BL72" s="9" t="s">
        <v>47</v>
      </c>
      <c r="BM72" s="9" t="s">
        <v>47</v>
      </c>
      <c r="BN72" s="9" t="s">
        <v>47</v>
      </c>
      <c r="BO72" s="9" t="s">
        <v>47</v>
      </c>
      <c r="BP72" s="9" t="s">
        <v>47</v>
      </c>
      <c r="BQ72" s="9" t="s">
        <v>47</v>
      </c>
      <c r="BR72" s="9" t="s">
        <v>47</v>
      </c>
      <c r="BS72" s="9" t="s">
        <v>47</v>
      </c>
      <c r="BT72" s="9" t="s">
        <v>47</v>
      </c>
      <c r="BU72" s="9" t="s">
        <v>47</v>
      </c>
      <c r="BV72" s="9" t="s">
        <v>47</v>
      </c>
      <c r="BW72" s="9" t="s">
        <v>47</v>
      </c>
      <c r="BX72" s="9" t="s">
        <v>47</v>
      </c>
      <c r="BY72" s="9" t="s">
        <v>47</v>
      </c>
      <c r="BZ72" s="9" t="s">
        <v>47</v>
      </c>
      <c r="CA72" s="9" t="s">
        <v>47</v>
      </c>
      <c r="CB72" s="9" t="s">
        <v>47</v>
      </c>
      <c r="CC72" s="9" t="s">
        <v>47</v>
      </c>
      <c r="CD72" s="9" t="s">
        <v>47</v>
      </c>
    </row>
    <row r="73" spans="1:82" ht="12" x14ac:dyDescent="0.25">
      <c r="A73" s="5">
        <v>38</v>
      </c>
      <c r="B73" s="56">
        <v>13</v>
      </c>
      <c r="C73" s="9">
        <v>76</v>
      </c>
      <c r="D73" s="9">
        <v>50.666666666666664</v>
      </c>
      <c r="E73" s="9">
        <v>38</v>
      </c>
      <c r="F73" s="9">
        <v>30.339696781897111</v>
      </c>
      <c r="G73" s="9">
        <v>24.223610547827839</v>
      </c>
      <c r="H73" s="9">
        <v>19.340447341680559</v>
      </c>
      <c r="I73" s="9">
        <v>15.441665999285163</v>
      </c>
      <c r="J73" s="9">
        <v>12.32882800593795</v>
      </c>
      <c r="K73" s="9">
        <v>9.8434974572715426</v>
      </c>
      <c r="L73" s="9">
        <v>7.8591770559735226</v>
      </c>
      <c r="M73" s="9">
        <v>6.2748697061441971</v>
      </c>
      <c r="N73" s="9">
        <v>5.0099380060612315</v>
      </c>
      <c r="O73" s="9">
        <v>4</v>
      </c>
      <c r="P73" s="9" t="s">
        <v>47</v>
      </c>
      <c r="Q73" s="9" t="s">
        <v>47</v>
      </c>
      <c r="R73" s="9" t="s">
        <v>47</v>
      </c>
      <c r="S73" s="9" t="s">
        <v>47</v>
      </c>
      <c r="T73" s="9" t="s">
        <v>47</v>
      </c>
      <c r="U73" s="9" t="s">
        <v>47</v>
      </c>
      <c r="V73" s="9" t="s">
        <v>47</v>
      </c>
      <c r="W73" s="9" t="s">
        <v>47</v>
      </c>
      <c r="X73" s="9" t="s">
        <v>47</v>
      </c>
      <c r="Y73" s="9" t="s">
        <v>47</v>
      </c>
      <c r="Z73" s="9" t="s">
        <v>47</v>
      </c>
      <c r="AA73" s="9" t="s">
        <v>47</v>
      </c>
      <c r="AB73" s="9" t="s">
        <v>47</v>
      </c>
      <c r="AC73" s="9" t="s">
        <v>47</v>
      </c>
      <c r="AD73" s="9" t="s">
        <v>47</v>
      </c>
      <c r="AE73" s="9" t="s">
        <v>47</v>
      </c>
      <c r="AF73" s="9" t="s">
        <v>47</v>
      </c>
      <c r="AG73" s="9" t="s">
        <v>47</v>
      </c>
      <c r="AH73" s="9" t="s">
        <v>47</v>
      </c>
      <c r="AI73" s="9" t="s">
        <v>47</v>
      </c>
      <c r="AJ73" s="9" t="s">
        <v>47</v>
      </c>
      <c r="AK73" s="9" t="s">
        <v>47</v>
      </c>
      <c r="AL73" s="9" t="s">
        <v>47</v>
      </c>
      <c r="AM73" s="9" t="s">
        <v>47</v>
      </c>
      <c r="AN73" s="9" t="s">
        <v>47</v>
      </c>
      <c r="AO73" s="9" t="s">
        <v>47</v>
      </c>
      <c r="AP73" s="9" t="s">
        <v>47</v>
      </c>
      <c r="AQ73" s="9" t="s">
        <v>47</v>
      </c>
      <c r="AR73" s="9" t="s">
        <v>47</v>
      </c>
      <c r="AS73" s="9" t="s">
        <v>47</v>
      </c>
      <c r="AT73" s="9" t="s">
        <v>47</v>
      </c>
      <c r="AU73" s="9" t="s">
        <v>47</v>
      </c>
      <c r="AV73" s="9" t="s">
        <v>47</v>
      </c>
      <c r="AW73" s="9" t="s">
        <v>47</v>
      </c>
      <c r="AX73" s="9" t="s">
        <v>47</v>
      </c>
      <c r="AY73" s="9" t="s">
        <v>47</v>
      </c>
      <c r="AZ73" s="9" t="s">
        <v>47</v>
      </c>
      <c r="BA73" s="9" t="s">
        <v>47</v>
      </c>
      <c r="BB73" s="9" t="s">
        <v>47</v>
      </c>
      <c r="BC73" s="9" t="s">
        <v>47</v>
      </c>
      <c r="BD73" s="9" t="s">
        <v>47</v>
      </c>
      <c r="BE73" s="9" t="s">
        <v>47</v>
      </c>
      <c r="BF73" s="9" t="s">
        <v>47</v>
      </c>
      <c r="BG73" s="9" t="s">
        <v>47</v>
      </c>
      <c r="BH73" s="9" t="s">
        <v>47</v>
      </c>
      <c r="BI73" s="9" t="s">
        <v>47</v>
      </c>
      <c r="BJ73" s="9" t="s">
        <v>47</v>
      </c>
      <c r="BK73" s="9" t="s">
        <v>47</v>
      </c>
      <c r="BL73" s="9" t="s">
        <v>47</v>
      </c>
      <c r="BM73" s="9" t="s">
        <v>47</v>
      </c>
      <c r="BN73" s="9" t="s">
        <v>47</v>
      </c>
      <c r="BO73" s="9" t="s">
        <v>47</v>
      </c>
      <c r="BP73" s="9" t="s">
        <v>47</v>
      </c>
      <c r="BQ73" s="9" t="s">
        <v>47</v>
      </c>
      <c r="BR73" s="9" t="s">
        <v>47</v>
      </c>
      <c r="BS73" s="9" t="s">
        <v>47</v>
      </c>
      <c r="BT73" s="9" t="s">
        <v>47</v>
      </c>
      <c r="BU73" s="9" t="s">
        <v>47</v>
      </c>
      <c r="BV73" s="9" t="s">
        <v>47</v>
      </c>
      <c r="BW73" s="9" t="s">
        <v>47</v>
      </c>
      <c r="BX73" s="9" t="s">
        <v>47</v>
      </c>
      <c r="BY73" s="9" t="s">
        <v>47</v>
      </c>
      <c r="BZ73" s="9" t="s">
        <v>47</v>
      </c>
      <c r="CA73" s="9" t="s">
        <v>47</v>
      </c>
      <c r="CB73" s="9" t="s">
        <v>47</v>
      </c>
      <c r="CC73" s="9" t="s">
        <v>47</v>
      </c>
      <c r="CD73" s="9" t="s">
        <v>47</v>
      </c>
    </row>
    <row r="74" spans="1:82" ht="12" x14ac:dyDescent="0.25">
      <c r="A74" s="5">
        <v>39</v>
      </c>
      <c r="B74" s="56">
        <v>13</v>
      </c>
      <c r="C74" s="9">
        <v>78</v>
      </c>
      <c r="D74" s="9">
        <v>52</v>
      </c>
      <c r="E74" s="9">
        <v>39</v>
      </c>
      <c r="F74" s="9">
        <v>31.057332057736396</v>
      </c>
      <c r="G74" s="9">
        <v>24.732253193448738</v>
      </c>
      <c r="H74" s="9">
        <v>19.695328204229458</v>
      </c>
      <c r="I74" s="9">
        <v>15.684214051919367</v>
      </c>
      <c r="J74" s="9">
        <v>12.489995996796797</v>
      </c>
      <c r="K74" s="9">
        <v>9.9463064890337538</v>
      </c>
      <c r="L74" s="9">
        <v>7.9206600866138341</v>
      </c>
      <c r="M74" s="9">
        <v>6.3075530878570509</v>
      </c>
      <c r="N74" s="9">
        <v>5.022968480035308</v>
      </c>
      <c r="O74" s="9">
        <v>4</v>
      </c>
      <c r="P74" s="9" t="s">
        <v>47</v>
      </c>
      <c r="Q74" s="9" t="s">
        <v>47</v>
      </c>
      <c r="R74" s="9" t="s">
        <v>47</v>
      </c>
      <c r="S74" s="9" t="s">
        <v>47</v>
      </c>
      <c r="T74" s="9" t="s">
        <v>47</v>
      </c>
      <c r="U74" s="9" t="s">
        <v>47</v>
      </c>
      <c r="V74" s="9" t="s">
        <v>47</v>
      </c>
      <c r="W74" s="9" t="s">
        <v>47</v>
      </c>
      <c r="X74" s="9" t="s">
        <v>47</v>
      </c>
      <c r="Y74" s="9" t="s">
        <v>47</v>
      </c>
      <c r="Z74" s="9" t="s">
        <v>47</v>
      </c>
      <c r="AA74" s="9" t="s">
        <v>47</v>
      </c>
      <c r="AB74" s="9" t="s">
        <v>47</v>
      </c>
      <c r="AC74" s="9" t="s">
        <v>47</v>
      </c>
      <c r="AD74" s="9" t="s">
        <v>47</v>
      </c>
      <c r="AE74" s="9" t="s">
        <v>47</v>
      </c>
      <c r="AF74" s="9" t="s">
        <v>47</v>
      </c>
      <c r="AG74" s="9" t="s">
        <v>47</v>
      </c>
      <c r="AH74" s="9" t="s">
        <v>47</v>
      </c>
      <c r="AI74" s="9" t="s">
        <v>47</v>
      </c>
      <c r="AJ74" s="9" t="s">
        <v>47</v>
      </c>
      <c r="AK74" s="9" t="s">
        <v>47</v>
      </c>
      <c r="AL74" s="9" t="s">
        <v>47</v>
      </c>
      <c r="AM74" s="9" t="s">
        <v>47</v>
      </c>
      <c r="AN74" s="9" t="s">
        <v>47</v>
      </c>
      <c r="AO74" s="9" t="s">
        <v>47</v>
      </c>
      <c r="AP74" s="9" t="s">
        <v>47</v>
      </c>
      <c r="AQ74" s="9" t="s">
        <v>47</v>
      </c>
      <c r="AR74" s="9" t="s">
        <v>47</v>
      </c>
      <c r="AS74" s="9" t="s">
        <v>47</v>
      </c>
      <c r="AT74" s="9" t="s">
        <v>47</v>
      </c>
      <c r="AU74" s="9" t="s">
        <v>47</v>
      </c>
      <c r="AV74" s="9" t="s">
        <v>47</v>
      </c>
      <c r="AW74" s="9" t="s">
        <v>47</v>
      </c>
      <c r="AX74" s="9" t="s">
        <v>47</v>
      </c>
      <c r="AY74" s="9" t="s">
        <v>47</v>
      </c>
      <c r="AZ74" s="9" t="s">
        <v>47</v>
      </c>
      <c r="BA74" s="9" t="s">
        <v>47</v>
      </c>
      <c r="BB74" s="9" t="s">
        <v>47</v>
      </c>
      <c r="BC74" s="9" t="s">
        <v>47</v>
      </c>
      <c r="BD74" s="9" t="s">
        <v>47</v>
      </c>
      <c r="BE74" s="9" t="s">
        <v>47</v>
      </c>
      <c r="BF74" s="9" t="s">
        <v>47</v>
      </c>
      <c r="BG74" s="9" t="s">
        <v>47</v>
      </c>
      <c r="BH74" s="9" t="s">
        <v>47</v>
      </c>
      <c r="BI74" s="9" t="s">
        <v>47</v>
      </c>
      <c r="BJ74" s="9" t="s">
        <v>47</v>
      </c>
      <c r="BK74" s="9" t="s">
        <v>47</v>
      </c>
      <c r="BL74" s="9" t="s">
        <v>47</v>
      </c>
      <c r="BM74" s="9" t="s">
        <v>47</v>
      </c>
      <c r="BN74" s="9" t="s">
        <v>47</v>
      </c>
      <c r="BO74" s="9" t="s">
        <v>47</v>
      </c>
      <c r="BP74" s="9" t="s">
        <v>47</v>
      </c>
      <c r="BQ74" s="9" t="s">
        <v>47</v>
      </c>
      <c r="BR74" s="9" t="s">
        <v>47</v>
      </c>
      <c r="BS74" s="9" t="s">
        <v>47</v>
      </c>
      <c r="BT74" s="9" t="s">
        <v>47</v>
      </c>
      <c r="BU74" s="9" t="s">
        <v>47</v>
      </c>
      <c r="BV74" s="9" t="s">
        <v>47</v>
      </c>
      <c r="BW74" s="9" t="s">
        <v>47</v>
      </c>
      <c r="BX74" s="9" t="s">
        <v>47</v>
      </c>
      <c r="BY74" s="9" t="s">
        <v>47</v>
      </c>
      <c r="BZ74" s="9" t="s">
        <v>47</v>
      </c>
      <c r="CA74" s="9" t="s">
        <v>47</v>
      </c>
      <c r="CB74" s="9" t="s">
        <v>47</v>
      </c>
      <c r="CC74" s="9" t="s">
        <v>47</v>
      </c>
      <c r="CD74" s="9" t="s">
        <v>47</v>
      </c>
    </row>
    <row r="75" spans="1:82" ht="12" x14ac:dyDescent="0.25">
      <c r="A75" s="5">
        <v>40</v>
      </c>
      <c r="B75" s="56">
        <v>14</v>
      </c>
      <c r="C75" s="9">
        <v>80</v>
      </c>
      <c r="D75" s="9">
        <v>53.333333333333329</v>
      </c>
      <c r="E75" s="9">
        <v>40</v>
      </c>
      <c r="F75" s="9">
        <v>32</v>
      </c>
      <c r="G75" s="9">
        <v>25.992076683399539</v>
      </c>
      <c r="H75" s="9">
        <v>21.112126572366307</v>
      </c>
      <c r="I75" s="9">
        <v>17.14837540058069</v>
      </c>
      <c r="J75" s="9">
        <v>13.928809012737984</v>
      </c>
      <c r="K75" s="9">
        <v>11.313708498984758</v>
      </c>
      <c r="L75" s="9">
        <v>9.189586839976279</v>
      </c>
      <c r="M75" s="9">
        <v>7.4642639322944593</v>
      </c>
      <c r="N75" s="9">
        <v>6.062866266041592</v>
      </c>
      <c r="O75" s="9">
        <v>4.9245776533796652</v>
      </c>
      <c r="P75" s="9">
        <v>4</v>
      </c>
      <c r="Q75" s="9" t="s">
        <v>47</v>
      </c>
      <c r="R75" s="9" t="s">
        <v>47</v>
      </c>
      <c r="S75" s="9" t="s">
        <v>47</v>
      </c>
      <c r="T75" s="9" t="s">
        <v>47</v>
      </c>
      <c r="U75" s="9" t="s">
        <v>47</v>
      </c>
      <c r="V75" s="9" t="s">
        <v>47</v>
      </c>
      <c r="W75" s="9" t="s">
        <v>47</v>
      </c>
      <c r="X75" s="9" t="s">
        <v>47</v>
      </c>
      <c r="Y75" s="9" t="s">
        <v>47</v>
      </c>
      <c r="Z75" s="9" t="s">
        <v>47</v>
      </c>
      <c r="AA75" s="9" t="s">
        <v>47</v>
      </c>
      <c r="AB75" s="9" t="s">
        <v>47</v>
      </c>
      <c r="AC75" s="9" t="s">
        <v>47</v>
      </c>
      <c r="AD75" s="9" t="s">
        <v>47</v>
      </c>
      <c r="AE75" s="9" t="s">
        <v>47</v>
      </c>
      <c r="AF75" s="9" t="s">
        <v>47</v>
      </c>
      <c r="AG75" s="9" t="s">
        <v>47</v>
      </c>
      <c r="AH75" s="9" t="s">
        <v>47</v>
      </c>
      <c r="AI75" s="9" t="s">
        <v>47</v>
      </c>
      <c r="AJ75" s="9" t="s">
        <v>47</v>
      </c>
      <c r="AK75" s="9" t="s">
        <v>47</v>
      </c>
      <c r="AL75" s="9" t="s">
        <v>47</v>
      </c>
      <c r="AM75" s="9" t="s">
        <v>47</v>
      </c>
      <c r="AN75" s="9" t="s">
        <v>47</v>
      </c>
      <c r="AO75" s="9" t="s">
        <v>47</v>
      </c>
      <c r="AP75" s="9" t="s">
        <v>47</v>
      </c>
      <c r="AQ75" s="9" t="s">
        <v>47</v>
      </c>
      <c r="AR75" s="9" t="s">
        <v>47</v>
      </c>
      <c r="AS75" s="9" t="s">
        <v>47</v>
      </c>
      <c r="AT75" s="9" t="s">
        <v>47</v>
      </c>
      <c r="AU75" s="9" t="s">
        <v>47</v>
      </c>
      <c r="AV75" s="9" t="s">
        <v>47</v>
      </c>
      <c r="AW75" s="9" t="s">
        <v>47</v>
      </c>
      <c r="AX75" s="9" t="s">
        <v>47</v>
      </c>
      <c r="AY75" s="9" t="s">
        <v>47</v>
      </c>
      <c r="AZ75" s="9" t="s">
        <v>47</v>
      </c>
      <c r="BA75" s="9" t="s">
        <v>47</v>
      </c>
      <c r="BB75" s="9" t="s">
        <v>47</v>
      </c>
      <c r="BC75" s="9" t="s">
        <v>47</v>
      </c>
      <c r="BD75" s="9" t="s">
        <v>47</v>
      </c>
      <c r="BE75" s="9" t="s">
        <v>47</v>
      </c>
      <c r="BF75" s="9" t="s">
        <v>47</v>
      </c>
      <c r="BG75" s="9" t="s">
        <v>47</v>
      </c>
      <c r="BH75" s="9" t="s">
        <v>47</v>
      </c>
      <c r="BI75" s="9" t="s">
        <v>47</v>
      </c>
      <c r="BJ75" s="9" t="s">
        <v>47</v>
      </c>
      <c r="BK75" s="9" t="s">
        <v>47</v>
      </c>
      <c r="BL75" s="9" t="s">
        <v>47</v>
      </c>
      <c r="BM75" s="9" t="s">
        <v>47</v>
      </c>
      <c r="BN75" s="9" t="s">
        <v>47</v>
      </c>
      <c r="BO75" s="9" t="s">
        <v>47</v>
      </c>
      <c r="BP75" s="9" t="s">
        <v>47</v>
      </c>
      <c r="BQ75" s="9" t="s">
        <v>47</v>
      </c>
      <c r="BR75" s="9" t="s">
        <v>47</v>
      </c>
      <c r="BS75" s="9" t="s">
        <v>47</v>
      </c>
      <c r="BT75" s="9" t="s">
        <v>47</v>
      </c>
      <c r="BU75" s="9" t="s">
        <v>47</v>
      </c>
      <c r="BV75" s="9" t="s">
        <v>47</v>
      </c>
      <c r="BW75" s="9" t="s">
        <v>47</v>
      </c>
      <c r="BX75" s="9" t="s">
        <v>47</v>
      </c>
      <c r="BY75" s="9" t="s">
        <v>47</v>
      </c>
      <c r="BZ75" s="9" t="s">
        <v>47</v>
      </c>
      <c r="CA75" s="9" t="s">
        <v>47</v>
      </c>
      <c r="CB75" s="9" t="s">
        <v>47</v>
      </c>
      <c r="CC75" s="9" t="s">
        <v>47</v>
      </c>
      <c r="CD75" s="9" t="s">
        <v>47</v>
      </c>
    </row>
    <row r="76" spans="1:82" ht="12" x14ac:dyDescent="0.25">
      <c r="A76" s="5">
        <v>41</v>
      </c>
      <c r="B76" s="56">
        <v>14</v>
      </c>
      <c r="C76" s="9">
        <v>82</v>
      </c>
      <c r="D76" s="9">
        <v>54.666666666666664</v>
      </c>
      <c r="E76" s="9">
        <v>41</v>
      </c>
      <c r="F76" s="9">
        <v>32.799999999999997</v>
      </c>
      <c r="G76" s="9">
        <v>26.576173996090251</v>
      </c>
      <c r="H76" s="9">
        <v>21.533323910684864</v>
      </c>
      <c r="I76" s="9">
        <v>17.447358626967421</v>
      </c>
      <c r="J76" s="9">
        <v>14.136708495197333</v>
      </c>
      <c r="K76" s="9">
        <v>11.45425685062108</v>
      </c>
      <c r="L76" s="9">
        <v>9.2808025322565424</v>
      </c>
      <c r="M76" s="9">
        <v>7.5197628939208805</v>
      </c>
      <c r="N76" s="9">
        <v>6.0928819231153799</v>
      </c>
      <c r="O76" s="9">
        <v>4.9367527477544915</v>
      </c>
      <c r="P76" s="9">
        <v>4</v>
      </c>
      <c r="Q76" s="9" t="s">
        <v>47</v>
      </c>
      <c r="R76" s="9" t="s">
        <v>47</v>
      </c>
      <c r="S76" s="9" t="s">
        <v>47</v>
      </c>
      <c r="T76" s="9" t="s">
        <v>47</v>
      </c>
      <c r="U76" s="9" t="s">
        <v>47</v>
      </c>
      <c r="V76" s="9" t="s">
        <v>47</v>
      </c>
      <c r="W76" s="9" t="s">
        <v>47</v>
      </c>
      <c r="X76" s="9" t="s">
        <v>47</v>
      </c>
      <c r="Y76" s="9" t="s">
        <v>47</v>
      </c>
      <c r="Z76" s="9" t="s">
        <v>47</v>
      </c>
      <c r="AA76" s="9" t="s">
        <v>47</v>
      </c>
      <c r="AB76" s="9" t="s">
        <v>47</v>
      </c>
      <c r="AC76" s="9" t="s">
        <v>47</v>
      </c>
      <c r="AD76" s="9" t="s">
        <v>47</v>
      </c>
      <c r="AE76" s="9" t="s">
        <v>47</v>
      </c>
      <c r="AF76" s="9" t="s">
        <v>47</v>
      </c>
      <c r="AG76" s="9" t="s">
        <v>47</v>
      </c>
      <c r="AH76" s="9" t="s">
        <v>47</v>
      </c>
      <c r="AI76" s="9" t="s">
        <v>47</v>
      </c>
      <c r="AJ76" s="9" t="s">
        <v>47</v>
      </c>
      <c r="AK76" s="9" t="s">
        <v>47</v>
      </c>
      <c r="AL76" s="9" t="s">
        <v>47</v>
      </c>
      <c r="AM76" s="9" t="s">
        <v>47</v>
      </c>
      <c r="AN76" s="9" t="s">
        <v>47</v>
      </c>
      <c r="AO76" s="9" t="s">
        <v>47</v>
      </c>
      <c r="AP76" s="9" t="s">
        <v>47</v>
      </c>
      <c r="AQ76" s="9" t="s">
        <v>47</v>
      </c>
      <c r="AR76" s="9" t="s">
        <v>47</v>
      </c>
      <c r="AS76" s="9" t="s">
        <v>47</v>
      </c>
      <c r="AT76" s="9" t="s">
        <v>47</v>
      </c>
      <c r="AU76" s="9" t="s">
        <v>47</v>
      </c>
      <c r="AV76" s="9" t="s">
        <v>47</v>
      </c>
      <c r="AW76" s="9" t="s">
        <v>47</v>
      </c>
      <c r="AX76" s="9" t="s">
        <v>47</v>
      </c>
      <c r="AY76" s="9" t="s">
        <v>47</v>
      </c>
      <c r="AZ76" s="9" t="s">
        <v>47</v>
      </c>
      <c r="BA76" s="9" t="s">
        <v>47</v>
      </c>
      <c r="BB76" s="9" t="s">
        <v>47</v>
      </c>
      <c r="BC76" s="9" t="s">
        <v>47</v>
      </c>
      <c r="BD76" s="9" t="s">
        <v>47</v>
      </c>
      <c r="BE76" s="9" t="s">
        <v>47</v>
      </c>
      <c r="BF76" s="9" t="s">
        <v>47</v>
      </c>
      <c r="BG76" s="9" t="s">
        <v>47</v>
      </c>
      <c r="BH76" s="9" t="s">
        <v>47</v>
      </c>
      <c r="BI76" s="9" t="s">
        <v>47</v>
      </c>
      <c r="BJ76" s="9" t="s">
        <v>47</v>
      </c>
      <c r="BK76" s="9" t="s">
        <v>47</v>
      </c>
      <c r="BL76" s="9" t="s">
        <v>47</v>
      </c>
      <c r="BM76" s="9" t="s">
        <v>47</v>
      </c>
      <c r="BN76" s="9" t="s">
        <v>47</v>
      </c>
      <c r="BO76" s="9" t="s">
        <v>47</v>
      </c>
      <c r="BP76" s="9" t="s">
        <v>47</v>
      </c>
      <c r="BQ76" s="9" t="s">
        <v>47</v>
      </c>
      <c r="BR76" s="9" t="s">
        <v>47</v>
      </c>
      <c r="BS76" s="9" t="s">
        <v>47</v>
      </c>
      <c r="BT76" s="9" t="s">
        <v>47</v>
      </c>
      <c r="BU76" s="9" t="s">
        <v>47</v>
      </c>
      <c r="BV76" s="9" t="s">
        <v>47</v>
      </c>
      <c r="BW76" s="9" t="s">
        <v>47</v>
      </c>
      <c r="BX76" s="9" t="s">
        <v>47</v>
      </c>
      <c r="BY76" s="9" t="s">
        <v>47</v>
      </c>
      <c r="BZ76" s="9" t="s">
        <v>47</v>
      </c>
      <c r="CA76" s="9" t="s">
        <v>47</v>
      </c>
      <c r="CB76" s="9" t="s">
        <v>47</v>
      </c>
      <c r="CC76" s="9" t="s">
        <v>47</v>
      </c>
      <c r="CD76" s="9" t="s">
        <v>47</v>
      </c>
    </row>
    <row r="77" spans="1:82" ht="12" x14ac:dyDescent="0.25">
      <c r="A77" s="5">
        <v>42</v>
      </c>
      <c r="B77" s="56">
        <v>14</v>
      </c>
      <c r="C77" s="9">
        <v>84</v>
      </c>
      <c r="D77" s="9">
        <v>56</v>
      </c>
      <c r="E77" s="9">
        <v>42</v>
      </c>
      <c r="F77" s="9">
        <v>33.6</v>
      </c>
      <c r="G77" s="9">
        <v>27.158848269142378</v>
      </c>
      <c r="H77" s="9">
        <v>21.952471407925533</v>
      </c>
      <c r="I77" s="9">
        <v>17.744161907754044</v>
      </c>
      <c r="J77" s="9">
        <v>14.342589312969881</v>
      </c>
      <c r="K77" s="9">
        <v>11.59310139695155</v>
      </c>
      <c r="L77" s="9">
        <v>9.3706929109699306</v>
      </c>
      <c r="M77" s="9">
        <v>7.574322230528586</v>
      </c>
      <c r="N77" s="9">
        <v>6.1223175059677954</v>
      </c>
      <c r="O77" s="9">
        <v>4.9486634583361173</v>
      </c>
      <c r="P77" s="9">
        <v>4</v>
      </c>
      <c r="Q77" s="9" t="s">
        <v>47</v>
      </c>
      <c r="R77" s="9" t="s">
        <v>47</v>
      </c>
      <c r="S77" s="9" t="s">
        <v>47</v>
      </c>
      <c r="T77" s="9" t="s">
        <v>47</v>
      </c>
      <c r="U77" s="9" t="s">
        <v>47</v>
      </c>
      <c r="V77" s="9" t="s">
        <v>47</v>
      </c>
      <c r="W77" s="9" t="s">
        <v>47</v>
      </c>
      <c r="X77" s="9" t="s">
        <v>47</v>
      </c>
      <c r="Y77" s="9" t="s">
        <v>47</v>
      </c>
      <c r="Z77" s="9" t="s">
        <v>47</v>
      </c>
      <c r="AA77" s="9" t="s">
        <v>47</v>
      </c>
      <c r="AB77" s="9" t="s">
        <v>47</v>
      </c>
      <c r="AC77" s="9" t="s">
        <v>47</v>
      </c>
      <c r="AD77" s="9" t="s">
        <v>47</v>
      </c>
      <c r="AE77" s="9" t="s">
        <v>47</v>
      </c>
      <c r="AF77" s="9" t="s">
        <v>47</v>
      </c>
      <c r="AG77" s="9" t="s">
        <v>47</v>
      </c>
      <c r="AH77" s="9" t="s">
        <v>47</v>
      </c>
      <c r="AI77" s="9" t="s">
        <v>47</v>
      </c>
      <c r="AJ77" s="9" t="s">
        <v>47</v>
      </c>
      <c r="AK77" s="9" t="s">
        <v>47</v>
      </c>
      <c r="AL77" s="9" t="s">
        <v>47</v>
      </c>
      <c r="AM77" s="9" t="s">
        <v>47</v>
      </c>
      <c r="AN77" s="9" t="s">
        <v>47</v>
      </c>
      <c r="AO77" s="9" t="s">
        <v>47</v>
      </c>
      <c r="AP77" s="9" t="s">
        <v>47</v>
      </c>
      <c r="AQ77" s="9" t="s">
        <v>47</v>
      </c>
      <c r="AR77" s="9" t="s">
        <v>47</v>
      </c>
      <c r="AS77" s="9" t="s">
        <v>47</v>
      </c>
      <c r="AT77" s="9" t="s">
        <v>47</v>
      </c>
      <c r="AU77" s="9" t="s">
        <v>47</v>
      </c>
      <c r="AV77" s="9" t="s">
        <v>47</v>
      </c>
      <c r="AW77" s="9" t="s">
        <v>47</v>
      </c>
      <c r="AX77" s="9" t="s">
        <v>47</v>
      </c>
      <c r="AY77" s="9" t="s">
        <v>47</v>
      </c>
      <c r="AZ77" s="9" t="s">
        <v>47</v>
      </c>
      <c r="BA77" s="9" t="s">
        <v>47</v>
      </c>
      <c r="BB77" s="9" t="s">
        <v>47</v>
      </c>
      <c r="BC77" s="9" t="s">
        <v>47</v>
      </c>
      <c r="BD77" s="9" t="s">
        <v>47</v>
      </c>
      <c r="BE77" s="9" t="s">
        <v>47</v>
      </c>
      <c r="BF77" s="9" t="s">
        <v>47</v>
      </c>
      <c r="BG77" s="9" t="s">
        <v>47</v>
      </c>
      <c r="BH77" s="9" t="s">
        <v>47</v>
      </c>
      <c r="BI77" s="9" t="s">
        <v>47</v>
      </c>
      <c r="BJ77" s="9" t="s">
        <v>47</v>
      </c>
      <c r="BK77" s="9" t="s">
        <v>47</v>
      </c>
      <c r="BL77" s="9" t="s">
        <v>47</v>
      </c>
      <c r="BM77" s="9" t="s">
        <v>47</v>
      </c>
      <c r="BN77" s="9" t="s">
        <v>47</v>
      </c>
      <c r="BO77" s="9" t="s">
        <v>47</v>
      </c>
      <c r="BP77" s="9" t="s">
        <v>47</v>
      </c>
      <c r="BQ77" s="9" t="s">
        <v>47</v>
      </c>
      <c r="BR77" s="9" t="s">
        <v>47</v>
      </c>
      <c r="BS77" s="9" t="s">
        <v>47</v>
      </c>
      <c r="BT77" s="9" t="s">
        <v>47</v>
      </c>
      <c r="BU77" s="9" t="s">
        <v>47</v>
      </c>
      <c r="BV77" s="9" t="s">
        <v>47</v>
      </c>
      <c r="BW77" s="9" t="s">
        <v>47</v>
      </c>
      <c r="BX77" s="9" t="s">
        <v>47</v>
      </c>
      <c r="BY77" s="9" t="s">
        <v>47</v>
      </c>
      <c r="BZ77" s="9" t="s">
        <v>47</v>
      </c>
      <c r="CA77" s="9" t="s">
        <v>47</v>
      </c>
      <c r="CB77" s="9" t="s">
        <v>47</v>
      </c>
      <c r="CC77" s="9" t="s">
        <v>47</v>
      </c>
      <c r="CD77" s="9" t="s">
        <v>47</v>
      </c>
    </row>
    <row r="78" spans="1:82" ht="12" x14ac:dyDescent="0.25">
      <c r="A78" s="5">
        <v>43</v>
      </c>
      <c r="B78" s="56">
        <v>15</v>
      </c>
      <c r="C78" s="9">
        <v>86</v>
      </c>
      <c r="D78" s="9">
        <v>57.333333333333329</v>
      </c>
      <c r="E78" s="9">
        <v>43</v>
      </c>
      <c r="F78" s="9">
        <v>34.4</v>
      </c>
      <c r="G78" s="9">
        <v>28.288116891158673</v>
      </c>
      <c r="H78" s="9">
        <v>23.262138292088856</v>
      </c>
      <c r="I78" s="9">
        <v>19.129130440258947</v>
      </c>
      <c r="J78" s="9">
        <v>15.730438311635661</v>
      </c>
      <c r="K78" s="9">
        <v>12.935595282229949</v>
      </c>
      <c r="L78" s="9">
        <v>10.637314866291904</v>
      </c>
      <c r="M78" s="9">
        <v>8.747372277492012</v>
      </c>
      <c r="N78" s="9">
        <v>7.1932177173306657</v>
      </c>
      <c r="O78" s="9">
        <v>5.9151913840524255</v>
      </c>
      <c r="P78" s="9">
        <v>4.8642332937688852</v>
      </c>
      <c r="Q78" s="9">
        <v>4</v>
      </c>
      <c r="R78" s="9" t="s">
        <v>47</v>
      </c>
      <c r="S78" s="9" t="s">
        <v>47</v>
      </c>
      <c r="T78" s="9" t="s">
        <v>47</v>
      </c>
      <c r="U78" s="9" t="s">
        <v>47</v>
      </c>
      <c r="V78" s="9" t="s">
        <v>47</v>
      </c>
      <c r="W78" s="9" t="s">
        <v>47</v>
      </c>
      <c r="X78" s="9" t="s">
        <v>47</v>
      </c>
      <c r="Y78" s="9" t="s">
        <v>47</v>
      </c>
      <c r="Z78" s="9" t="s">
        <v>47</v>
      </c>
      <c r="AA78" s="9" t="s">
        <v>47</v>
      </c>
      <c r="AB78" s="9" t="s">
        <v>47</v>
      </c>
      <c r="AC78" s="9" t="s">
        <v>47</v>
      </c>
      <c r="AD78" s="9" t="s">
        <v>47</v>
      </c>
      <c r="AE78" s="9" t="s">
        <v>47</v>
      </c>
      <c r="AF78" s="9" t="s">
        <v>47</v>
      </c>
      <c r="AG78" s="9" t="s">
        <v>47</v>
      </c>
      <c r="AH78" s="9" t="s">
        <v>47</v>
      </c>
      <c r="AI78" s="9" t="s">
        <v>47</v>
      </c>
      <c r="AJ78" s="9" t="s">
        <v>47</v>
      </c>
      <c r="AK78" s="9" t="s">
        <v>47</v>
      </c>
      <c r="AL78" s="9" t="s">
        <v>47</v>
      </c>
      <c r="AM78" s="9" t="s">
        <v>47</v>
      </c>
      <c r="AN78" s="9" t="s">
        <v>47</v>
      </c>
      <c r="AO78" s="9" t="s">
        <v>47</v>
      </c>
      <c r="AP78" s="9" t="s">
        <v>47</v>
      </c>
      <c r="AQ78" s="9" t="s">
        <v>47</v>
      </c>
      <c r="AR78" s="9" t="s">
        <v>47</v>
      </c>
      <c r="AS78" s="9" t="s">
        <v>47</v>
      </c>
      <c r="AT78" s="9" t="s">
        <v>47</v>
      </c>
      <c r="AU78" s="9" t="s">
        <v>47</v>
      </c>
      <c r="AV78" s="9" t="s">
        <v>47</v>
      </c>
      <c r="AW78" s="9" t="s">
        <v>47</v>
      </c>
      <c r="AX78" s="9" t="s">
        <v>47</v>
      </c>
      <c r="AY78" s="9" t="s">
        <v>47</v>
      </c>
      <c r="AZ78" s="9" t="s">
        <v>47</v>
      </c>
      <c r="BA78" s="9" t="s">
        <v>47</v>
      </c>
      <c r="BB78" s="9" t="s">
        <v>47</v>
      </c>
      <c r="BC78" s="9" t="s">
        <v>47</v>
      </c>
      <c r="BD78" s="9" t="s">
        <v>47</v>
      </c>
      <c r="BE78" s="9" t="s">
        <v>47</v>
      </c>
      <c r="BF78" s="9" t="s">
        <v>47</v>
      </c>
      <c r="BG78" s="9" t="s">
        <v>47</v>
      </c>
      <c r="BH78" s="9" t="s">
        <v>47</v>
      </c>
      <c r="BI78" s="9" t="s">
        <v>47</v>
      </c>
      <c r="BJ78" s="9" t="s">
        <v>47</v>
      </c>
      <c r="BK78" s="9" t="s">
        <v>47</v>
      </c>
      <c r="BL78" s="9" t="s">
        <v>47</v>
      </c>
      <c r="BM78" s="9" t="s">
        <v>47</v>
      </c>
      <c r="BN78" s="9" t="s">
        <v>47</v>
      </c>
      <c r="BO78" s="9" t="s">
        <v>47</v>
      </c>
      <c r="BP78" s="9" t="s">
        <v>47</v>
      </c>
      <c r="BQ78" s="9" t="s">
        <v>47</v>
      </c>
      <c r="BR78" s="9" t="s">
        <v>47</v>
      </c>
      <c r="BS78" s="9" t="s">
        <v>47</v>
      </c>
      <c r="BT78" s="9" t="s">
        <v>47</v>
      </c>
      <c r="BU78" s="9" t="s">
        <v>47</v>
      </c>
      <c r="BV78" s="9" t="s">
        <v>47</v>
      </c>
      <c r="BW78" s="9" t="s">
        <v>47</v>
      </c>
      <c r="BX78" s="9" t="s">
        <v>47</v>
      </c>
      <c r="BY78" s="9" t="s">
        <v>47</v>
      </c>
      <c r="BZ78" s="9" t="s">
        <v>47</v>
      </c>
      <c r="CA78" s="9" t="s">
        <v>47</v>
      </c>
      <c r="CB78" s="9" t="s">
        <v>47</v>
      </c>
      <c r="CC78" s="9" t="s">
        <v>47</v>
      </c>
      <c r="CD78" s="9" t="s">
        <v>47</v>
      </c>
    </row>
    <row r="79" spans="1:82" ht="12" x14ac:dyDescent="0.25">
      <c r="A79" s="5">
        <v>44</v>
      </c>
      <c r="B79" s="56">
        <v>15</v>
      </c>
      <c r="C79" s="9">
        <v>88</v>
      </c>
      <c r="D79" s="9">
        <v>58.666666666666664</v>
      </c>
      <c r="E79" s="9">
        <v>44</v>
      </c>
      <c r="F79" s="9">
        <v>35.200000000000003</v>
      </c>
      <c r="G79" s="9">
        <v>28.885547416887906</v>
      </c>
      <c r="H79" s="9">
        <v>23.703830953786351</v>
      </c>
      <c r="I79" s="9">
        <v>19.451651505042353</v>
      </c>
      <c r="J79" s="9">
        <v>15.962261417206813</v>
      </c>
      <c r="K79" s="9">
        <v>13.09882554112181</v>
      </c>
      <c r="L79" s="9">
        <v>10.749055291864103</v>
      </c>
      <c r="M79" s="9">
        <v>8.8208052931787044</v>
      </c>
      <c r="N79" s="9">
        <v>7.2384599304332164</v>
      </c>
      <c r="O79" s="9">
        <v>5.939968112095789</v>
      </c>
      <c r="P79" s="9">
        <v>4.874409958998438</v>
      </c>
      <c r="Q79" s="9">
        <v>4</v>
      </c>
      <c r="R79" s="9" t="s">
        <v>47</v>
      </c>
      <c r="S79" s="9" t="s">
        <v>47</v>
      </c>
      <c r="T79" s="9" t="s">
        <v>47</v>
      </c>
      <c r="U79" s="9" t="s">
        <v>47</v>
      </c>
      <c r="V79" s="9" t="s">
        <v>47</v>
      </c>
      <c r="W79" s="9" t="s">
        <v>47</v>
      </c>
      <c r="X79" s="9" t="s">
        <v>47</v>
      </c>
      <c r="Y79" s="9" t="s">
        <v>47</v>
      </c>
      <c r="Z79" s="9" t="s">
        <v>47</v>
      </c>
      <c r="AA79" s="9" t="s">
        <v>47</v>
      </c>
      <c r="AB79" s="9" t="s">
        <v>47</v>
      </c>
      <c r="AC79" s="9" t="s">
        <v>47</v>
      </c>
      <c r="AD79" s="9" t="s">
        <v>47</v>
      </c>
      <c r="AE79" s="9" t="s">
        <v>47</v>
      </c>
      <c r="AF79" s="9" t="s">
        <v>47</v>
      </c>
      <c r="AG79" s="9" t="s">
        <v>47</v>
      </c>
      <c r="AH79" s="9" t="s">
        <v>47</v>
      </c>
      <c r="AI79" s="9" t="s">
        <v>47</v>
      </c>
      <c r="AJ79" s="9" t="s">
        <v>47</v>
      </c>
      <c r="AK79" s="9" t="s">
        <v>47</v>
      </c>
      <c r="AL79" s="9" t="s">
        <v>47</v>
      </c>
      <c r="AM79" s="9" t="s">
        <v>47</v>
      </c>
      <c r="AN79" s="9" t="s">
        <v>47</v>
      </c>
      <c r="AO79" s="9" t="s">
        <v>47</v>
      </c>
      <c r="AP79" s="9" t="s">
        <v>47</v>
      </c>
      <c r="AQ79" s="9" t="s">
        <v>47</v>
      </c>
      <c r="AR79" s="9" t="s">
        <v>47</v>
      </c>
      <c r="AS79" s="9" t="s">
        <v>47</v>
      </c>
      <c r="AT79" s="9" t="s">
        <v>47</v>
      </c>
      <c r="AU79" s="9" t="s">
        <v>47</v>
      </c>
      <c r="AV79" s="9" t="s">
        <v>47</v>
      </c>
      <c r="AW79" s="9" t="s">
        <v>47</v>
      </c>
      <c r="AX79" s="9" t="s">
        <v>47</v>
      </c>
      <c r="AY79" s="9" t="s">
        <v>47</v>
      </c>
      <c r="AZ79" s="9" t="s">
        <v>47</v>
      </c>
      <c r="BA79" s="9" t="s">
        <v>47</v>
      </c>
      <c r="BB79" s="9" t="s">
        <v>47</v>
      </c>
      <c r="BC79" s="9" t="s">
        <v>47</v>
      </c>
      <c r="BD79" s="9" t="s">
        <v>47</v>
      </c>
      <c r="BE79" s="9" t="s">
        <v>47</v>
      </c>
      <c r="BF79" s="9" t="s">
        <v>47</v>
      </c>
      <c r="BG79" s="9" t="s">
        <v>47</v>
      </c>
      <c r="BH79" s="9" t="s">
        <v>47</v>
      </c>
      <c r="BI79" s="9" t="s">
        <v>47</v>
      </c>
      <c r="BJ79" s="9" t="s">
        <v>47</v>
      </c>
      <c r="BK79" s="9" t="s">
        <v>47</v>
      </c>
      <c r="BL79" s="9" t="s">
        <v>47</v>
      </c>
      <c r="BM79" s="9" t="s">
        <v>47</v>
      </c>
      <c r="BN79" s="9" t="s">
        <v>47</v>
      </c>
      <c r="BO79" s="9" t="s">
        <v>47</v>
      </c>
      <c r="BP79" s="9" t="s">
        <v>47</v>
      </c>
      <c r="BQ79" s="9" t="s">
        <v>47</v>
      </c>
      <c r="BR79" s="9" t="s">
        <v>47</v>
      </c>
      <c r="BS79" s="9" t="s">
        <v>47</v>
      </c>
      <c r="BT79" s="9" t="s">
        <v>47</v>
      </c>
      <c r="BU79" s="9" t="s">
        <v>47</v>
      </c>
      <c r="BV79" s="9" t="s">
        <v>47</v>
      </c>
      <c r="BW79" s="9" t="s">
        <v>47</v>
      </c>
      <c r="BX79" s="9" t="s">
        <v>47</v>
      </c>
      <c r="BY79" s="9" t="s">
        <v>47</v>
      </c>
      <c r="BZ79" s="9" t="s">
        <v>47</v>
      </c>
      <c r="CA79" s="9" t="s">
        <v>47</v>
      </c>
      <c r="CB79" s="9" t="s">
        <v>47</v>
      </c>
      <c r="CC79" s="9" t="s">
        <v>47</v>
      </c>
      <c r="CD79" s="9" t="s">
        <v>47</v>
      </c>
    </row>
    <row r="80" spans="1:82" ht="12" x14ac:dyDescent="0.25">
      <c r="A80" s="5">
        <v>45</v>
      </c>
      <c r="B80" s="56">
        <v>15</v>
      </c>
      <c r="C80" s="9">
        <v>90</v>
      </c>
      <c r="D80" s="9">
        <v>60</v>
      </c>
      <c r="E80" s="9">
        <v>45</v>
      </c>
      <c r="F80" s="9">
        <v>36</v>
      </c>
      <c r="G80" s="9">
        <v>29.481744745426472</v>
      </c>
      <c r="H80" s="9">
        <v>24.143702034291149</v>
      </c>
      <c r="I80" s="9">
        <v>19.772179460683486</v>
      </c>
      <c r="J80" s="9">
        <v>16.192176331128739</v>
      </c>
      <c r="K80" s="9">
        <v>13.260378040757599</v>
      </c>
      <c r="L80" s="9">
        <v>10.859418906263164</v>
      </c>
      <c r="M80" s="9">
        <v>8.8931837855030249</v>
      </c>
      <c r="N80" s="9">
        <v>7.282960398287937</v>
      </c>
      <c r="O80" s="9">
        <v>5.9642883181492916</v>
      </c>
      <c r="P80" s="9">
        <v>4.884378493994622</v>
      </c>
      <c r="Q80" s="9">
        <v>4</v>
      </c>
      <c r="R80" s="9" t="s">
        <v>47</v>
      </c>
      <c r="S80" s="9" t="s">
        <v>47</v>
      </c>
      <c r="T80" s="9" t="s">
        <v>47</v>
      </c>
      <c r="U80" s="9" t="s">
        <v>47</v>
      </c>
      <c r="V80" s="9" t="s">
        <v>47</v>
      </c>
      <c r="W80" s="9" t="s">
        <v>47</v>
      </c>
      <c r="X80" s="9" t="s">
        <v>47</v>
      </c>
      <c r="Y80" s="9" t="s">
        <v>47</v>
      </c>
      <c r="Z80" s="9" t="s">
        <v>47</v>
      </c>
      <c r="AA80" s="9" t="s">
        <v>47</v>
      </c>
      <c r="AB80" s="9" t="s">
        <v>47</v>
      </c>
      <c r="AC80" s="9" t="s">
        <v>47</v>
      </c>
      <c r="AD80" s="9" t="s">
        <v>47</v>
      </c>
      <c r="AE80" s="9" t="s">
        <v>47</v>
      </c>
      <c r="AF80" s="9" t="s">
        <v>47</v>
      </c>
      <c r="AG80" s="9" t="s">
        <v>47</v>
      </c>
      <c r="AH80" s="9" t="s">
        <v>47</v>
      </c>
      <c r="AI80" s="9" t="s">
        <v>47</v>
      </c>
      <c r="AJ80" s="9" t="s">
        <v>47</v>
      </c>
      <c r="AK80" s="9" t="s">
        <v>47</v>
      </c>
      <c r="AL80" s="9" t="s">
        <v>47</v>
      </c>
      <c r="AM80" s="9" t="s">
        <v>47</v>
      </c>
      <c r="AN80" s="9" t="s">
        <v>47</v>
      </c>
      <c r="AO80" s="9" t="s">
        <v>47</v>
      </c>
      <c r="AP80" s="9" t="s">
        <v>47</v>
      </c>
      <c r="AQ80" s="9" t="s">
        <v>47</v>
      </c>
      <c r="AR80" s="9" t="s">
        <v>47</v>
      </c>
      <c r="AS80" s="9" t="s">
        <v>47</v>
      </c>
      <c r="AT80" s="9" t="s">
        <v>47</v>
      </c>
      <c r="AU80" s="9" t="s">
        <v>47</v>
      </c>
      <c r="AV80" s="9" t="s">
        <v>47</v>
      </c>
      <c r="AW80" s="9" t="s">
        <v>47</v>
      </c>
      <c r="AX80" s="9" t="s">
        <v>47</v>
      </c>
      <c r="AY80" s="9" t="s">
        <v>47</v>
      </c>
      <c r="AZ80" s="9" t="s">
        <v>47</v>
      </c>
      <c r="BA80" s="9" t="s">
        <v>47</v>
      </c>
      <c r="BB80" s="9" t="s">
        <v>47</v>
      </c>
      <c r="BC80" s="9" t="s">
        <v>47</v>
      </c>
      <c r="BD80" s="9" t="s">
        <v>47</v>
      </c>
      <c r="BE80" s="9" t="s">
        <v>47</v>
      </c>
      <c r="BF80" s="9" t="s">
        <v>47</v>
      </c>
      <c r="BG80" s="9" t="s">
        <v>47</v>
      </c>
      <c r="BH80" s="9" t="s">
        <v>47</v>
      </c>
      <c r="BI80" s="9" t="s">
        <v>47</v>
      </c>
      <c r="BJ80" s="9" t="s">
        <v>47</v>
      </c>
      <c r="BK80" s="9" t="s">
        <v>47</v>
      </c>
      <c r="BL80" s="9" t="s">
        <v>47</v>
      </c>
      <c r="BM80" s="9" t="s">
        <v>47</v>
      </c>
      <c r="BN80" s="9" t="s">
        <v>47</v>
      </c>
      <c r="BO80" s="9" t="s">
        <v>47</v>
      </c>
      <c r="BP80" s="9" t="s">
        <v>47</v>
      </c>
      <c r="BQ80" s="9" t="s">
        <v>47</v>
      </c>
      <c r="BR80" s="9" t="s">
        <v>47</v>
      </c>
      <c r="BS80" s="9" t="s">
        <v>47</v>
      </c>
      <c r="BT80" s="9" t="s">
        <v>47</v>
      </c>
      <c r="BU80" s="9" t="s">
        <v>47</v>
      </c>
      <c r="BV80" s="9" t="s">
        <v>47</v>
      </c>
      <c r="BW80" s="9" t="s">
        <v>47</v>
      </c>
      <c r="BX80" s="9" t="s">
        <v>47</v>
      </c>
      <c r="BY80" s="9" t="s">
        <v>47</v>
      </c>
      <c r="BZ80" s="9" t="s">
        <v>47</v>
      </c>
      <c r="CA80" s="9" t="s">
        <v>47</v>
      </c>
      <c r="CB80" s="9" t="s">
        <v>47</v>
      </c>
      <c r="CC80" s="9" t="s">
        <v>47</v>
      </c>
      <c r="CD80" s="9" t="s">
        <v>47</v>
      </c>
    </row>
    <row r="81" spans="1:82" ht="12" x14ac:dyDescent="0.25">
      <c r="A81" s="5">
        <v>46</v>
      </c>
      <c r="B81" s="56">
        <v>16</v>
      </c>
      <c r="C81" s="9">
        <v>92</v>
      </c>
      <c r="D81" s="9">
        <v>61.333333333333329</v>
      </c>
      <c r="E81" s="9">
        <v>46</v>
      </c>
      <c r="F81" s="9">
        <v>36.799999999999997</v>
      </c>
      <c r="G81" s="9">
        <v>30.586667809097968</v>
      </c>
      <c r="H81" s="9">
        <v>25.422398034350806</v>
      </c>
      <c r="I81" s="9">
        <v>21.130066401830245</v>
      </c>
      <c r="J81" s="9">
        <v>17.562454397200096</v>
      </c>
      <c r="K81" s="9">
        <v>14.597199960858456</v>
      </c>
      <c r="L81" s="9">
        <v>12.132600710482484</v>
      </c>
      <c r="M81" s="9">
        <v>10.084125749781348</v>
      </c>
      <c r="N81" s="9">
        <v>8.3815164253731798</v>
      </c>
      <c r="O81" s="9">
        <v>6.9663765934616206</v>
      </c>
      <c r="P81" s="9">
        <v>5.7901697472088598</v>
      </c>
      <c r="Q81" s="9">
        <v>4.8125543102219046</v>
      </c>
      <c r="R81" s="9">
        <v>4</v>
      </c>
      <c r="S81" s="9" t="s">
        <v>47</v>
      </c>
      <c r="T81" s="9" t="s">
        <v>47</v>
      </c>
      <c r="U81" s="9" t="s">
        <v>47</v>
      </c>
      <c r="V81" s="9" t="s">
        <v>47</v>
      </c>
      <c r="W81" s="9" t="s">
        <v>47</v>
      </c>
      <c r="X81" s="9" t="s">
        <v>47</v>
      </c>
      <c r="Y81" s="9" t="s">
        <v>47</v>
      </c>
      <c r="Z81" s="9" t="s">
        <v>47</v>
      </c>
      <c r="AA81" s="9" t="s">
        <v>47</v>
      </c>
      <c r="AB81" s="9" t="s">
        <v>47</v>
      </c>
      <c r="AC81" s="9" t="s">
        <v>47</v>
      </c>
      <c r="AD81" s="9" t="s">
        <v>47</v>
      </c>
      <c r="AE81" s="9" t="s">
        <v>47</v>
      </c>
      <c r="AF81" s="9" t="s">
        <v>47</v>
      </c>
      <c r="AG81" s="9" t="s">
        <v>47</v>
      </c>
      <c r="AH81" s="9" t="s">
        <v>47</v>
      </c>
      <c r="AI81" s="9" t="s">
        <v>47</v>
      </c>
      <c r="AJ81" s="9" t="s">
        <v>47</v>
      </c>
      <c r="AK81" s="9" t="s">
        <v>47</v>
      </c>
      <c r="AL81" s="9" t="s">
        <v>47</v>
      </c>
      <c r="AM81" s="9" t="s">
        <v>47</v>
      </c>
      <c r="AN81" s="9" t="s">
        <v>47</v>
      </c>
      <c r="AO81" s="9" t="s">
        <v>47</v>
      </c>
      <c r="AP81" s="9" t="s">
        <v>47</v>
      </c>
      <c r="AQ81" s="9" t="s">
        <v>47</v>
      </c>
      <c r="AR81" s="9" t="s">
        <v>47</v>
      </c>
      <c r="AS81" s="9" t="s">
        <v>47</v>
      </c>
      <c r="AT81" s="9" t="s">
        <v>47</v>
      </c>
      <c r="AU81" s="9" t="s">
        <v>47</v>
      </c>
      <c r="AV81" s="9" t="s">
        <v>47</v>
      </c>
      <c r="AW81" s="9" t="s">
        <v>47</v>
      </c>
      <c r="AX81" s="9" t="s">
        <v>47</v>
      </c>
      <c r="AY81" s="9" t="s">
        <v>47</v>
      </c>
      <c r="AZ81" s="9" t="s">
        <v>47</v>
      </c>
      <c r="BA81" s="9" t="s">
        <v>47</v>
      </c>
      <c r="BB81" s="9" t="s">
        <v>47</v>
      </c>
      <c r="BC81" s="9" t="s">
        <v>47</v>
      </c>
      <c r="BD81" s="9" t="s">
        <v>47</v>
      </c>
      <c r="BE81" s="9" t="s">
        <v>47</v>
      </c>
      <c r="BF81" s="9" t="s">
        <v>47</v>
      </c>
      <c r="BG81" s="9" t="s">
        <v>47</v>
      </c>
      <c r="BH81" s="9" t="s">
        <v>47</v>
      </c>
      <c r="BI81" s="9" t="s">
        <v>47</v>
      </c>
      <c r="BJ81" s="9" t="s">
        <v>47</v>
      </c>
      <c r="BK81" s="9" t="s">
        <v>47</v>
      </c>
      <c r="BL81" s="9" t="s">
        <v>47</v>
      </c>
      <c r="BM81" s="9" t="s">
        <v>47</v>
      </c>
      <c r="BN81" s="9" t="s">
        <v>47</v>
      </c>
      <c r="BO81" s="9" t="s">
        <v>47</v>
      </c>
      <c r="BP81" s="9" t="s">
        <v>47</v>
      </c>
      <c r="BQ81" s="9" t="s">
        <v>47</v>
      </c>
      <c r="BR81" s="9" t="s">
        <v>47</v>
      </c>
      <c r="BS81" s="9" t="s">
        <v>47</v>
      </c>
      <c r="BT81" s="9" t="s">
        <v>47</v>
      </c>
      <c r="BU81" s="9" t="s">
        <v>47</v>
      </c>
      <c r="BV81" s="9" t="s">
        <v>47</v>
      </c>
      <c r="BW81" s="9" t="s">
        <v>47</v>
      </c>
      <c r="BX81" s="9" t="s">
        <v>47</v>
      </c>
      <c r="BY81" s="9" t="s">
        <v>47</v>
      </c>
      <c r="BZ81" s="9" t="s">
        <v>47</v>
      </c>
      <c r="CA81" s="9" t="s">
        <v>47</v>
      </c>
      <c r="CB81" s="9" t="s">
        <v>47</v>
      </c>
      <c r="CC81" s="9" t="s">
        <v>47</v>
      </c>
      <c r="CD81" s="9" t="s">
        <v>47</v>
      </c>
    </row>
    <row r="82" spans="1:82" s="6" customFormat="1" ht="12" x14ac:dyDescent="0.25">
      <c r="A82" s="5" t="s">
        <v>39</v>
      </c>
      <c r="B82" s="55" t="s">
        <v>22</v>
      </c>
      <c r="C82" s="8">
        <v>1</v>
      </c>
      <c r="D82" s="8">
        <v>2</v>
      </c>
      <c r="E82" s="8">
        <v>3</v>
      </c>
      <c r="F82" s="8">
        <v>4</v>
      </c>
      <c r="G82" s="8">
        <v>5</v>
      </c>
      <c r="H82" s="8">
        <v>6</v>
      </c>
      <c r="I82" s="8">
        <v>7</v>
      </c>
      <c r="J82" s="8">
        <v>8</v>
      </c>
      <c r="K82" s="8">
        <v>9</v>
      </c>
      <c r="L82" s="8">
        <v>10</v>
      </c>
      <c r="M82" s="8">
        <v>11</v>
      </c>
      <c r="N82" s="8">
        <v>12</v>
      </c>
      <c r="O82" s="8">
        <v>13</v>
      </c>
      <c r="P82" s="8">
        <v>14</v>
      </c>
      <c r="Q82" s="8">
        <v>15</v>
      </c>
      <c r="R82" s="8">
        <v>16</v>
      </c>
      <c r="S82" s="8">
        <v>17</v>
      </c>
      <c r="T82" s="8">
        <v>18</v>
      </c>
      <c r="U82" s="8">
        <v>19</v>
      </c>
      <c r="V82" s="8">
        <v>20</v>
      </c>
      <c r="W82" s="8">
        <v>21</v>
      </c>
      <c r="X82" s="8">
        <v>22</v>
      </c>
      <c r="Y82" s="8">
        <v>23</v>
      </c>
      <c r="Z82" s="8">
        <v>24</v>
      </c>
      <c r="AA82" s="8">
        <v>25</v>
      </c>
      <c r="AB82" s="8">
        <v>26</v>
      </c>
      <c r="AC82" s="8">
        <v>27</v>
      </c>
      <c r="AD82" s="8">
        <v>28</v>
      </c>
      <c r="AE82" s="8">
        <v>29</v>
      </c>
      <c r="AF82" s="8">
        <v>30</v>
      </c>
      <c r="AG82" s="8">
        <v>31</v>
      </c>
      <c r="AH82" s="8">
        <v>32</v>
      </c>
      <c r="AI82" s="8">
        <v>33</v>
      </c>
      <c r="AJ82" s="8">
        <v>34</v>
      </c>
      <c r="AK82" s="8">
        <v>35</v>
      </c>
      <c r="AL82" s="8">
        <v>36</v>
      </c>
      <c r="AM82" s="8">
        <v>37</v>
      </c>
      <c r="AN82" s="8">
        <v>38</v>
      </c>
      <c r="AO82" s="8">
        <v>39</v>
      </c>
      <c r="AP82" s="8">
        <v>40</v>
      </c>
      <c r="AQ82" s="8">
        <v>41</v>
      </c>
      <c r="AR82" s="8">
        <v>42</v>
      </c>
      <c r="AS82" s="8">
        <v>43</v>
      </c>
      <c r="AT82" s="8">
        <v>44</v>
      </c>
      <c r="AU82" s="8">
        <v>45</v>
      </c>
      <c r="AV82" s="8">
        <v>46</v>
      </c>
      <c r="AW82" s="8">
        <v>47</v>
      </c>
      <c r="AX82" s="8">
        <v>48</v>
      </c>
      <c r="AY82" s="8">
        <v>49</v>
      </c>
      <c r="AZ82" s="8">
        <v>50</v>
      </c>
      <c r="BA82" s="8">
        <v>51</v>
      </c>
      <c r="BB82" s="8">
        <v>52</v>
      </c>
      <c r="BC82" s="8">
        <v>53</v>
      </c>
      <c r="BD82" s="8">
        <v>54</v>
      </c>
      <c r="BE82" s="8">
        <v>55</v>
      </c>
      <c r="BF82" s="8">
        <v>56</v>
      </c>
      <c r="BG82" s="8">
        <v>57</v>
      </c>
      <c r="BH82" s="8">
        <v>58</v>
      </c>
      <c r="BI82" s="8">
        <v>59</v>
      </c>
      <c r="BJ82" s="8">
        <v>60</v>
      </c>
      <c r="BK82" s="8">
        <v>61</v>
      </c>
      <c r="BL82" s="8">
        <v>62</v>
      </c>
      <c r="BM82" s="8">
        <v>63</v>
      </c>
      <c r="BN82" s="8">
        <v>64</v>
      </c>
      <c r="BO82" s="8">
        <v>65</v>
      </c>
      <c r="BP82" s="8">
        <v>66</v>
      </c>
      <c r="BQ82" s="8">
        <v>67</v>
      </c>
      <c r="BR82" s="8">
        <v>68</v>
      </c>
      <c r="BS82" s="8">
        <v>69</v>
      </c>
      <c r="BT82" s="8">
        <v>70</v>
      </c>
      <c r="BU82" s="8">
        <v>71</v>
      </c>
      <c r="BV82" s="8">
        <v>72</v>
      </c>
      <c r="BW82" s="8">
        <v>73</v>
      </c>
      <c r="BX82" s="8">
        <v>74</v>
      </c>
      <c r="BY82" s="8">
        <v>75</v>
      </c>
      <c r="BZ82" s="8">
        <v>76</v>
      </c>
      <c r="CA82" s="8">
        <v>77</v>
      </c>
      <c r="CB82" s="8">
        <v>78</v>
      </c>
      <c r="CC82" s="8">
        <v>79</v>
      </c>
      <c r="CD82" s="8">
        <v>80</v>
      </c>
    </row>
    <row r="83" spans="1:82" ht="12" x14ac:dyDescent="0.25">
      <c r="A83" s="5">
        <v>47</v>
      </c>
      <c r="B83" s="56">
        <v>16</v>
      </c>
      <c r="C83" s="9">
        <v>94</v>
      </c>
      <c r="D83" s="9">
        <v>62.666666666666664</v>
      </c>
      <c r="E83" s="9">
        <v>47</v>
      </c>
      <c r="F83" s="9">
        <v>37.6</v>
      </c>
      <c r="G83" s="9">
        <v>31.195636927090408</v>
      </c>
      <c r="H83" s="9">
        <v>25.88212136401188</v>
      </c>
      <c r="I83" s="9">
        <v>21.473650557835228</v>
      </c>
      <c r="J83" s="9">
        <v>17.816069316527663</v>
      </c>
      <c r="K83" s="9">
        <v>14.781479517720021</v>
      </c>
      <c r="L83" s="9">
        <v>12.263767773404712</v>
      </c>
      <c r="M83" s="9">
        <v>10.174894862161844</v>
      </c>
      <c r="N83" s="9">
        <v>8.4418171779605977</v>
      </c>
      <c r="O83" s="9">
        <v>7.0039325449078129</v>
      </c>
      <c r="P83" s="9">
        <v>5.8109610833185235</v>
      </c>
      <c r="Q83" s="9">
        <v>4.8211870253366129</v>
      </c>
      <c r="R83" s="9">
        <v>4</v>
      </c>
      <c r="S83" s="9" t="s">
        <v>47</v>
      </c>
      <c r="T83" s="9" t="s">
        <v>47</v>
      </c>
      <c r="U83" s="9" t="s">
        <v>47</v>
      </c>
      <c r="V83" s="9" t="s">
        <v>47</v>
      </c>
      <c r="W83" s="9" t="s">
        <v>47</v>
      </c>
      <c r="X83" s="9" t="s">
        <v>47</v>
      </c>
      <c r="Y83" s="9" t="s">
        <v>47</v>
      </c>
      <c r="Z83" s="9" t="s">
        <v>47</v>
      </c>
      <c r="AA83" s="9" t="s">
        <v>47</v>
      </c>
      <c r="AB83" s="9" t="s">
        <v>47</v>
      </c>
      <c r="AC83" s="9" t="s">
        <v>47</v>
      </c>
      <c r="AD83" s="9" t="s">
        <v>47</v>
      </c>
      <c r="AE83" s="9" t="s">
        <v>47</v>
      </c>
      <c r="AF83" s="9" t="s">
        <v>47</v>
      </c>
      <c r="AG83" s="9" t="s">
        <v>47</v>
      </c>
      <c r="AH83" s="9" t="s">
        <v>47</v>
      </c>
      <c r="AI83" s="9" t="s">
        <v>47</v>
      </c>
      <c r="AJ83" s="9" t="s">
        <v>47</v>
      </c>
      <c r="AK83" s="9" t="s">
        <v>47</v>
      </c>
      <c r="AL83" s="9" t="s">
        <v>47</v>
      </c>
      <c r="AM83" s="9" t="s">
        <v>47</v>
      </c>
      <c r="AN83" s="9" t="s">
        <v>47</v>
      </c>
      <c r="AO83" s="9" t="s">
        <v>47</v>
      </c>
      <c r="AP83" s="9" t="s">
        <v>47</v>
      </c>
      <c r="AQ83" s="9" t="s">
        <v>47</v>
      </c>
      <c r="AR83" s="9" t="s">
        <v>47</v>
      </c>
      <c r="AS83" s="9" t="s">
        <v>47</v>
      </c>
      <c r="AT83" s="9" t="s">
        <v>47</v>
      </c>
      <c r="AU83" s="9" t="s">
        <v>47</v>
      </c>
      <c r="AV83" s="9" t="s">
        <v>47</v>
      </c>
      <c r="AW83" s="9" t="s">
        <v>47</v>
      </c>
      <c r="AX83" s="9" t="s">
        <v>47</v>
      </c>
      <c r="AY83" s="9" t="s">
        <v>47</v>
      </c>
      <c r="AZ83" s="9" t="s">
        <v>47</v>
      </c>
      <c r="BA83" s="9" t="s">
        <v>47</v>
      </c>
      <c r="BB83" s="9" t="s">
        <v>47</v>
      </c>
      <c r="BC83" s="9" t="s">
        <v>47</v>
      </c>
      <c r="BD83" s="9" t="s">
        <v>47</v>
      </c>
      <c r="BE83" s="9" t="s">
        <v>47</v>
      </c>
      <c r="BF83" s="9" t="s">
        <v>47</v>
      </c>
      <c r="BG83" s="9" t="s">
        <v>47</v>
      </c>
      <c r="BH83" s="9" t="s">
        <v>47</v>
      </c>
      <c r="BI83" s="9" t="s">
        <v>47</v>
      </c>
      <c r="BJ83" s="9" t="s">
        <v>47</v>
      </c>
      <c r="BK83" s="9" t="s">
        <v>47</v>
      </c>
      <c r="BL83" s="9" t="s">
        <v>47</v>
      </c>
      <c r="BM83" s="9" t="s">
        <v>47</v>
      </c>
      <c r="BN83" s="9" t="s">
        <v>47</v>
      </c>
      <c r="BO83" s="9" t="s">
        <v>47</v>
      </c>
      <c r="BP83" s="9" t="s">
        <v>47</v>
      </c>
      <c r="BQ83" s="9" t="s">
        <v>47</v>
      </c>
      <c r="BR83" s="9" t="s">
        <v>47</v>
      </c>
      <c r="BS83" s="9" t="s">
        <v>47</v>
      </c>
      <c r="BT83" s="9" t="s">
        <v>47</v>
      </c>
      <c r="BU83" s="9" t="s">
        <v>47</v>
      </c>
      <c r="BV83" s="9" t="s">
        <v>47</v>
      </c>
      <c r="BW83" s="9" t="s">
        <v>47</v>
      </c>
      <c r="BX83" s="9" t="s">
        <v>47</v>
      </c>
      <c r="BY83" s="9" t="s">
        <v>47</v>
      </c>
      <c r="BZ83" s="9" t="s">
        <v>47</v>
      </c>
      <c r="CA83" s="9" t="s">
        <v>47</v>
      </c>
      <c r="CB83" s="9" t="s">
        <v>47</v>
      </c>
      <c r="CC83" s="9" t="s">
        <v>47</v>
      </c>
      <c r="CD83" s="9" t="s">
        <v>47</v>
      </c>
    </row>
    <row r="84" spans="1:82" ht="12" x14ac:dyDescent="0.25">
      <c r="A84" s="5">
        <v>48</v>
      </c>
      <c r="B84" s="56">
        <v>16</v>
      </c>
      <c r="C84" s="9">
        <v>96</v>
      </c>
      <c r="D84" s="9">
        <v>64</v>
      </c>
      <c r="E84" s="9">
        <v>48</v>
      </c>
      <c r="F84" s="9">
        <v>38.4</v>
      </c>
      <c r="G84" s="9">
        <v>31.803527184523777</v>
      </c>
      <c r="H84" s="9">
        <v>26.340217223352674</v>
      </c>
      <c r="I84" s="9">
        <v>21.81541183617599</v>
      </c>
      <c r="J84" s="9">
        <v>18.067891754515749</v>
      </c>
      <c r="K84" s="9">
        <v>14.964132463067044</v>
      </c>
      <c r="L84" s="9">
        <v>12.393546707863734</v>
      </c>
      <c r="M84" s="9">
        <v>10.264544261359619</v>
      </c>
      <c r="N84" s="9">
        <v>8.5012685534608892</v>
      </c>
      <c r="O84" s="9">
        <v>7.0408938943471471</v>
      </c>
      <c r="P84" s="9">
        <v>5.8313869888598155</v>
      </c>
      <c r="Q84" s="9">
        <v>4.8296529849917027</v>
      </c>
      <c r="R84" s="9">
        <v>4</v>
      </c>
      <c r="S84" s="9" t="s">
        <v>47</v>
      </c>
      <c r="T84" s="9" t="s">
        <v>47</v>
      </c>
      <c r="U84" s="9" t="s">
        <v>47</v>
      </c>
      <c r="V84" s="9" t="s">
        <v>47</v>
      </c>
      <c r="W84" s="9" t="s">
        <v>47</v>
      </c>
      <c r="X84" s="9" t="s">
        <v>47</v>
      </c>
      <c r="Y84" s="9" t="s">
        <v>47</v>
      </c>
      <c r="Z84" s="9" t="s">
        <v>47</v>
      </c>
      <c r="AA84" s="9" t="s">
        <v>47</v>
      </c>
      <c r="AB84" s="9" t="s">
        <v>47</v>
      </c>
      <c r="AC84" s="9" t="s">
        <v>47</v>
      </c>
      <c r="AD84" s="9" t="s">
        <v>47</v>
      </c>
      <c r="AE84" s="9" t="s">
        <v>47</v>
      </c>
      <c r="AF84" s="9" t="s">
        <v>47</v>
      </c>
      <c r="AG84" s="9" t="s">
        <v>47</v>
      </c>
      <c r="AH84" s="9" t="s">
        <v>47</v>
      </c>
      <c r="AI84" s="9" t="s">
        <v>47</v>
      </c>
      <c r="AJ84" s="9" t="s">
        <v>47</v>
      </c>
      <c r="AK84" s="9" t="s">
        <v>47</v>
      </c>
      <c r="AL84" s="9" t="s">
        <v>47</v>
      </c>
      <c r="AM84" s="9" t="s">
        <v>47</v>
      </c>
      <c r="AN84" s="9" t="s">
        <v>47</v>
      </c>
      <c r="AO84" s="9" t="s">
        <v>47</v>
      </c>
      <c r="AP84" s="9" t="s">
        <v>47</v>
      </c>
      <c r="AQ84" s="9" t="s">
        <v>47</v>
      </c>
      <c r="AR84" s="9" t="s">
        <v>47</v>
      </c>
      <c r="AS84" s="9" t="s">
        <v>47</v>
      </c>
      <c r="AT84" s="9" t="s">
        <v>47</v>
      </c>
      <c r="AU84" s="9" t="s">
        <v>47</v>
      </c>
      <c r="AV84" s="9" t="s">
        <v>47</v>
      </c>
      <c r="AW84" s="9" t="s">
        <v>47</v>
      </c>
      <c r="AX84" s="9" t="s">
        <v>47</v>
      </c>
      <c r="AY84" s="9" t="s">
        <v>47</v>
      </c>
      <c r="AZ84" s="9" t="s">
        <v>47</v>
      </c>
      <c r="BA84" s="9" t="s">
        <v>47</v>
      </c>
      <c r="BB84" s="9" t="s">
        <v>47</v>
      </c>
      <c r="BC84" s="9" t="s">
        <v>47</v>
      </c>
      <c r="BD84" s="9" t="s">
        <v>47</v>
      </c>
      <c r="BE84" s="9" t="s">
        <v>47</v>
      </c>
      <c r="BF84" s="9" t="s">
        <v>47</v>
      </c>
      <c r="BG84" s="9" t="s">
        <v>47</v>
      </c>
      <c r="BH84" s="9" t="s">
        <v>47</v>
      </c>
      <c r="BI84" s="9" t="s">
        <v>47</v>
      </c>
      <c r="BJ84" s="9" t="s">
        <v>47</v>
      </c>
      <c r="BK84" s="9" t="s">
        <v>47</v>
      </c>
      <c r="BL84" s="9" t="s">
        <v>47</v>
      </c>
      <c r="BM84" s="9" t="s">
        <v>47</v>
      </c>
      <c r="BN84" s="9" t="s">
        <v>47</v>
      </c>
      <c r="BO84" s="9" t="s">
        <v>47</v>
      </c>
      <c r="BP84" s="9" t="s">
        <v>47</v>
      </c>
      <c r="BQ84" s="9" t="s">
        <v>47</v>
      </c>
      <c r="BR84" s="9" t="s">
        <v>47</v>
      </c>
      <c r="BS84" s="9" t="s">
        <v>47</v>
      </c>
      <c r="BT84" s="9" t="s">
        <v>47</v>
      </c>
      <c r="BU84" s="9" t="s">
        <v>47</v>
      </c>
      <c r="BV84" s="9" t="s">
        <v>47</v>
      </c>
      <c r="BW84" s="9" t="s">
        <v>47</v>
      </c>
      <c r="BX84" s="9" t="s">
        <v>47</v>
      </c>
      <c r="BY84" s="9" t="s">
        <v>47</v>
      </c>
      <c r="BZ84" s="9" t="s">
        <v>47</v>
      </c>
      <c r="CA84" s="9" t="s">
        <v>47</v>
      </c>
      <c r="CB84" s="9" t="s">
        <v>47</v>
      </c>
      <c r="CC84" s="9" t="s">
        <v>47</v>
      </c>
      <c r="CD84" s="9" t="s">
        <v>47</v>
      </c>
    </row>
    <row r="85" spans="1:82" ht="12" x14ac:dyDescent="0.25">
      <c r="A85" s="5">
        <v>49</v>
      </c>
      <c r="B85" s="56">
        <v>17</v>
      </c>
      <c r="C85" s="9">
        <v>98</v>
      </c>
      <c r="D85" s="9">
        <v>65.333333333333329</v>
      </c>
      <c r="E85" s="9">
        <v>49</v>
      </c>
      <c r="F85" s="9">
        <v>39.200000000000003</v>
      </c>
      <c r="G85" s="9">
        <v>32.666666666666671</v>
      </c>
      <c r="H85" s="9">
        <v>27.422123673346732</v>
      </c>
      <c r="I85" s="9">
        <v>23.019577553764993</v>
      </c>
      <c r="J85" s="9">
        <v>19.323848038394079</v>
      </c>
      <c r="K85" s="9">
        <v>16.221457676136765</v>
      </c>
      <c r="L85" s="9">
        <v>13.617147506846386</v>
      </c>
      <c r="M85" s="9">
        <v>11.430952132988162</v>
      </c>
      <c r="N85" s="9">
        <v>9.5957443804563667</v>
      </c>
      <c r="O85" s="9">
        <v>8.0551741573070306</v>
      </c>
      <c r="P85" s="9">
        <v>6.7619382230210183</v>
      </c>
      <c r="Q85" s="9">
        <v>5.6763277415269213</v>
      </c>
      <c r="R85" s="9">
        <v>4.7650090205693933</v>
      </c>
      <c r="S85" s="9">
        <v>4</v>
      </c>
      <c r="T85" s="9" t="s">
        <v>47</v>
      </c>
      <c r="U85" s="9" t="s">
        <v>47</v>
      </c>
      <c r="V85" s="9" t="s">
        <v>47</v>
      </c>
      <c r="W85" s="9" t="s">
        <v>47</v>
      </c>
      <c r="X85" s="9" t="s">
        <v>47</v>
      </c>
      <c r="Y85" s="9" t="s">
        <v>47</v>
      </c>
      <c r="Z85" s="9" t="s">
        <v>47</v>
      </c>
      <c r="AA85" s="9" t="s">
        <v>47</v>
      </c>
      <c r="AB85" s="9" t="s">
        <v>47</v>
      </c>
      <c r="AC85" s="9" t="s">
        <v>47</v>
      </c>
      <c r="AD85" s="9" t="s">
        <v>47</v>
      </c>
      <c r="AE85" s="9" t="s">
        <v>47</v>
      </c>
      <c r="AF85" s="9" t="s">
        <v>47</v>
      </c>
      <c r="AG85" s="9" t="s">
        <v>47</v>
      </c>
      <c r="AH85" s="9" t="s">
        <v>47</v>
      </c>
      <c r="AI85" s="9" t="s">
        <v>47</v>
      </c>
      <c r="AJ85" s="9" t="s">
        <v>47</v>
      </c>
      <c r="AK85" s="9" t="s">
        <v>47</v>
      </c>
      <c r="AL85" s="9" t="s">
        <v>47</v>
      </c>
      <c r="AM85" s="9" t="s">
        <v>47</v>
      </c>
      <c r="AN85" s="9" t="s">
        <v>47</v>
      </c>
      <c r="AO85" s="9" t="s">
        <v>47</v>
      </c>
      <c r="AP85" s="9" t="s">
        <v>47</v>
      </c>
      <c r="AQ85" s="9" t="s">
        <v>47</v>
      </c>
      <c r="AR85" s="9" t="s">
        <v>47</v>
      </c>
      <c r="AS85" s="9" t="s">
        <v>47</v>
      </c>
      <c r="AT85" s="9" t="s">
        <v>47</v>
      </c>
      <c r="AU85" s="9" t="s">
        <v>47</v>
      </c>
      <c r="AV85" s="9" t="s">
        <v>47</v>
      </c>
      <c r="AW85" s="9" t="s">
        <v>47</v>
      </c>
      <c r="AX85" s="9" t="s">
        <v>47</v>
      </c>
      <c r="AY85" s="9" t="s">
        <v>47</v>
      </c>
      <c r="AZ85" s="9" t="s">
        <v>47</v>
      </c>
      <c r="BA85" s="9" t="s">
        <v>47</v>
      </c>
      <c r="BB85" s="9" t="s">
        <v>47</v>
      </c>
      <c r="BC85" s="9" t="s">
        <v>47</v>
      </c>
      <c r="BD85" s="9" t="s">
        <v>47</v>
      </c>
      <c r="BE85" s="9" t="s">
        <v>47</v>
      </c>
      <c r="BF85" s="9" t="s">
        <v>47</v>
      </c>
      <c r="BG85" s="9" t="s">
        <v>47</v>
      </c>
      <c r="BH85" s="9" t="s">
        <v>47</v>
      </c>
      <c r="BI85" s="9" t="s">
        <v>47</v>
      </c>
      <c r="BJ85" s="9" t="s">
        <v>47</v>
      </c>
      <c r="BK85" s="9" t="s">
        <v>47</v>
      </c>
      <c r="BL85" s="9" t="s">
        <v>47</v>
      </c>
      <c r="BM85" s="9" t="s">
        <v>47</v>
      </c>
      <c r="BN85" s="9" t="s">
        <v>47</v>
      </c>
      <c r="BO85" s="9" t="s">
        <v>47</v>
      </c>
      <c r="BP85" s="9" t="s">
        <v>47</v>
      </c>
      <c r="BQ85" s="9" t="s">
        <v>47</v>
      </c>
      <c r="BR85" s="9" t="s">
        <v>47</v>
      </c>
      <c r="BS85" s="9" t="s">
        <v>47</v>
      </c>
      <c r="BT85" s="9" t="s">
        <v>47</v>
      </c>
      <c r="BU85" s="9" t="s">
        <v>47</v>
      </c>
      <c r="BV85" s="9" t="s">
        <v>47</v>
      </c>
      <c r="BW85" s="9" t="s">
        <v>47</v>
      </c>
      <c r="BX85" s="9" t="s">
        <v>47</v>
      </c>
      <c r="BY85" s="9" t="s">
        <v>47</v>
      </c>
      <c r="BZ85" s="9" t="s">
        <v>47</v>
      </c>
      <c r="CA85" s="9" t="s">
        <v>47</v>
      </c>
      <c r="CB85" s="9" t="s">
        <v>47</v>
      </c>
      <c r="CC85" s="9" t="s">
        <v>47</v>
      </c>
      <c r="CD85" s="9" t="s">
        <v>47</v>
      </c>
    </row>
    <row r="86" spans="1:82" ht="12" x14ac:dyDescent="0.25">
      <c r="A86" s="5">
        <v>50</v>
      </c>
      <c r="B86" s="56">
        <v>17</v>
      </c>
      <c r="C86" s="9">
        <v>100</v>
      </c>
      <c r="D86" s="9">
        <v>66.666666666666657</v>
      </c>
      <c r="E86" s="9">
        <v>50</v>
      </c>
      <c r="F86" s="9">
        <v>40</v>
      </c>
      <c r="G86" s="9">
        <v>33.333333333333336</v>
      </c>
      <c r="H86" s="9">
        <v>27.934689543091132</v>
      </c>
      <c r="I86" s="9">
        <v>23.410406396066548</v>
      </c>
      <c r="J86" s="9">
        <v>19.618873042551417</v>
      </c>
      <c r="K86" s="9">
        <v>16.441413828869802</v>
      </c>
      <c r="L86" s="9">
        <v>13.778573728768894</v>
      </c>
      <c r="M86" s="9">
        <v>11.547005383792516</v>
      </c>
      <c r="N86" s="9">
        <v>9.6768603164593721</v>
      </c>
      <c r="O86" s="9">
        <v>8.1096026607645335</v>
      </c>
      <c r="P86" s="9">
        <v>6.7961769793884903</v>
      </c>
      <c r="Q86" s="9">
        <v>5.6954728199736087</v>
      </c>
      <c r="R86" s="9">
        <v>4.7730379508122951</v>
      </c>
      <c r="S86" s="9">
        <v>4</v>
      </c>
      <c r="T86" s="9" t="s">
        <v>47</v>
      </c>
      <c r="U86" s="9" t="s">
        <v>47</v>
      </c>
      <c r="V86" s="9" t="s">
        <v>47</v>
      </c>
      <c r="W86" s="9" t="s">
        <v>47</v>
      </c>
      <c r="X86" s="9" t="s">
        <v>47</v>
      </c>
      <c r="Y86" s="9" t="s">
        <v>47</v>
      </c>
      <c r="Z86" s="9" t="s">
        <v>47</v>
      </c>
      <c r="AA86" s="9" t="s">
        <v>47</v>
      </c>
      <c r="AB86" s="9" t="s">
        <v>47</v>
      </c>
      <c r="AC86" s="9" t="s">
        <v>47</v>
      </c>
      <c r="AD86" s="9" t="s">
        <v>47</v>
      </c>
      <c r="AE86" s="9" t="s">
        <v>47</v>
      </c>
      <c r="AF86" s="9" t="s">
        <v>47</v>
      </c>
      <c r="AG86" s="9" t="s">
        <v>47</v>
      </c>
      <c r="AH86" s="9" t="s">
        <v>47</v>
      </c>
      <c r="AI86" s="9" t="s">
        <v>47</v>
      </c>
      <c r="AJ86" s="9" t="s">
        <v>47</v>
      </c>
      <c r="AK86" s="9" t="s">
        <v>47</v>
      </c>
      <c r="AL86" s="9" t="s">
        <v>47</v>
      </c>
      <c r="AM86" s="9" t="s">
        <v>47</v>
      </c>
      <c r="AN86" s="9" t="s">
        <v>47</v>
      </c>
      <c r="AO86" s="9" t="s">
        <v>47</v>
      </c>
      <c r="AP86" s="9" t="s">
        <v>47</v>
      </c>
      <c r="AQ86" s="9" t="s">
        <v>47</v>
      </c>
      <c r="AR86" s="9" t="s">
        <v>47</v>
      </c>
      <c r="AS86" s="9" t="s">
        <v>47</v>
      </c>
      <c r="AT86" s="9" t="s">
        <v>47</v>
      </c>
      <c r="AU86" s="9" t="s">
        <v>47</v>
      </c>
      <c r="AV86" s="9" t="s">
        <v>47</v>
      </c>
      <c r="AW86" s="9" t="s">
        <v>47</v>
      </c>
      <c r="AX86" s="9" t="s">
        <v>47</v>
      </c>
      <c r="AY86" s="9" t="s">
        <v>47</v>
      </c>
      <c r="AZ86" s="9" t="s">
        <v>47</v>
      </c>
      <c r="BA86" s="9" t="s">
        <v>47</v>
      </c>
      <c r="BB86" s="9" t="s">
        <v>47</v>
      </c>
      <c r="BC86" s="9" t="s">
        <v>47</v>
      </c>
      <c r="BD86" s="9" t="s">
        <v>47</v>
      </c>
      <c r="BE86" s="9" t="s">
        <v>47</v>
      </c>
      <c r="BF86" s="9" t="s">
        <v>47</v>
      </c>
      <c r="BG86" s="9" t="s">
        <v>47</v>
      </c>
      <c r="BH86" s="9" t="s">
        <v>47</v>
      </c>
      <c r="BI86" s="9" t="s">
        <v>47</v>
      </c>
      <c r="BJ86" s="9" t="s">
        <v>47</v>
      </c>
      <c r="BK86" s="9" t="s">
        <v>47</v>
      </c>
      <c r="BL86" s="9" t="s">
        <v>47</v>
      </c>
      <c r="BM86" s="9" t="s">
        <v>47</v>
      </c>
      <c r="BN86" s="9" t="s">
        <v>47</v>
      </c>
      <c r="BO86" s="9" t="s">
        <v>47</v>
      </c>
      <c r="BP86" s="9" t="s">
        <v>47</v>
      </c>
      <c r="BQ86" s="9" t="s">
        <v>47</v>
      </c>
      <c r="BR86" s="9" t="s">
        <v>47</v>
      </c>
      <c r="BS86" s="9" t="s">
        <v>47</v>
      </c>
      <c r="BT86" s="9" t="s">
        <v>47</v>
      </c>
      <c r="BU86" s="9" t="s">
        <v>47</v>
      </c>
      <c r="BV86" s="9" t="s">
        <v>47</v>
      </c>
      <c r="BW86" s="9" t="s">
        <v>47</v>
      </c>
      <c r="BX86" s="9" t="s">
        <v>47</v>
      </c>
      <c r="BY86" s="9" t="s">
        <v>47</v>
      </c>
      <c r="BZ86" s="9" t="s">
        <v>47</v>
      </c>
      <c r="CA86" s="9" t="s">
        <v>47</v>
      </c>
      <c r="CB86" s="9" t="s">
        <v>47</v>
      </c>
      <c r="CC86" s="9" t="s">
        <v>47</v>
      </c>
      <c r="CD86" s="9" t="s">
        <v>47</v>
      </c>
    </row>
    <row r="87" spans="1:82" ht="12" x14ac:dyDescent="0.25">
      <c r="A87" s="5">
        <v>51</v>
      </c>
      <c r="B87" s="56">
        <v>17</v>
      </c>
      <c r="C87" s="9">
        <v>102</v>
      </c>
      <c r="D87" s="9">
        <v>68</v>
      </c>
      <c r="E87" s="9">
        <v>51</v>
      </c>
      <c r="F87" s="9">
        <v>40.799999999999997</v>
      </c>
      <c r="G87" s="9">
        <v>34</v>
      </c>
      <c r="H87" s="9">
        <v>28.446401788651908</v>
      </c>
      <c r="I87" s="9">
        <v>23.799934550629949</v>
      </c>
      <c r="J87" s="9">
        <v>19.912426493259943</v>
      </c>
      <c r="K87" s="9">
        <v>16.659908371007916</v>
      </c>
      <c r="L87" s="9">
        <v>13.938660214229895</v>
      </c>
      <c r="M87" s="9">
        <v>11.661903789690601</v>
      </c>
      <c r="N87" s="9">
        <v>9.7570353182982679</v>
      </c>
      <c r="O87" s="9">
        <v>8.1633102038346959</v>
      </c>
      <c r="P87" s="9">
        <v>6.8299059406965767</v>
      </c>
      <c r="Q87" s="9">
        <v>5.7143014284633935</v>
      </c>
      <c r="R87" s="9">
        <v>4.7809210110452121</v>
      </c>
      <c r="S87" s="9">
        <v>4</v>
      </c>
      <c r="T87" s="9" t="s">
        <v>47</v>
      </c>
      <c r="U87" s="9" t="s">
        <v>47</v>
      </c>
      <c r="V87" s="9" t="s">
        <v>47</v>
      </c>
      <c r="W87" s="9" t="s">
        <v>47</v>
      </c>
      <c r="X87" s="9" t="s">
        <v>47</v>
      </c>
      <c r="Y87" s="9" t="s">
        <v>47</v>
      </c>
      <c r="Z87" s="9" t="s">
        <v>47</v>
      </c>
      <c r="AA87" s="9" t="s">
        <v>47</v>
      </c>
      <c r="AB87" s="9" t="s">
        <v>47</v>
      </c>
      <c r="AC87" s="9" t="s">
        <v>47</v>
      </c>
      <c r="AD87" s="9" t="s">
        <v>47</v>
      </c>
      <c r="AE87" s="9" t="s">
        <v>47</v>
      </c>
      <c r="AF87" s="9" t="s">
        <v>47</v>
      </c>
      <c r="AG87" s="9" t="s">
        <v>47</v>
      </c>
      <c r="AH87" s="9" t="s">
        <v>47</v>
      </c>
      <c r="AI87" s="9" t="s">
        <v>47</v>
      </c>
      <c r="AJ87" s="9" t="s">
        <v>47</v>
      </c>
      <c r="AK87" s="9" t="s">
        <v>47</v>
      </c>
      <c r="AL87" s="9" t="s">
        <v>47</v>
      </c>
      <c r="AM87" s="9" t="s">
        <v>47</v>
      </c>
      <c r="AN87" s="9" t="s">
        <v>47</v>
      </c>
      <c r="AO87" s="9" t="s">
        <v>47</v>
      </c>
      <c r="AP87" s="9" t="s">
        <v>47</v>
      </c>
      <c r="AQ87" s="9" t="s">
        <v>47</v>
      </c>
      <c r="AR87" s="9" t="s">
        <v>47</v>
      </c>
      <c r="AS87" s="9" t="s">
        <v>47</v>
      </c>
      <c r="AT87" s="9" t="s">
        <v>47</v>
      </c>
      <c r="AU87" s="9" t="s">
        <v>47</v>
      </c>
      <c r="AV87" s="9" t="s">
        <v>47</v>
      </c>
      <c r="AW87" s="9" t="s">
        <v>47</v>
      </c>
      <c r="AX87" s="9" t="s">
        <v>47</v>
      </c>
      <c r="AY87" s="9" t="s">
        <v>47</v>
      </c>
      <c r="AZ87" s="9" t="s">
        <v>47</v>
      </c>
      <c r="BA87" s="9" t="s">
        <v>47</v>
      </c>
      <c r="BB87" s="9" t="s">
        <v>47</v>
      </c>
      <c r="BC87" s="9" t="s">
        <v>47</v>
      </c>
      <c r="BD87" s="9" t="s">
        <v>47</v>
      </c>
      <c r="BE87" s="9" t="s">
        <v>47</v>
      </c>
      <c r="BF87" s="9" t="s">
        <v>47</v>
      </c>
      <c r="BG87" s="9" t="s">
        <v>47</v>
      </c>
      <c r="BH87" s="9" t="s">
        <v>47</v>
      </c>
      <c r="BI87" s="9" t="s">
        <v>47</v>
      </c>
      <c r="BJ87" s="9" t="s">
        <v>47</v>
      </c>
      <c r="BK87" s="9" t="s">
        <v>47</v>
      </c>
      <c r="BL87" s="9" t="s">
        <v>47</v>
      </c>
      <c r="BM87" s="9" t="s">
        <v>47</v>
      </c>
      <c r="BN87" s="9" t="s">
        <v>47</v>
      </c>
      <c r="BO87" s="9" t="s">
        <v>47</v>
      </c>
      <c r="BP87" s="9" t="s">
        <v>47</v>
      </c>
      <c r="BQ87" s="9" t="s">
        <v>47</v>
      </c>
      <c r="BR87" s="9" t="s">
        <v>47</v>
      </c>
      <c r="BS87" s="9" t="s">
        <v>47</v>
      </c>
      <c r="BT87" s="9" t="s">
        <v>47</v>
      </c>
      <c r="BU87" s="9" t="s">
        <v>47</v>
      </c>
      <c r="BV87" s="9" t="s">
        <v>47</v>
      </c>
      <c r="BW87" s="9" t="s">
        <v>47</v>
      </c>
      <c r="BX87" s="9" t="s">
        <v>47</v>
      </c>
      <c r="BY87" s="9" t="s">
        <v>47</v>
      </c>
      <c r="BZ87" s="9" t="s">
        <v>47</v>
      </c>
      <c r="CA87" s="9" t="s">
        <v>47</v>
      </c>
      <c r="CB87" s="9" t="s">
        <v>47</v>
      </c>
      <c r="CC87" s="9" t="s">
        <v>47</v>
      </c>
      <c r="CD87" s="9" t="s">
        <v>47</v>
      </c>
    </row>
    <row r="88" spans="1:82" ht="12" x14ac:dyDescent="0.25">
      <c r="A88" s="5">
        <v>52</v>
      </c>
      <c r="B88" s="56">
        <v>18</v>
      </c>
      <c r="C88" s="9">
        <v>104</v>
      </c>
      <c r="D88" s="9">
        <v>69.333333333333329</v>
      </c>
      <c r="E88" s="9">
        <v>52</v>
      </c>
      <c r="F88" s="9">
        <v>41.6</v>
      </c>
      <c r="G88" s="9">
        <v>34.666666666666671</v>
      </c>
      <c r="H88" s="9">
        <v>29.360917035746258</v>
      </c>
      <c r="I88" s="9">
        <v>24.867214880191579</v>
      </c>
      <c r="J88" s="9">
        <v>21.061275952135951</v>
      </c>
      <c r="K88" s="9">
        <v>17.837837766277538</v>
      </c>
      <c r="L88" s="9">
        <v>15.107748310176232</v>
      </c>
      <c r="M88" s="9">
        <v>12.79550032880827</v>
      </c>
      <c r="N88" s="9">
        <v>10.837142988028948</v>
      </c>
      <c r="O88" s="9">
        <v>9.1785131589241509</v>
      </c>
      <c r="P88" s="9">
        <v>7.7737374049233825</v>
      </c>
      <c r="Q88" s="9">
        <v>6.5839632404894077</v>
      </c>
      <c r="R88" s="9">
        <v>5.5762845712619011</v>
      </c>
      <c r="S88" s="9">
        <v>4.722831596092286</v>
      </c>
      <c r="T88" s="9">
        <v>4</v>
      </c>
      <c r="U88" s="9" t="s">
        <v>47</v>
      </c>
      <c r="V88" s="9" t="s">
        <v>47</v>
      </c>
      <c r="W88" s="9" t="s">
        <v>47</v>
      </c>
      <c r="X88" s="9" t="s">
        <v>47</v>
      </c>
      <c r="Y88" s="9" t="s">
        <v>47</v>
      </c>
      <c r="Z88" s="9" t="s">
        <v>47</v>
      </c>
      <c r="AA88" s="9" t="s">
        <v>47</v>
      </c>
      <c r="AB88" s="9" t="s">
        <v>47</v>
      </c>
      <c r="AC88" s="9" t="s">
        <v>47</v>
      </c>
      <c r="AD88" s="9" t="s">
        <v>47</v>
      </c>
      <c r="AE88" s="9" t="s">
        <v>47</v>
      </c>
      <c r="AF88" s="9" t="s">
        <v>47</v>
      </c>
      <c r="AG88" s="9" t="s">
        <v>47</v>
      </c>
      <c r="AH88" s="9" t="s">
        <v>47</v>
      </c>
      <c r="AI88" s="9" t="s">
        <v>47</v>
      </c>
      <c r="AJ88" s="9" t="s">
        <v>47</v>
      </c>
      <c r="AK88" s="9" t="s">
        <v>47</v>
      </c>
      <c r="AL88" s="9" t="s">
        <v>47</v>
      </c>
      <c r="AM88" s="9" t="s">
        <v>47</v>
      </c>
      <c r="AN88" s="9" t="s">
        <v>47</v>
      </c>
      <c r="AO88" s="9" t="s">
        <v>47</v>
      </c>
      <c r="AP88" s="9" t="s">
        <v>47</v>
      </c>
      <c r="AQ88" s="9" t="s">
        <v>47</v>
      </c>
      <c r="AR88" s="9" t="s">
        <v>47</v>
      </c>
      <c r="AS88" s="9" t="s">
        <v>47</v>
      </c>
      <c r="AT88" s="9" t="s">
        <v>47</v>
      </c>
      <c r="AU88" s="9" t="s">
        <v>47</v>
      </c>
      <c r="AV88" s="9" t="s">
        <v>47</v>
      </c>
      <c r="AW88" s="9" t="s">
        <v>47</v>
      </c>
      <c r="AX88" s="9" t="s">
        <v>47</v>
      </c>
      <c r="AY88" s="9" t="s">
        <v>47</v>
      </c>
      <c r="AZ88" s="9" t="s">
        <v>47</v>
      </c>
      <c r="BA88" s="9" t="s">
        <v>47</v>
      </c>
      <c r="BB88" s="9" t="s">
        <v>47</v>
      </c>
      <c r="BC88" s="9" t="s">
        <v>47</v>
      </c>
      <c r="BD88" s="9" t="s">
        <v>47</v>
      </c>
      <c r="BE88" s="9" t="s">
        <v>47</v>
      </c>
      <c r="BF88" s="9" t="s">
        <v>47</v>
      </c>
      <c r="BG88" s="9" t="s">
        <v>47</v>
      </c>
      <c r="BH88" s="9" t="s">
        <v>47</v>
      </c>
      <c r="BI88" s="9" t="s">
        <v>47</v>
      </c>
      <c r="BJ88" s="9" t="s">
        <v>47</v>
      </c>
      <c r="BK88" s="9" t="s">
        <v>47</v>
      </c>
      <c r="BL88" s="9" t="s">
        <v>47</v>
      </c>
      <c r="BM88" s="9" t="s">
        <v>47</v>
      </c>
      <c r="BN88" s="9" t="s">
        <v>47</v>
      </c>
      <c r="BO88" s="9" t="s">
        <v>47</v>
      </c>
      <c r="BP88" s="9" t="s">
        <v>47</v>
      </c>
      <c r="BQ88" s="9" t="s">
        <v>47</v>
      </c>
      <c r="BR88" s="9" t="s">
        <v>47</v>
      </c>
      <c r="BS88" s="9" t="s">
        <v>47</v>
      </c>
      <c r="BT88" s="9" t="s">
        <v>47</v>
      </c>
      <c r="BU88" s="9" t="s">
        <v>47</v>
      </c>
      <c r="BV88" s="9" t="s">
        <v>47</v>
      </c>
      <c r="BW88" s="9" t="s">
        <v>47</v>
      </c>
      <c r="BX88" s="9" t="s">
        <v>47</v>
      </c>
      <c r="BY88" s="9" t="s">
        <v>47</v>
      </c>
      <c r="BZ88" s="9" t="s">
        <v>47</v>
      </c>
      <c r="CA88" s="9" t="s">
        <v>47</v>
      </c>
      <c r="CB88" s="9" t="s">
        <v>47</v>
      </c>
      <c r="CC88" s="9" t="s">
        <v>47</v>
      </c>
      <c r="CD88" s="9" t="s">
        <v>47</v>
      </c>
    </row>
    <row r="89" spans="1:82" ht="12" x14ac:dyDescent="0.25">
      <c r="A89" s="5">
        <v>53</v>
      </c>
      <c r="B89" s="56">
        <v>18</v>
      </c>
      <c r="C89" s="9">
        <v>106</v>
      </c>
      <c r="D89" s="9">
        <v>70.666666666666657</v>
      </c>
      <c r="E89" s="9">
        <v>53</v>
      </c>
      <c r="F89" s="9">
        <v>42.4</v>
      </c>
      <c r="G89" s="9">
        <v>35.333333333333336</v>
      </c>
      <c r="H89" s="9">
        <v>29.881733878694106</v>
      </c>
      <c r="I89" s="9">
        <v>25.271264705578162</v>
      </c>
      <c r="J89" s="9">
        <v>21.372147359720422</v>
      </c>
      <c r="K89" s="9">
        <v>18.07462697602077</v>
      </c>
      <c r="L89" s="9">
        <v>15.285882827946743</v>
      </c>
      <c r="M89" s="9">
        <v>12.927415549969943</v>
      </c>
      <c r="N89" s="9">
        <v>10.932837486891335</v>
      </c>
      <c r="O89" s="9">
        <v>9.246003971385786</v>
      </c>
      <c r="P89" s="9">
        <v>7.8194329277631747</v>
      </c>
      <c r="Q89" s="9">
        <v>6.6129683159353894</v>
      </c>
      <c r="R89" s="9">
        <v>5.592649793349544</v>
      </c>
      <c r="S89" s="9">
        <v>4.7297567774039058</v>
      </c>
      <c r="T89" s="9">
        <v>4</v>
      </c>
      <c r="U89" s="9" t="s">
        <v>47</v>
      </c>
      <c r="V89" s="9" t="s">
        <v>47</v>
      </c>
      <c r="W89" s="9" t="s">
        <v>47</v>
      </c>
      <c r="X89" s="9" t="s">
        <v>47</v>
      </c>
      <c r="Y89" s="9" t="s">
        <v>47</v>
      </c>
      <c r="Z89" s="9" t="s">
        <v>47</v>
      </c>
      <c r="AA89" s="9" t="s">
        <v>47</v>
      </c>
      <c r="AB89" s="9" t="s">
        <v>47</v>
      </c>
      <c r="AC89" s="9" t="s">
        <v>47</v>
      </c>
      <c r="AD89" s="9" t="s">
        <v>47</v>
      </c>
      <c r="AE89" s="9" t="s">
        <v>47</v>
      </c>
      <c r="AF89" s="9" t="s">
        <v>47</v>
      </c>
      <c r="AG89" s="9" t="s">
        <v>47</v>
      </c>
      <c r="AH89" s="9" t="s">
        <v>47</v>
      </c>
      <c r="AI89" s="9" t="s">
        <v>47</v>
      </c>
      <c r="AJ89" s="9" t="s">
        <v>47</v>
      </c>
      <c r="AK89" s="9" t="s">
        <v>47</v>
      </c>
      <c r="AL89" s="9" t="s">
        <v>47</v>
      </c>
      <c r="AM89" s="9" t="s">
        <v>47</v>
      </c>
      <c r="AN89" s="9" t="s">
        <v>47</v>
      </c>
      <c r="AO89" s="9" t="s">
        <v>47</v>
      </c>
      <c r="AP89" s="9" t="s">
        <v>47</v>
      </c>
      <c r="AQ89" s="9" t="s">
        <v>47</v>
      </c>
      <c r="AR89" s="9" t="s">
        <v>47</v>
      </c>
      <c r="AS89" s="9" t="s">
        <v>47</v>
      </c>
      <c r="AT89" s="9" t="s">
        <v>47</v>
      </c>
      <c r="AU89" s="9" t="s">
        <v>47</v>
      </c>
      <c r="AV89" s="9" t="s">
        <v>47</v>
      </c>
      <c r="AW89" s="9" t="s">
        <v>47</v>
      </c>
      <c r="AX89" s="9" t="s">
        <v>47</v>
      </c>
      <c r="AY89" s="9" t="s">
        <v>47</v>
      </c>
      <c r="AZ89" s="9" t="s">
        <v>47</v>
      </c>
      <c r="BA89" s="9" t="s">
        <v>47</v>
      </c>
      <c r="BB89" s="9" t="s">
        <v>47</v>
      </c>
      <c r="BC89" s="9" t="s">
        <v>47</v>
      </c>
      <c r="BD89" s="9" t="s">
        <v>47</v>
      </c>
      <c r="BE89" s="9" t="s">
        <v>47</v>
      </c>
      <c r="BF89" s="9" t="s">
        <v>47</v>
      </c>
      <c r="BG89" s="9" t="s">
        <v>47</v>
      </c>
      <c r="BH89" s="9" t="s">
        <v>47</v>
      </c>
      <c r="BI89" s="9" t="s">
        <v>47</v>
      </c>
      <c r="BJ89" s="9" t="s">
        <v>47</v>
      </c>
      <c r="BK89" s="9" t="s">
        <v>47</v>
      </c>
      <c r="BL89" s="9" t="s">
        <v>47</v>
      </c>
      <c r="BM89" s="9" t="s">
        <v>47</v>
      </c>
      <c r="BN89" s="9" t="s">
        <v>47</v>
      </c>
      <c r="BO89" s="9" t="s">
        <v>47</v>
      </c>
      <c r="BP89" s="9" t="s">
        <v>47</v>
      </c>
      <c r="BQ89" s="9" t="s">
        <v>47</v>
      </c>
      <c r="BR89" s="9" t="s">
        <v>47</v>
      </c>
      <c r="BS89" s="9" t="s">
        <v>47</v>
      </c>
      <c r="BT89" s="9" t="s">
        <v>47</v>
      </c>
      <c r="BU89" s="9" t="s">
        <v>47</v>
      </c>
      <c r="BV89" s="9" t="s">
        <v>47</v>
      </c>
      <c r="BW89" s="9" t="s">
        <v>47</v>
      </c>
      <c r="BX89" s="9" t="s">
        <v>47</v>
      </c>
      <c r="BY89" s="9" t="s">
        <v>47</v>
      </c>
      <c r="BZ89" s="9" t="s">
        <v>47</v>
      </c>
      <c r="CA89" s="9" t="s">
        <v>47</v>
      </c>
      <c r="CB89" s="9" t="s">
        <v>47</v>
      </c>
      <c r="CC89" s="9" t="s">
        <v>47</v>
      </c>
      <c r="CD89" s="9" t="s">
        <v>47</v>
      </c>
    </row>
    <row r="90" spans="1:82" ht="12" x14ac:dyDescent="0.25">
      <c r="A90" s="5">
        <v>54</v>
      </c>
      <c r="B90" s="56">
        <v>18</v>
      </c>
      <c r="C90" s="9">
        <v>108</v>
      </c>
      <c r="D90" s="9">
        <v>72</v>
      </c>
      <c r="E90" s="9">
        <v>54</v>
      </c>
      <c r="F90" s="9">
        <v>43.2</v>
      </c>
      <c r="G90" s="9">
        <v>36</v>
      </c>
      <c r="H90" s="9">
        <v>30.401795320883132</v>
      </c>
      <c r="I90" s="9">
        <v>25.674143298135313</v>
      </c>
      <c r="J90" s="9">
        <v>21.681668044137027</v>
      </c>
      <c r="K90" s="9">
        <v>18.310045391477399</v>
      </c>
      <c r="L90" s="9">
        <v>15.462729230771535</v>
      </c>
      <c r="M90" s="9">
        <v>13.058186921559802</v>
      </c>
      <c r="N90" s="9">
        <v>11.027564612530389</v>
      </c>
      <c r="O90" s="9">
        <v>9.3127156177211869</v>
      </c>
      <c r="P90" s="9">
        <v>7.8645353914319784</v>
      </c>
      <c r="Q90" s="9">
        <v>6.6415554240043466</v>
      </c>
      <c r="R90" s="9">
        <v>5.6087557948022591</v>
      </c>
      <c r="S90" s="9">
        <v>4.7365623799554291</v>
      </c>
      <c r="T90" s="9">
        <v>4</v>
      </c>
      <c r="U90" s="9" t="s">
        <v>47</v>
      </c>
      <c r="V90" s="9" t="s">
        <v>47</v>
      </c>
      <c r="W90" s="9" t="s">
        <v>47</v>
      </c>
      <c r="X90" s="9" t="s">
        <v>47</v>
      </c>
      <c r="Y90" s="9" t="s">
        <v>47</v>
      </c>
      <c r="Z90" s="9" t="s">
        <v>47</v>
      </c>
      <c r="AA90" s="9" t="s">
        <v>47</v>
      </c>
      <c r="AB90" s="9" t="s">
        <v>47</v>
      </c>
      <c r="AC90" s="9" t="s">
        <v>47</v>
      </c>
      <c r="AD90" s="9" t="s">
        <v>47</v>
      </c>
      <c r="AE90" s="9" t="s">
        <v>47</v>
      </c>
      <c r="AF90" s="9" t="s">
        <v>47</v>
      </c>
      <c r="AG90" s="9" t="s">
        <v>47</v>
      </c>
      <c r="AH90" s="9" t="s">
        <v>47</v>
      </c>
      <c r="AI90" s="9" t="s">
        <v>47</v>
      </c>
      <c r="AJ90" s="9" t="s">
        <v>47</v>
      </c>
      <c r="AK90" s="9" t="s">
        <v>47</v>
      </c>
      <c r="AL90" s="9" t="s">
        <v>47</v>
      </c>
      <c r="AM90" s="9" t="s">
        <v>47</v>
      </c>
      <c r="AN90" s="9" t="s">
        <v>47</v>
      </c>
      <c r="AO90" s="9" t="s">
        <v>47</v>
      </c>
      <c r="AP90" s="9" t="s">
        <v>47</v>
      </c>
      <c r="AQ90" s="9" t="s">
        <v>47</v>
      </c>
      <c r="AR90" s="9" t="s">
        <v>47</v>
      </c>
      <c r="AS90" s="9" t="s">
        <v>47</v>
      </c>
      <c r="AT90" s="9" t="s">
        <v>47</v>
      </c>
      <c r="AU90" s="9" t="s">
        <v>47</v>
      </c>
      <c r="AV90" s="9" t="s">
        <v>47</v>
      </c>
      <c r="AW90" s="9" t="s">
        <v>47</v>
      </c>
      <c r="AX90" s="9" t="s">
        <v>47</v>
      </c>
      <c r="AY90" s="9" t="s">
        <v>47</v>
      </c>
      <c r="AZ90" s="9" t="s">
        <v>47</v>
      </c>
      <c r="BA90" s="9" t="s">
        <v>47</v>
      </c>
      <c r="BB90" s="9" t="s">
        <v>47</v>
      </c>
      <c r="BC90" s="9" t="s">
        <v>47</v>
      </c>
      <c r="BD90" s="9" t="s">
        <v>47</v>
      </c>
      <c r="BE90" s="9" t="s">
        <v>47</v>
      </c>
      <c r="BF90" s="9" t="s">
        <v>47</v>
      </c>
      <c r="BG90" s="9" t="s">
        <v>47</v>
      </c>
      <c r="BH90" s="9" t="s">
        <v>47</v>
      </c>
      <c r="BI90" s="9" t="s">
        <v>47</v>
      </c>
      <c r="BJ90" s="9" t="s">
        <v>47</v>
      </c>
      <c r="BK90" s="9" t="s">
        <v>47</v>
      </c>
      <c r="BL90" s="9" t="s">
        <v>47</v>
      </c>
      <c r="BM90" s="9" t="s">
        <v>47</v>
      </c>
      <c r="BN90" s="9" t="s">
        <v>47</v>
      </c>
      <c r="BO90" s="9" t="s">
        <v>47</v>
      </c>
      <c r="BP90" s="9" t="s">
        <v>47</v>
      </c>
      <c r="BQ90" s="9" t="s">
        <v>47</v>
      </c>
      <c r="BR90" s="9" t="s">
        <v>47</v>
      </c>
      <c r="BS90" s="9" t="s">
        <v>47</v>
      </c>
      <c r="BT90" s="9" t="s">
        <v>47</v>
      </c>
      <c r="BU90" s="9" t="s">
        <v>47</v>
      </c>
      <c r="BV90" s="9" t="s">
        <v>47</v>
      </c>
      <c r="BW90" s="9" t="s">
        <v>47</v>
      </c>
      <c r="BX90" s="9" t="s">
        <v>47</v>
      </c>
      <c r="BY90" s="9" t="s">
        <v>47</v>
      </c>
      <c r="BZ90" s="9" t="s">
        <v>47</v>
      </c>
      <c r="CA90" s="9" t="s">
        <v>47</v>
      </c>
      <c r="CB90" s="9" t="s">
        <v>47</v>
      </c>
      <c r="CC90" s="9" t="s">
        <v>47</v>
      </c>
      <c r="CD90" s="9" t="s">
        <v>47</v>
      </c>
    </row>
    <row r="91" spans="1:82" ht="12" x14ac:dyDescent="0.25">
      <c r="A91" s="5">
        <v>55</v>
      </c>
      <c r="B91" s="56">
        <v>19</v>
      </c>
      <c r="C91" s="9">
        <v>110</v>
      </c>
      <c r="D91" s="9">
        <v>73.333333333333329</v>
      </c>
      <c r="E91" s="9">
        <v>55</v>
      </c>
      <c r="F91" s="9">
        <v>44</v>
      </c>
      <c r="G91" s="9">
        <v>36.666666666666671</v>
      </c>
      <c r="H91" s="9">
        <v>31.299834553310735</v>
      </c>
      <c r="I91" s="9">
        <v>26.718535719944306</v>
      </c>
      <c r="J91" s="9">
        <v>22.807793114753995</v>
      </c>
      <c r="K91" s="9">
        <v>19.469458664125629</v>
      </c>
      <c r="L91" s="9">
        <v>16.619750046263302</v>
      </c>
      <c r="M91" s="9">
        <v>14.187148002693267</v>
      </c>
      <c r="N91" s="9">
        <v>12.110601416389965</v>
      </c>
      <c r="O91" s="9">
        <v>10.337995109293541</v>
      </c>
      <c r="P91" s="9">
        <v>8.8248419054679097</v>
      </c>
      <c r="Q91" s="9">
        <v>7.5331661345527916</v>
      </c>
      <c r="R91" s="9">
        <v>6.4305505547483381</v>
      </c>
      <c r="S91" s="9">
        <v>5.4893227759179153</v>
      </c>
      <c r="T91" s="9">
        <v>4.6858607644350316</v>
      </c>
      <c r="U91" s="9">
        <v>4</v>
      </c>
      <c r="V91" s="9" t="s">
        <v>47</v>
      </c>
      <c r="W91" s="9" t="s">
        <v>47</v>
      </c>
      <c r="X91" s="9" t="s">
        <v>47</v>
      </c>
      <c r="Y91" s="9" t="s">
        <v>47</v>
      </c>
      <c r="Z91" s="9" t="s">
        <v>47</v>
      </c>
      <c r="AA91" s="9" t="s">
        <v>47</v>
      </c>
      <c r="AB91" s="9" t="s">
        <v>47</v>
      </c>
      <c r="AC91" s="9" t="s">
        <v>47</v>
      </c>
      <c r="AD91" s="9" t="s">
        <v>47</v>
      </c>
      <c r="AE91" s="9" t="s">
        <v>47</v>
      </c>
      <c r="AF91" s="9" t="s">
        <v>47</v>
      </c>
      <c r="AG91" s="9" t="s">
        <v>47</v>
      </c>
      <c r="AH91" s="9" t="s">
        <v>47</v>
      </c>
      <c r="AI91" s="9" t="s">
        <v>47</v>
      </c>
      <c r="AJ91" s="9" t="s">
        <v>47</v>
      </c>
      <c r="AK91" s="9" t="s">
        <v>47</v>
      </c>
      <c r="AL91" s="9" t="s">
        <v>47</v>
      </c>
      <c r="AM91" s="9" t="s">
        <v>47</v>
      </c>
      <c r="AN91" s="9" t="s">
        <v>47</v>
      </c>
      <c r="AO91" s="9" t="s">
        <v>47</v>
      </c>
      <c r="AP91" s="9" t="s">
        <v>47</v>
      </c>
      <c r="AQ91" s="9" t="s">
        <v>47</v>
      </c>
      <c r="AR91" s="9" t="s">
        <v>47</v>
      </c>
      <c r="AS91" s="9" t="s">
        <v>47</v>
      </c>
      <c r="AT91" s="9" t="s">
        <v>47</v>
      </c>
      <c r="AU91" s="9" t="s">
        <v>47</v>
      </c>
      <c r="AV91" s="9" t="s">
        <v>47</v>
      </c>
      <c r="AW91" s="9" t="s">
        <v>47</v>
      </c>
      <c r="AX91" s="9" t="s">
        <v>47</v>
      </c>
      <c r="AY91" s="9" t="s">
        <v>47</v>
      </c>
      <c r="AZ91" s="9" t="s">
        <v>47</v>
      </c>
      <c r="BA91" s="9" t="s">
        <v>47</v>
      </c>
      <c r="BB91" s="9" t="s">
        <v>47</v>
      </c>
      <c r="BC91" s="9" t="s">
        <v>47</v>
      </c>
      <c r="BD91" s="9" t="s">
        <v>47</v>
      </c>
      <c r="BE91" s="9" t="s">
        <v>47</v>
      </c>
      <c r="BF91" s="9" t="s">
        <v>47</v>
      </c>
      <c r="BG91" s="9" t="s">
        <v>47</v>
      </c>
      <c r="BH91" s="9" t="s">
        <v>47</v>
      </c>
      <c r="BI91" s="9" t="s">
        <v>47</v>
      </c>
      <c r="BJ91" s="9" t="s">
        <v>47</v>
      </c>
      <c r="BK91" s="9" t="s">
        <v>47</v>
      </c>
      <c r="BL91" s="9" t="s">
        <v>47</v>
      </c>
      <c r="BM91" s="9" t="s">
        <v>47</v>
      </c>
      <c r="BN91" s="9" t="s">
        <v>47</v>
      </c>
      <c r="BO91" s="9" t="s">
        <v>47</v>
      </c>
      <c r="BP91" s="9" t="s">
        <v>47</v>
      </c>
      <c r="BQ91" s="9" t="s">
        <v>47</v>
      </c>
      <c r="BR91" s="9" t="s">
        <v>47</v>
      </c>
      <c r="BS91" s="9" t="s">
        <v>47</v>
      </c>
      <c r="BT91" s="9" t="s">
        <v>47</v>
      </c>
      <c r="BU91" s="9" t="s">
        <v>47</v>
      </c>
      <c r="BV91" s="9" t="s">
        <v>47</v>
      </c>
      <c r="BW91" s="9" t="s">
        <v>47</v>
      </c>
      <c r="BX91" s="9" t="s">
        <v>47</v>
      </c>
      <c r="BY91" s="9" t="s">
        <v>47</v>
      </c>
      <c r="BZ91" s="9" t="s">
        <v>47</v>
      </c>
      <c r="CA91" s="9" t="s">
        <v>47</v>
      </c>
      <c r="CB91" s="9" t="s">
        <v>47</v>
      </c>
      <c r="CC91" s="9" t="s">
        <v>47</v>
      </c>
      <c r="CD91" s="9" t="s">
        <v>47</v>
      </c>
    </row>
    <row r="92" spans="1:82" ht="12" x14ac:dyDescent="0.25">
      <c r="A92" s="5">
        <v>56</v>
      </c>
      <c r="B92" s="56">
        <v>19</v>
      </c>
      <c r="C92" s="9">
        <v>112</v>
      </c>
      <c r="D92" s="9">
        <v>74.666666666666657</v>
      </c>
      <c r="E92" s="9">
        <v>56</v>
      </c>
      <c r="F92" s="9">
        <v>44.8</v>
      </c>
      <c r="G92" s="9">
        <v>37.333333333333336</v>
      </c>
      <c r="H92" s="9">
        <v>31.827932383888058</v>
      </c>
      <c r="I92" s="9">
        <v>27.134391424107591</v>
      </c>
      <c r="J92" s="9">
        <v>23.132988630119151</v>
      </c>
      <c r="K92" s="9">
        <v>19.72165708812545</v>
      </c>
      <c r="L92" s="9">
        <v>16.813381293725449</v>
      </c>
      <c r="M92" s="9">
        <v>14.333977579318441</v>
      </c>
      <c r="N92" s="9">
        <v>12.220201853215574</v>
      </c>
      <c r="O92" s="9">
        <v>10.418136383078808</v>
      </c>
      <c r="P92" s="9">
        <v>8.8818144741095448</v>
      </c>
      <c r="Q92" s="9">
        <v>7.5720479605767013</v>
      </c>
      <c r="R92" s="9">
        <v>6.4554276025926614</v>
      </c>
      <c r="S92" s="9">
        <v>5.5034708904751009</v>
      </c>
      <c r="T92" s="9">
        <v>4.6918955190733316</v>
      </c>
      <c r="U92" s="9">
        <v>4</v>
      </c>
      <c r="V92" s="9" t="s">
        <v>47</v>
      </c>
      <c r="W92" s="9" t="s">
        <v>47</v>
      </c>
      <c r="X92" s="9" t="s">
        <v>47</v>
      </c>
      <c r="Y92" s="9" t="s">
        <v>47</v>
      </c>
      <c r="Z92" s="9" t="s">
        <v>47</v>
      </c>
      <c r="AA92" s="9" t="s">
        <v>47</v>
      </c>
      <c r="AB92" s="9" t="s">
        <v>47</v>
      </c>
      <c r="AC92" s="9" t="s">
        <v>47</v>
      </c>
      <c r="AD92" s="9" t="s">
        <v>47</v>
      </c>
      <c r="AE92" s="9" t="s">
        <v>47</v>
      </c>
      <c r="AF92" s="9" t="s">
        <v>47</v>
      </c>
      <c r="AG92" s="9" t="s">
        <v>47</v>
      </c>
      <c r="AH92" s="9" t="s">
        <v>47</v>
      </c>
      <c r="AI92" s="9" t="s">
        <v>47</v>
      </c>
      <c r="AJ92" s="9" t="s">
        <v>47</v>
      </c>
      <c r="AK92" s="9" t="s">
        <v>47</v>
      </c>
      <c r="AL92" s="9" t="s">
        <v>47</v>
      </c>
      <c r="AM92" s="9" t="s">
        <v>47</v>
      </c>
      <c r="AN92" s="9" t="s">
        <v>47</v>
      </c>
      <c r="AO92" s="9" t="s">
        <v>47</v>
      </c>
      <c r="AP92" s="9" t="s">
        <v>47</v>
      </c>
      <c r="AQ92" s="9" t="s">
        <v>47</v>
      </c>
      <c r="AR92" s="9" t="s">
        <v>47</v>
      </c>
      <c r="AS92" s="9" t="s">
        <v>47</v>
      </c>
      <c r="AT92" s="9" t="s">
        <v>47</v>
      </c>
      <c r="AU92" s="9" t="s">
        <v>47</v>
      </c>
      <c r="AV92" s="9" t="s">
        <v>47</v>
      </c>
      <c r="AW92" s="9" t="s">
        <v>47</v>
      </c>
      <c r="AX92" s="9" t="s">
        <v>47</v>
      </c>
      <c r="AY92" s="9" t="s">
        <v>47</v>
      </c>
      <c r="AZ92" s="9" t="s">
        <v>47</v>
      </c>
      <c r="BA92" s="9" t="s">
        <v>47</v>
      </c>
      <c r="BB92" s="9" t="s">
        <v>47</v>
      </c>
      <c r="BC92" s="9" t="s">
        <v>47</v>
      </c>
      <c r="BD92" s="9" t="s">
        <v>47</v>
      </c>
      <c r="BE92" s="9" t="s">
        <v>47</v>
      </c>
      <c r="BF92" s="9" t="s">
        <v>47</v>
      </c>
      <c r="BG92" s="9" t="s">
        <v>47</v>
      </c>
      <c r="BH92" s="9" t="s">
        <v>47</v>
      </c>
      <c r="BI92" s="9" t="s">
        <v>47</v>
      </c>
      <c r="BJ92" s="9" t="s">
        <v>47</v>
      </c>
      <c r="BK92" s="9" t="s">
        <v>47</v>
      </c>
      <c r="BL92" s="9" t="s">
        <v>47</v>
      </c>
      <c r="BM92" s="9" t="s">
        <v>47</v>
      </c>
      <c r="BN92" s="9" t="s">
        <v>47</v>
      </c>
      <c r="BO92" s="9" t="s">
        <v>47</v>
      </c>
      <c r="BP92" s="9" t="s">
        <v>47</v>
      </c>
      <c r="BQ92" s="9" t="s">
        <v>47</v>
      </c>
      <c r="BR92" s="9" t="s">
        <v>47</v>
      </c>
      <c r="BS92" s="9" t="s">
        <v>47</v>
      </c>
      <c r="BT92" s="9" t="s">
        <v>47</v>
      </c>
      <c r="BU92" s="9" t="s">
        <v>47</v>
      </c>
      <c r="BV92" s="9" t="s">
        <v>47</v>
      </c>
      <c r="BW92" s="9" t="s">
        <v>47</v>
      </c>
      <c r="BX92" s="9" t="s">
        <v>47</v>
      </c>
      <c r="BY92" s="9" t="s">
        <v>47</v>
      </c>
      <c r="BZ92" s="9" t="s">
        <v>47</v>
      </c>
      <c r="CA92" s="9" t="s">
        <v>47</v>
      </c>
      <c r="CB92" s="9" t="s">
        <v>47</v>
      </c>
      <c r="CC92" s="9" t="s">
        <v>47</v>
      </c>
      <c r="CD92" s="9" t="s">
        <v>47</v>
      </c>
    </row>
    <row r="93" spans="1:82" ht="12" x14ac:dyDescent="0.25">
      <c r="A93" s="5">
        <v>57</v>
      </c>
      <c r="B93" s="56">
        <v>19</v>
      </c>
      <c r="C93" s="9">
        <v>114</v>
      </c>
      <c r="D93" s="9">
        <v>76</v>
      </c>
      <c r="E93" s="9">
        <v>57</v>
      </c>
      <c r="F93" s="9">
        <v>45.6</v>
      </c>
      <c r="G93" s="9">
        <v>38</v>
      </c>
      <c r="H93" s="9">
        <v>32.355357012664108</v>
      </c>
      <c r="I93" s="9">
        <v>27.549187563604011</v>
      </c>
      <c r="J93" s="9">
        <v>23.456942079717209</v>
      </c>
      <c r="K93" s="9">
        <v>19.972571984595632</v>
      </c>
      <c r="L93" s="9">
        <v>17.005781500598026</v>
      </c>
      <c r="M93" s="9">
        <v>14.479687677137051</v>
      </c>
      <c r="N93" s="9">
        <v>12.328828005937956</v>
      </c>
      <c r="O93" s="9">
        <v>10.497463991575113</v>
      </c>
      <c r="P93" s="9">
        <v>8.9381367151315469</v>
      </c>
      <c r="Q93" s="9">
        <v>7.610436959107421</v>
      </c>
      <c r="R93" s="9">
        <v>6.4799580219551149</v>
      </c>
      <c r="S93" s="9">
        <v>5.5174040849324859</v>
      </c>
      <c r="T93" s="9">
        <v>4.6978310250295241</v>
      </c>
      <c r="U93" s="9">
        <v>4</v>
      </c>
      <c r="V93" s="9" t="s">
        <v>47</v>
      </c>
      <c r="W93" s="9" t="s">
        <v>47</v>
      </c>
      <c r="X93" s="9" t="s">
        <v>47</v>
      </c>
      <c r="Y93" s="9" t="s">
        <v>47</v>
      </c>
      <c r="Z93" s="9" t="s">
        <v>47</v>
      </c>
      <c r="AA93" s="9" t="s">
        <v>47</v>
      </c>
      <c r="AB93" s="9" t="s">
        <v>47</v>
      </c>
      <c r="AC93" s="9" t="s">
        <v>47</v>
      </c>
      <c r="AD93" s="9" t="s">
        <v>47</v>
      </c>
      <c r="AE93" s="9" t="s">
        <v>47</v>
      </c>
      <c r="AF93" s="9" t="s">
        <v>47</v>
      </c>
      <c r="AG93" s="9" t="s">
        <v>47</v>
      </c>
      <c r="AH93" s="9" t="s">
        <v>47</v>
      </c>
      <c r="AI93" s="9" t="s">
        <v>47</v>
      </c>
      <c r="AJ93" s="9" t="s">
        <v>47</v>
      </c>
      <c r="AK93" s="9" t="s">
        <v>47</v>
      </c>
      <c r="AL93" s="9" t="s">
        <v>47</v>
      </c>
      <c r="AM93" s="9" t="s">
        <v>47</v>
      </c>
      <c r="AN93" s="9" t="s">
        <v>47</v>
      </c>
      <c r="AO93" s="9" t="s">
        <v>47</v>
      </c>
      <c r="AP93" s="9" t="s">
        <v>47</v>
      </c>
      <c r="AQ93" s="9" t="s">
        <v>47</v>
      </c>
      <c r="AR93" s="9" t="s">
        <v>47</v>
      </c>
      <c r="AS93" s="9" t="s">
        <v>47</v>
      </c>
      <c r="AT93" s="9" t="s">
        <v>47</v>
      </c>
      <c r="AU93" s="9" t="s">
        <v>47</v>
      </c>
      <c r="AV93" s="9" t="s">
        <v>47</v>
      </c>
      <c r="AW93" s="9" t="s">
        <v>47</v>
      </c>
      <c r="AX93" s="9" t="s">
        <v>47</v>
      </c>
      <c r="AY93" s="9" t="s">
        <v>47</v>
      </c>
      <c r="AZ93" s="9" t="s">
        <v>47</v>
      </c>
      <c r="BA93" s="9" t="s">
        <v>47</v>
      </c>
      <c r="BB93" s="9" t="s">
        <v>47</v>
      </c>
      <c r="BC93" s="9" t="s">
        <v>47</v>
      </c>
      <c r="BD93" s="9" t="s">
        <v>47</v>
      </c>
      <c r="BE93" s="9" t="s">
        <v>47</v>
      </c>
      <c r="BF93" s="9" t="s">
        <v>47</v>
      </c>
      <c r="BG93" s="9" t="s">
        <v>47</v>
      </c>
      <c r="BH93" s="9" t="s">
        <v>47</v>
      </c>
      <c r="BI93" s="9" t="s">
        <v>47</v>
      </c>
      <c r="BJ93" s="9" t="s">
        <v>47</v>
      </c>
      <c r="BK93" s="9" t="s">
        <v>47</v>
      </c>
      <c r="BL93" s="9" t="s">
        <v>47</v>
      </c>
      <c r="BM93" s="9" t="s">
        <v>47</v>
      </c>
      <c r="BN93" s="9" t="s">
        <v>47</v>
      </c>
      <c r="BO93" s="9" t="s">
        <v>47</v>
      </c>
      <c r="BP93" s="9" t="s">
        <v>47</v>
      </c>
      <c r="BQ93" s="9" t="s">
        <v>47</v>
      </c>
      <c r="BR93" s="9" t="s">
        <v>47</v>
      </c>
      <c r="BS93" s="9" t="s">
        <v>47</v>
      </c>
      <c r="BT93" s="9" t="s">
        <v>47</v>
      </c>
      <c r="BU93" s="9" t="s">
        <v>47</v>
      </c>
      <c r="BV93" s="9" t="s">
        <v>47</v>
      </c>
      <c r="BW93" s="9" t="s">
        <v>47</v>
      </c>
      <c r="BX93" s="9" t="s">
        <v>47</v>
      </c>
      <c r="BY93" s="9" t="s">
        <v>47</v>
      </c>
      <c r="BZ93" s="9" t="s">
        <v>47</v>
      </c>
      <c r="CA93" s="9" t="s">
        <v>47</v>
      </c>
      <c r="CB93" s="9" t="s">
        <v>47</v>
      </c>
      <c r="CC93" s="9" t="s">
        <v>47</v>
      </c>
      <c r="CD93" s="9" t="s">
        <v>47</v>
      </c>
    </row>
    <row r="94" spans="1:82" ht="12" x14ac:dyDescent="0.25">
      <c r="A94" s="5">
        <v>58</v>
      </c>
      <c r="B94" s="56">
        <v>20</v>
      </c>
      <c r="C94" s="9">
        <v>116</v>
      </c>
      <c r="D94" s="9">
        <v>77.333333333333329</v>
      </c>
      <c r="E94" s="9">
        <v>58</v>
      </c>
      <c r="F94" s="9">
        <v>46.4</v>
      </c>
      <c r="G94" s="9">
        <v>38.666666666666671</v>
      </c>
      <c r="H94" s="9">
        <v>33.142857142857146</v>
      </c>
      <c r="I94" s="9">
        <v>28.496724791544651</v>
      </c>
      <c r="J94" s="9">
        <v>24.501910633255381</v>
      </c>
      <c r="K94" s="9">
        <v>21.067109608966813</v>
      </c>
      <c r="L94" s="9">
        <v>18.113816261897551</v>
      </c>
      <c r="M94" s="9">
        <v>15.574530424910792</v>
      </c>
      <c r="N94" s="9">
        <v>13.391214443679106</v>
      </c>
      <c r="O94" s="9">
        <v>11.513966674062793</v>
      </c>
      <c r="P94" s="9">
        <v>9.8998809352952097</v>
      </c>
      <c r="Q94" s="9">
        <v>8.5120658507550448</v>
      </c>
      <c r="R94" s="9">
        <v>7.3188016624797552</v>
      </c>
      <c r="S94" s="9">
        <v>6.2928152476598926</v>
      </c>
      <c r="T94" s="9">
        <v>5.4106567669663743</v>
      </c>
      <c r="U94" s="9">
        <v>4.6521636974493381</v>
      </c>
      <c r="V94" s="9">
        <v>4</v>
      </c>
      <c r="W94" s="9" t="s">
        <v>47</v>
      </c>
      <c r="X94" s="9" t="s">
        <v>47</v>
      </c>
      <c r="Y94" s="9" t="s">
        <v>47</v>
      </c>
      <c r="Z94" s="9" t="s">
        <v>47</v>
      </c>
      <c r="AA94" s="9" t="s">
        <v>47</v>
      </c>
      <c r="AB94" s="9" t="s">
        <v>47</v>
      </c>
      <c r="AC94" s="9" t="s">
        <v>47</v>
      </c>
      <c r="AD94" s="9" t="s">
        <v>47</v>
      </c>
      <c r="AE94" s="9" t="s">
        <v>47</v>
      </c>
      <c r="AF94" s="9" t="s">
        <v>47</v>
      </c>
      <c r="AG94" s="9" t="s">
        <v>47</v>
      </c>
      <c r="AH94" s="9" t="s">
        <v>47</v>
      </c>
      <c r="AI94" s="9" t="s">
        <v>47</v>
      </c>
      <c r="AJ94" s="9" t="s">
        <v>47</v>
      </c>
      <c r="AK94" s="9" t="s">
        <v>47</v>
      </c>
      <c r="AL94" s="9" t="s">
        <v>47</v>
      </c>
      <c r="AM94" s="9" t="s">
        <v>47</v>
      </c>
      <c r="AN94" s="9" t="s">
        <v>47</v>
      </c>
      <c r="AO94" s="9" t="s">
        <v>47</v>
      </c>
      <c r="AP94" s="9" t="s">
        <v>47</v>
      </c>
      <c r="AQ94" s="9" t="s">
        <v>47</v>
      </c>
      <c r="AR94" s="9" t="s">
        <v>47</v>
      </c>
      <c r="AS94" s="9" t="s">
        <v>47</v>
      </c>
      <c r="AT94" s="9" t="s">
        <v>47</v>
      </c>
      <c r="AU94" s="9" t="s">
        <v>47</v>
      </c>
      <c r="AV94" s="9" t="s">
        <v>47</v>
      </c>
      <c r="AW94" s="9" t="s">
        <v>47</v>
      </c>
      <c r="AX94" s="9" t="s">
        <v>47</v>
      </c>
      <c r="AY94" s="9" t="s">
        <v>47</v>
      </c>
      <c r="AZ94" s="9" t="s">
        <v>47</v>
      </c>
      <c r="BA94" s="9" t="s">
        <v>47</v>
      </c>
      <c r="BB94" s="9" t="s">
        <v>47</v>
      </c>
      <c r="BC94" s="9" t="s">
        <v>47</v>
      </c>
      <c r="BD94" s="9" t="s">
        <v>47</v>
      </c>
      <c r="BE94" s="9" t="s">
        <v>47</v>
      </c>
      <c r="BF94" s="9" t="s">
        <v>47</v>
      </c>
      <c r="BG94" s="9" t="s">
        <v>47</v>
      </c>
      <c r="BH94" s="9" t="s">
        <v>47</v>
      </c>
      <c r="BI94" s="9" t="s">
        <v>47</v>
      </c>
      <c r="BJ94" s="9" t="s">
        <v>47</v>
      </c>
      <c r="BK94" s="9" t="s">
        <v>47</v>
      </c>
      <c r="BL94" s="9" t="s">
        <v>47</v>
      </c>
      <c r="BM94" s="9" t="s">
        <v>47</v>
      </c>
      <c r="BN94" s="9" t="s">
        <v>47</v>
      </c>
      <c r="BO94" s="9" t="s">
        <v>47</v>
      </c>
      <c r="BP94" s="9" t="s">
        <v>47</v>
      </c>
      <c r="BQ94" s="9" t="s">
        <v>47</v>
      </c>
      <c r="BR94" s="9" t="s">
        <v>47</v>
      </c>
      <c r="BS94" s="9" t="s">
        <v>47</v>
      </c>
      <c r="BT94" s="9" t="s">
        <v>47</v>
      </c>
      <c r="BU94" s="9" t="s">
        <v>47</v>
      </c>
      <c r="BV94" s="9" t="s">
        <v>47</v>
      </c>
      <c r="BW94" s="9" t="s">
        <v>47</v>
      </c>
      <c r="BX94" s="9" t="s">
        <v>47</v>
      </c>
      <c r="BY94" s="9" t="s">
        <v>47</v>
      </c>
      <c r="BZ94" s="9" t="s">
        <v>47</v>
      </c>
      <c r="CA94" s="9" t="s">
        <v>47</v>
      </c>
      <c r="CB94" s="9" t="s">
        <v>47</v>
      </c>
      <c r="CC94" s="9" t="s">
        <v>47</v>
      </c>
      <c r="CD94" s="9" t="s">
        <v>47</v>
      </c>
    </row>
    <row r="95" spans="1:82" ht="12" x14ac:dyDescent="0.25">
      <c r="A95" s="5">
        <v>59</v>
      </c>
      <c r="B95" s="56">
        <v>20</v>
      </c>
      <c r="C95" s="9">
        <v>118</v>
      </c>
      <c r="D95" s="9">
        <v>78.666666666666657</v>
      </c>
      <c r="E95" s="9">
        <v>59</v>
      </c>
      <c r="F95" s="9">
        <v>47.2</v>
      </c>
      <c r="G95" s="9">
        <v>39.333333333333329</v>
      </c>
      <c r="H95" s="9">
        <v>33.714285714285708</v>
      </c>
      <c r="I95" s="9">
        <v>28.952673929903714</v>
      </c>
      <c r="J95" s="9">
        <v>24.863564804403747</v>
      </c>
      <c r="K95" s="9">
        <v>21.351977930586969</v>
      </c>
      <c r="L95" s="9">
        <v>18.336347387624976</v>
      </c>
      <c r="M95" s="9">
        <v>15.746627156167097</v>
      </c>
      <c r="N95" s="9">
        <v>13.522664113719964</v>
      </c>
      <c r="O95" s="9">
        <v>11.612800818800899</v>
      </c>
      <c r="P95" s="9">
        <v>9.9726756298204648</v>
      </c>
      <c r="Q95" s="9">
        <v>8.5641922882721353</v>
      </c>
      <c r="R95" s="9">
        <v>7.3546350320651444</v>
      </c>
      <c r="S95" s="9">
        <v>6.3159086851601858</v>
      </c>
      <c r="T95" s="9">
        <v>5.4238860725738496</v>
      </c>
      <c r="U95" s="9">
        <v>4.6578476027340567</v>
      </c>
      <c r="V95" s="9">
        <v>4</v>
      </c>
      <c r="W95" s="9" t="s">
        <v>47</v>
      </c>
      <c r="X95" s="9" t="s">
        <v>47</v>
      </c>
      <c r="Y95" s="9" t="s">
        <v>47</v>
      </c>
      <c r="Z95" s="9" t="s">
        <v>47</v>
      </c>
      <c r="AA95" s="9" t="s">
        <v>47</v>
      </c>
      <c r="AB95" s="9" t="s">
        <v>47</v>
      </c>
      <c r="AC95" s="9" t="s">
        <v>47</v>
      </c>
      <c r="AD95" s="9" t="s">
        <v>47</v>
      </c>
      <c r="AE95" s="9" t="s">
        <v>47</v>
      </c>
      <c r="AF95" s="9" t="s">
        <v>47</v>
      </c>
      <c r="AG95" s="9" t="s">
        <v>47</v>
      </c>
      <c r="AH95" s="9" t="s">
        <v>47</v>
      </c>
      <c r="AI95" s="9" t="s">
        <v>47</v>
      </c>
      <c r="AJ95" s="9" t="s">
        <v>47</v>
      </c>
      <c r="AK95" s="9" t="s">
        <v>47</v>
      </c>
      <c r="AL95" s="9" t="s">
        <v>47</v>
      </c>
      <c r="AM95" s="9" t="s">
        <v>47</v>
      </c>
      <c r="AN95" s="9" t="s">
        <v>47</v>
      </c>
      <c r="AO95" s="9" t="s">
        <v>47</v>
      </c>
      <c r="AP95" s="9" t="s">
        <v>47</v>
      </c>
      <c r="AQ95" s="9" t="s">
        <v>47</v>
      </c>
      <c r="AR95" s="9" t="s">
        <v>47</v>
      </c>
      <c r="AS95" s="9" t="s">
        <v>47</v>
      </c>
      <c r="AT95" s="9" t="s">
        <v>47</v>
      </c>
      <c r="AU95" s="9" t="s">
        <v>47</v>
      </c>
      <c r="AV95" s="9" t="s">
        <v>47</v>
      </c>
      <c r="AW95" s="9" t="s">
        <v>47</v>
      </c>
      <c r="AX95" s="9" t="s">
        <v>47</v>
      </c>
      <c r="AY95" s="9" t="s">
        <v>47</v>
      </c>
      <c r="AZ95" s="9" t="s">
        <v>47</v>
      </c>
      <c r="BA95" s="9" t="s">
        <v>47</v>
      </c>
      <c r="BB95" s="9" t="s">
        <v>47</v>
      </c>
      <c r="BC95" s="9" t="s">
        <v>47</v>
      </c>
      <c r="BD95" s="9" t="s">
        <v>47</v>
      </c>
      <c r="BE95" s="9" t="s">
        <v>47</v>
      </c>
      <c r="BF95" s="9" t="s">
        <v>47</v>
      </c>
      <c r="BG95" s="9" t="s">
        <v>47</v>
      </c>
      <c r="BH95" s="9" t="s">
        <v>47</v>
      </c>
      <c r="BI95" s="9" t="s">
        <v>47</v>
      </c>
      <c r="BJ95" s="9" t="s">
        <v>47</v>
      </c>
      <c r="BK95" s="9" t="s">
        <v>47</v>
      </c>
      <c r="BL95" s="9" t="s">
        <v>47</v>
      </c>
      <c r="BM95" s="9" t="s">
        <v>47</v>
      </c>
      <c r="BN95" s="9" t="s">
        <v>47</v>
      </c>
      <c r="BO95" s="9" t="s">
        <v>47</v>
      </c>
      <c r="BP95" s="9" t="s">
        <v>47</v>
      </c>
      <c r="BQ95" s="9" t="s">
        <v>47</v>
      </c>
      <c r="BR95" s="9" t="s">
        <v>47</v>
      </c>
      <c r="BS95" s="9" t="s">
        <v>47</v>
      </c>
      <c r="BT95" s="9" t="s">
        <v>47</v>
      </c>
      <c r="BU95" s="9" t="s">
        <v>47</v>
      </c>
      <c r="BV95" s="9" t="s">
        <v>47</v>
      </c>
      <c r="BW95" s="9" t="s">
        <v>47</v>
      </c>
      <c r="BX95" s="9" t="s">
        <v>47</v>
      </c>
      <c r="BY95" s="9" t="s">
        <v>47</v>
      </c>
      <c r="BZ95" s="9" t="s">
        <v>47</v>
      </c>
      <c r="CA95" s="9" t="s">
        <v>47</v>
      </c>
      <c r="CB95" s="9" t="s">
        <v>47</v>
      </c>
      <c r="CC95" s="9" t="s">
        <v>47</v>
      </c>
      <c r="CD95" s="9" t="s">
        <v>47</v>
      </c>
    </row>
    <row r="96" spans="1:82" ht="12" x14ac:dyDescent="0.25">
      <c r="A96" s="5">
        <v>60</v>
      </c>
      <c r="B96" s="56">
        <v>20</v>
      </c>
      <c r="C96" s="9">
        <v>120</v>
      </c>
      <c r="D96" s="9">
        <v>80</v>
      </c>
      <c r="E96" s="9">
        <v>60</v>
      </c>
      <c r="F96" s="9">
        <v>48</v>
      </c>
      <c r="G96" s="9">
        <v>40</v>
      </c>
      <c r="H96" s="9">
        <v>34.285714285714285</v>
      </c>
      <c r="I96" s="9">
        <v>29.408071378387756</v>
      </c>
      <c r="J96" s="9">
        <v>25.224344314060183</v>
      </c>
      <c r="K96" s="9">
        <v>21.635813443443244</v>
      </c>
      <c r="L96" s="9">
        <v>18.557803427165926</v>
      </c>
      <c r="M96" s="9">
        <v>15.917685227855381</v>
      </c>
      <c r="N96" s="9">
        <v>13.653162347984818</v>
      </c>
      <c r="O96" s="9">
        <v>11.7108008753824</v>
      </c>
      <c r="P96" s="9">
        <v>10.0447686512055</v>
      </c>
      <c r="Q96" s="9">
        <v>8.6157538096595889</v>
      </c>
      <c r="R96" s="9">
        <v>7.3900371712149919</v>
      </c>
      <c r="S96" s="9">
        <v>6.3386966014175181</v>
      </c>
      <c r="T96" s="9">
        <v>5.4369245612625496</v>
      </c>
      <c r="U96" s="9">
        <v>4.6634427459817926</v>
      </c>
      <c r="V96" s="9">
        <v>4</v>
      </c>
      <c r="W96" s="9" t="s">
        <v>47</v>
      </c>
      <c r="X96" s="9" t="s">
        <v>47</v>
      </c>
      <c r="Y96" s="9" t="s">
        <v>47</v>
      </c>
      <c r="Z96" s="9" t="s">
        <v>47</v>
      </c>
      <c r="AA96" s="9" t="s">
        <v>47</v>
      </c>
      <c r="AB96" s="9" t="s">
        <v>47</v>
      </c>
      <c r="AC96" s="9" t="s">
        <v>47</v>
      </c>
      <c r="AD96" s="9" t="s">
        <v>47</v>
      </c>
      <c r="AE96" s="9" t="s">
        <v>47</v>
      </c>
      <c r="AF96" s="9" t="s">
        <v>47</v>
      </c>
      <c r="AG96" s="9" t="s">
        <v>47</v>
      </c>
      <c r="AH96" s="9" t="s">
        <v>47</v>
      </c>
      <c r="AI96" s="9" t="s">
        <v>47</v>
      </c>
      <c r="AJ96" s="9" t="s">
        <v>47</v>
      </c>
      <c r="AK96" s="9" t="s">
        <v>47</v>
      </c>
      <c r="AL96" s="9" t="s">
        <v>47</v>
      </c>
      <c r="AM96" s="9" t="s">
        <v>47</v>
      </c>
      <c r="AN96" s="9" t="s">
        <v>47</v>
      </c>
      <c r="AO96" s="9" t="s">
        <v>47</v>
      </c>
      <c r="AP96" s="9" t="s">
        <v>47</v>
      </c>
      <c r="AQ96" s="9" t="s">
        <v>47</v>
      </c>
      <c r="AR96" s="9" t="s">
        <v>47</v>
      </c>
      <c r="AS96" s="9" t="s">
        <v>47</v>
      </c>
      <c r="AT96" s="9" t="s">
        <v>47</v>
      </c>
      <c r="AU96" s="9" t="s">
        <v>47</v>
      </c>
      <c r="AV96" s="9" t="s">
        <v>47</v>
      </c>
      <c r="AW96" s="9" t="s">
        <v>47</v>
      </c>
      <c r="AX96" s="9" t="s">
        <v>47</v>
      </c>
      <c r="AY96" s="9" t="s">
        <v>47</v>
      </c>
      <c r="AZ96" s="9" t="s">
        <v>47</v>
      </c>
      <c r="BA96" s="9" t="s">
        <v>47</v>
      </c>
      <c r="BB96" s="9" t="s">
        <v>47</v>
      </c>
      <c r="BC96" s="9" t="s">
        <v>47</v>
      </c>
      <c r="BD96" s="9" t="s">
        <v>47</v>
      </c>
      <c r="BE96" s="9" t="s">
        <v>47</v>
      </c>
      <c r="BF96" s="9" t="s">
        <v>47</v>
      </c>
      <c r="BG96" s="9" t="s">
        <v>47</v>
      </c>
      <c r="BH96" s="9" t="s">
        <v>47</v>
      </c>
      <c r="BI96" s="9" t="s">
        <v>47</v>
      </c>
      <c r="BJ96" s="9" t="s">
        <v>47</v>
      </c>
      <c r="BK96" s="9" t="s">
        <v>47</v>
      </c>
      <c r="BL96" s="9" t="s">
        <v>47</v>
      </c>
      <c r="BM96" s="9" t="s">
        <v>47</v>
      </c>
      <c r="BN96" s="9" t="s">
        <v>47</v>
      </c>
      <c r="BO96" s="9" t="s">
        <v>47</v>
      </c>
      <c r="BP96" s="9" t="s">
        <v>47</v>
      </c>
      <c r="BQ96" s="9" t="s">
        <v>47</v>
      </c>
      <c r="BR96" s="9" t="s">
        <v>47</v>
      </c>
      <c r="BS96" s="9" t="s">
        <v>47</v>
      </c>
      <c r="BT96" s="9" t="s">
        <v>47</v>
      </c>
      <c r="BU96" s="9" t="s">
        <v>47</v>
      </c>
      <c r="BV96" s="9" t="s">
        <v>47</v>
      </c>
      <c r="BW96" s="9" t="s">
        <v>47</v>
      </c>
      <c r="BX96" s="9" t="s">
        <v>47</v>
      </c>
      <c r="BY96" s="9" t="s">
        <v>47</v>
      </c>
      <c r="BZ96" s="9" t="s">
        <v>47</v>
      </c>
      <c r="CA96" s="9" t="s">
        <v>47</v>
      </c>
      <c r="CB96" s="9" t="s">
        <v>47</v>
      </c>
      <c r="CC96" s="9" t="s">
        <v>47</v>
      </c>
      <c r="CD96" s="9" t="s">
        <v>47</v>
      </c>
    </row>
    <row r="97" spans="1:82" ht="12" x14ac:dyDescent="0.25">
      <c r="A97" s="5">
        <v>61</v>
      </c>
      <c r="B97" s="56">
        <v>21</v>
      </c>
      <c r="C97" s="9">
        <v>122</v>
      </c>
      <c r="D97" s="9">
        <v>81.333333333333329</v>
      </c>
      <c r="E97" s="9">
        <v>61</v>
      </c>
      <c r="F97" s="9">
        <v>48.8</v>
      </c>
      <c r="G97" s="9">
        <v>40.666666666666671</v>
      </c>
      <c r="H97" s="9">
        <v>34.857142857142861</v>
      </c>
      <c r="I97" s="9">
        <v>30.172386804662235</v>
      </c>
      <c r="J97" s="9">
        <v>26.117256059143809</v>
      </c>
      <c r="K97" s="9">
        <v>22.607129773156835</v>
      </c>
      <c r="L97" s="9">
        <v>19.568760034476181</v>
      </c>
      <c r="M97" s="9">
        <v>16.938743357929571</v>
      </c>
      <c r="N97" s="9">
        <v>14.662197606813443</v>
      </c>
      <c r="O97" s="9">
        <v>12.691616734402364</v>
      </c>
      <c r="P97" s="9">
        <v>10.98587944675568</v>
      </c>
      <c r="Q97" s="9">
        <v>9.5093910999930653</v>
      </c>
      <c r="R97" s="9">
        <v>8.2313409254943561</v>
      </c>
      <c r="S97" s="9">
        <v>7.125059083096045</v>
      </c>
      <c r="T97" s="9">
        <v>6.1674601255275467</v>
      </c>
      <c r="U97" s="9">
        <v>5.3385612605255526</v>
      </c>
      <c r="V97" s="9">
        <v>4.6210653579128493</v>
      </c>
      <c r="W97" s="9">
        <v>4</v>
      </c>
      <c r="X97" s="9" t="s">
        <v>47</v>
      </c>
      <c r="Y97" s="9" t="s">
        <v>47</v>
      </c>
      <c r="Z97" s="9" t="s">
        <v>47</v>
      </c>
      <c r="AA97" s="9" t="s">
        <v>47</v>
      </c>
      <c r="AB97" s="9" t="s">
        <v>47</v>
      </c>
      <c r="AC97" s="9" t="s">
        <v>47</v>
      </c>
      <c r="AD97" s="9" t="s">
        <v>47</v>
      </c>
      <c r="AE97" s="9" t="s">
        <v>47</v>
      </c>
      <c r="AF97" s="9" t="s">
        <v>47</v>
      </c>
      <c r="AG97" s="9" t="s">
        <v>47</v>
      </c>
      <c r="AH97" s="9" t="s">
        <v>47</v>
      </c>
      <c r="AI97" s="9" t="s">
        <v>47</v>
      </c>
      <c r="AJ97" s="9" t="s">
        <v>47</v>
      </c>
      <c r="AK97" s="9" t="s">
        <v>47</v>
      </c>
      <c r="AL97" s="9" t="s">
        <v>47</v>
      </c>
      <c r="AM97" s="9" t="s">
        <v>47</v>
      </c>
      <c r="AN97" s="9" t="s">
        <v>47</v>
      </c>
      <c r="AO97" s="9" t="s">
        <v>47</v>
      </c>
      <c r="AP97" s="9" t="s">
        <v>47</v>
      </c>
      <c r="AQ97" s="9" t="s">
        <v>47</v>
      </c>
      <c r="AR97" s="9" t="s">
        <v>47</v>
      </c>
      <c r="AS97" s="9" t="s">
        <v>47</v>
      </c>
      <c r="AT97" s="9" t="s">
        <v>47</v>
      </c>
      <c r="AU97" s="9" t="s">
        <v>47</v>
      </c>
      <c r="AV97" s="9" t="s">
        <v>47</v>
      </c>
      <c r="AW97" s="9" t="s">
        <v>47</v>
      </c>
      <c r="AX97" s="9" t="s">
        <v>47</v>
      </c>
      <c r="AY97" s="9" t="s">
        <v>47</v>
      </c>
      <c r="AZ97" s="9" t="s">
        <v>47</v>
      </c>
      <c r="BA97" s="9" t="s">
        <v>47</v>
      </c>
      <c r="BB97" s="9" t="s">
        <v>47</v>
      </c>
      <c r="BC97" s="9" t="s">
        <v>47</v>
      </c>
      <c r="BD97" s="9" t="s">
        <v>47</v>
      </c>
      <c r="BE97" s="9" t="s">
        <v>47</v>
      </c>
      <c r="BF97" s="9" t="s">
        <v>47</v>
      </c>
      <c r="BG97" s="9" t="s">
        <v>47</v>
      </c>
      <c r="BH97" s="9" t="s">
        <v>47</v>
      </c>
      <c r="BI97" s="9" t="s">
        <v>47</v>
      </c>
      <c r="BJ97" s="9" t="s">
        <v>47</v>
      </c>
      <c r="BK97" s="9" t="s">
        <v>47</v>
      </c>
      <c r="BL97" s="9" t="s">
        <v>47</v>
      </c>
      <c r="BM97" s="9" t="s">
        <v>47</v>
      </c>
      <c r="BN97" s="9" t="s">
        <v>47</v>
      </c>
      <c r="BO97" s="9" t="s">
        <v>47</v>
      </c>
      <c r="BP97" s="9" t="s">
        <v>47</v>
      </c>
      <c r="BQ97" s="9" t="s">
        <v>47</v>
      </c>
      <c r="BR97" s="9" t="s">
        <v>47</v>
      </c>
      <c r="BS97" s="9" t="s">
        <v>47</v>
      </c>
      <c r="BT97" s="9" t="s">
        <v>47</v>
      </c>
      <c r="BU97" s="9" t="s">
        <v>47</v>
      </c>
      <c r="BV97" s="9" t="s">
        <v>47</v>
      </c>
      <c r="BW97" s="9" t="s">
        <v>47</v>
      </c>
      <c r="BX97" s="9" t="s">
        <v>47</v>
      </c>
      <c r="BY97" s="9" t="s">
        <v>47</v>
      </c>
      <c r="BZ97" s="9" t="s">
        <v>47</v>
      </c>
      <c r="CA97" s="9" t="s">
        <v>47</v>
      </c>
      <c r="CB97" s="9" t="s">
        <v>47</v>
      </c>
      <c r="CC97" s="9" t="s">
        <v>47</v>
      </c>
      <c r="CD97" s="9" t="s">
        <v>47</v>
      </c>
    </row>
    <row r="98" spans="1:82" ht="12" x14ac:dyDescent="0.25">
      <c r="A98" s="5">
        <v>62</v>
      </c>
      <c r="B98" s="56">
        <v>21</v>
      </c>
      <c r="C98" s="9">
        <v>124</v>
      </c>
      <c r="D98" s="9">
        <v>82.666666666666657</v>
      </c>
      <c r="E98" s="9">
        <v>62</v>
      </c>
      <c r="F98" s="9">
        <v>49.6</v>
      </c>
      <c r="G98" s="9">
        <v>41.333333333333329</v>
      </c>
      <c r="H98" s="9">
        <v>35.428571428571423</v>
      </c>
      <c r="I98" s="9">
        <v>30.633789998563479</v>
      </c>
      <c r="J98" s="9">
        <v>26.487917853760546</v>
      </c>
      <c r="K98" s="9">
        <v>22.903133835560912</v>
      </c>
      <c r="L98" s="9">
        <v>19.803502199971643</v>
      </c>
      <c r="M98" s="9">
        <v>17.123364086331243</v>
      </c>
      <c r="N98" s="9">
        <v>14.805946679142362</v>
      </c>
      <c r="O98" s="9">
        <v>12.802160601175116</v>
      </c>
      <c r="P98" s="9">
        <v>11.069560063266016</v>
      </c>
      <c r="Q98" s="9">
        <v>9.5714437438791666</v>
      </c>
      <c r="R98" s="9">
        <v>8.2760773525460092</v>
      </c>
      <c r="S98" s="9">
        <v>7.1560214089045635</v>
      </c>
      <c r="T98" s="9">
        <v>6.1875499978195458</v>
      </c>
      <c r="U98" s="9">
        <v>5.3501481881923842</v>
      </c>
      <c r="V98" s="9">
        <v>4.6260774693869466</v>
      </c>
      <c r="W98" s="9">
        <v>4</v>
      </c>
      <c r="X98" s="9" t="s">
        <v>47</v>
      </c>
      <c r="Y98" s="9" t="s">
        <v>47</v>
      </c>
      <c r="Z98" s="9" t="s">
        <v>47</v>
      </c>
      <c r="AA98" s="9" t="s">
        <v>47</v>
      </c>
      <c r="AB98" s="9" t="s">
        <v>47</v>
      </c>
      <c r="AC98" s="9" t="s">
        <v>47</v>
      </c>
      <c r="AD98" s="9" t="s">
        <v>47</v>
      </c>
      <c r="AE98" s="9" t="s">
        <v>47</v>
      </c>
      <c r="AF98" s="9" t="s">
        <v>47</v>
      </c>
      <c r="AG98" s="9" t="s">
        <v>47</v>
      </c>
      <c r="AH98" s="9" t="s">
        <v>47</v>
      </c>
      <c r="AI98" s="9" t="s">
        <v>47</v>
      </c>
      <c r="AJ98" s="9" t="s">
        <v>47</v>
      </c>
      <c r="AK98" s="9" t="s">
        <v>47</v>
      </c>
      <c r="AL98" s="9" t="s">
        <v>47</v>
      </c>
      <c r="AM98" s="9" t="s">
        <v>47</v>
      </c>
      <c r="AN98" s="9" t="s">
        <v>47</v>
      </c>
      <c r="AO98" s="9" t="s">
        <v>47</v>
      </c>
      <c r="AP98" s="9" t="s">
        <v>47</v>
      </c>
      <c r="AQ98" s="9" t="s">
        <v>47</v>
      </c>
      <c r="AR98" s="9" t="s">
        <v>47</v>
      </c>
      <c r="AS98" s="9" t="s">
        <v>47</v>
      </c>
      <c r="AT98" s="9" t="s">
        <v>47</v>
      </c>
      <c r="AU98" s="9" t="s">
        <v>47</v>
      </c>
      <c r="AV98" s="9" t="s">
        <v>47</v>
      </c>
      <c r="AW98" s="9" t="s">
        <v>47</v>
      </c>
      <c r="AX98" s="9" t="s">
        <v>47</v>
      </c>
      <c r="AY98" s="9" t="s">
        <v>47</v>
      </c>
      <c r="AZ98" s="9" t="s">
        <v>47</v>
      </c>
      <c r="BA98" s="9" t="s">
        <v>47</v>
      </c>
      <c r="BB98" s="9" t="s">
        <v>47</v>
      </c>
      <c r="BC98" s="9" t="s">
        <v>47</v>
      </c>
      <c r="BD98" s="9" t="s">
        <v>47</v>
      </c>
      <c r="BE98" s="9" t="s">
        <v>47</v>
      </c>
      <c r="BF98" s="9" t="s">
        <v>47</v>
      </c>
      <c r="BG98" s="9" t="s">
        <v>47</v>
      </c>
      <c r="BH98" s="9" t="s">
        <v>47</v>
      </c>
      <c r="BI98" s="9" t="s">
        <v>47</v>
      </c>
      <c r="BJ98" s="9" t="s">
        <v>47</v>
      </c>
      <c r="BK98" s="9" t="s">
        <v>47</v>
      </c>
      <c r="BL98" s="9" t="s">
        <v>47</v>
      </c>
      <c r="BM98" s="9" t="s">
        <v>47</v>
      </c>
      <c r="BN98" s="9" t="s">
        <v>47</v>
      </c>
      <c r="BO98" s="9" t="s">
        <v>47</v>
      </c>
      <c r="BP98" s="9" t="s">
        <v>47</v>
      </c>
      <c r="BQ98" s="9" t="s">
        <v>47</v>
      </c>
      <c r="BR98" s="9" t="s">
        <v>47</v>
      </c>
      <c r="BS98" s="9" t="s">
        <v>47</v>
      </c>
      <c r="BT98" s="9" t="s">
        <v>47</v>
      </c>
      <c r="BU98" s="9" t="s">
        <v>47</v>
      </c>
      <c r="BV98" s="9" t="s">
        <v>47</v>
      </c>
      <c r="BW98" s="9" t="s">
        <v>47</v>
      </c>
      <c r="BX98" s="9" t="s">
        <v>47</v>
      </c>
      <c r="BY98" s="9" t="s">
        <v>47</v>
      </c>
      <c r="BZ98" s="9" t="s">
        <v>47</v>
      </c>
      <c r="CA98" s="9" t="s">
        <v>47</v>
      </c>
      <c r="CB98" s="9" t="s">
        <v>47</v>
      </c>
      <c r="CC98" s="9" t="s">
        <v>47</v>
      </c>
      <c r="CD98" s="9" t="s">
        <v>47</v>
      </c>
    </row>
    <row r="99" spans="1:82" ht="12" x14ac:dyDescent="0.25">
      <c r="A99" s="5">
        <v>63</v>
      </c>
      <c r="B99" s="56">
        <v>21</v>
      </c>
      <c r="C99" s="9">
        <v>126</v>
      </c>
      <c r="D99" s="9">
        <v>84</v>
      </c>
      <c r="E99" s="9">
        <v>63</v>
      </c>
      <c r="F99" s="9">
        <v>50.4</v>
      </c>
      <c r="G99" s="9">
        <v>42</v>
      </c>
      <c r="H99" s="9">
        <v>36</v>
      </c>
      <c r="I99" s="9">
        <v>31.09469730443384</v>
      </c>
      <c r="J99" s="9">
        <v>26.85778334595458</v>
      </c>
      <c r="K99" s="9">
        <v>23.19818453918116</v>
      </c>
      <c r="L99" s="9">
        <v>20.037236840506527</v>
      </c>
      <c r="M99" s="9">
        <v>17.306994843688905</v>
      </c>
      <c r="N99" s="9">
        <v>14.948771275386212</v>
      </c>
      <c r="O99" s="9">
        <v>12.911875496704154</v>
      </c>
      <c r="P99" s="9">
        <v>11.15252389451533</v>
      </c>
      <c r="Q99" s="9">
        <v>9.6328987411227711</v>
      </c>
      <c r="R99" s="9">
        <v>8.3203352922076199</v>
      </c>
      <c r="S99" s="9">
        <v>7.1866196495164978</v>
      </c>
      <c r="T99" s="9">
        <v>6.2073822956614402</v>
      </c>
      <c r="U99" s="9">
        <v>5.3615742649026128</v>
      </c>
      <c r="V99" s="9">
        <v>4.6310146900663627</v>
      </c>
      <c r="W99" s="9">
        <v>4</v>
      </c>
      <c r="X99" s="9" t="s">
        <v>47</v>
      </c>
      <c r="Y99" s="9" t="s">
        <v>47</v>
      </c>
      <c r="Z99" s="9" t="s">
        <v>47</v>
      </c>
      <c r="AA99" s="9" t="s">
        <v>47</v>
      </c>
      <c r="AB99" s="9" t="s">
        <v>47</v>
      </c>
      <c r="AC99" s="9" t="s">
        <v>47</v>
      </c>
      <c r="AD99" s="9" t="s">
        <v>47</v>
      </c>
      <c r="AE99" s="9" t="s">
        <v>47</v>
      </c>
      <c r="AF99" s="9" t="s">
        <v>47</v>
      </c>
      <c r="AG99" s="9" t="s">
        <v>47</v>
      </c>
      <c r="AH99" s="9" t="s">
        <v>47</v>
      </c>
      <c r="AI99" s="9" t="s">
        <v>47</v>
      </c>
      <c r="AJ99" s="9" t="s">
        <v>47</v>
      </c>
      <c r="AK99" s="9" t="s">
        <v>47</v>
      </c>
      <c r="AL99" s="9" t="s">
        <v>47</v>
      </c>
      <c r="AM99" s="9" t="s">
        <v>47</v>
      </c>
      <c r="AN99" s="9" t="s">
        <v>47</v>
      </c>
      <c r="AO99" s="9" t="s">
        <v>47</v>
      </c>
      <c r="AP99" s="9" t="s">
        <v>47</v>
      </c>
      <c r="AQ99" s="9" t="s">
        <v>47</v>
      </c>
      <c r="AR99" s="9" t="s">
        <v>47</v>
      </c>
      <c r="AS99" s="9" t="s">
        <v>47</v>
      </c>
      <c r="AT99" s="9" t="s">
        <v>47</v>
      </c>
      <c r="AU99" s="9" t="s">
        <v>47</v>
      </c>
      <c r="AV99" s="9" t="s">
        <v>47</v>
      </c>
      <c r="AW99" s="9" t="s">
        <v>47</v>
      </c>
      <c r="AX99" s="9" t="s">
        <v>47</v>
      </c>
      <c r="AY99" s="9" t="s">
        <v>47</v>
      </c>
      <c r="AZ99" s="9" t="s">
        <v>47</v>
      </c>
      <c r="BA99" s="9" t="s">
        <v>47</v>
      </c>
      <c r="BB99" s="9" t="s">
        <v>47</v>
      </c>
      <c r="BC99" s="9" t="s">
        <v>47</v>
      </c>
      <c r="BD99" s="9" t="s">
        <v>47</v>
      </c>
      <c r="BE99" s="9" t="s">
        <v>47</v>
      </c>
      <c r="BF99" s="9" t="s">
        <v>47</v>
      </c>
      <c r="BG99" s="9" t="s">
        <v>47</v>
      </c>
      <c r="BH99" s="9" t="s">
        <v>47</v>
      </c>
      <c r="BI99" s="9" t="s">
        <v>47</v>
      </c>
      <c r="BJ99" s="9" t="s">
        <v>47</v>
      </c>
      <c r="BK99" s="9" t="s">
        <v>47</v>
      </c>
      <c r="BL99" s="9" t="s">
        <v>47</v>
      </c>
      <c r="BM99" s="9" t="s">
        <v>47</v>
      </c>
      <c r="BN99" s="9" t="s">
        <v>47</v>
      </c>
      <c r="BO99" s="9" t="s">
        <v>47</v>
      </c>
      <c r="BP99" s="9" t="s">
        <v>47</v>
      </c>
      <c r="BQ99" s="9" t="s">
        <v>47</v>
      </c>
      <c r="BR99" s="9" t="s">
        <v>47</v>
      </c>
      <c r="BS99" s="9" t="s">
        <v>47</v>
      </c>
      <c r="BT99" s="9" t="s">
        <v>47</v>
      </c>
      <c r="BU99" s="9" t="s">
        <v>47</v>
      </c>
      <c r="BV99" s="9" t="s">
        <v>47</v>
      </c>
      <c r="BW99" s="9" t="s">
        <v>47</v>
      </c>
      <c r="BX99" s="9" t="s">
        <v>47</v>
      </c>
      <c r="BY99" s="9" t="s">
        <v>47</v>
      </c>
      <c r="BZ99" s="9" t="s">
        <v>47</v>
      </c>
      <c r="CA99" s="9" t="s">
        <v>47</v>
      </c>
      <c r="CB99" s="9" t="s">
        <v>47</v>
      </c>
      <c r="CC99" s="9" t="s">
        <v>47</v>
      </c>
      <c r="CD99" s="9" t="s">
        <v>47</v>
      </c>
    </row>
    <row r="100" spans="1:82" ht="12" x14ac:dyDescent="0.25">
      <c r="A100" s="5">
        <v>64</v>
      </c>
      <c r="B100" s="56">
        <v>22</v>
      </c>
      <c r="C100" s="9">
        <v>128</v>
      </c>
      <c r="D100" s="9">
        <v>85.333333333333329</v>
      </c>
      <c r="E100" s="9">
        <v>64</v>
      </c>
      <c r="F100" s="9">
        <v>51.2</v>
      </c>
      <c r="G100" s="9">
        <v>42.666666666666671</v>
      </c>
      <c r="H100" s="9">
        <v>36.571428571428577</v>
      </c>
      <c r="I100" s="9">
        <v>31.847423598844316</v>
      </c>
      <c r="J100" s="9">
        <v>27.73362784839679</v>
      </c>
      <c r="K100" s="9">
        <v>24.151219367750716</v>
      </c>
      <c r="L100" s="9">
        <v>21.031557794662458</v>
      </c>
      <c r="M100" s="9">
        <v>18.314869180513035</v>
      </c>
      <c r="N100" s="9">
        <v>15.949100697830158</v>
      </c>
      <c r="O100" s="9">
        <v>13.888923287542745</v>
      </c>
      <c r="P100" s="9">
        <v>12.09486313629527</v>
      </c>
      <c r="Q100" s="9">
        <v>10.532545342583964</v>
      </c>
      <c r="R100" s="9">
        <v>9.1720352800591556</v>
      </c>
      <c r="S100" s="9">
        <v>7.9872650382543728</v>
      </c>
      <c r="T100" s="9">
        <v>6.9555339511198628</v>
      </c>
      <c r="U100" s="9">
        <v>6.0570736432898533</v>
      </c>
      <c r="V100" s="9">
        <v>5.2746692601981646</v>
      </c>
      <c r="W100" s="9">
        <v>4.5933296246614672</v>
      </c>
      <c r="X100" s="9">
        <v>4</v>
      </c>
      <c r="Y100" s="9" t="s">
        <v>47</v>
      </c>
      <c r="Z100" s="9" t="s">
        <v>47</v>
      </c>
      <c r="AA100" s="9" t="s">
        <v>47</v>
      </c>
      <c r="AB100" s="9" t="s">
        <v>47</v>
      </c>
      <c r="AC100" s="9" t="s">
        <v>47</v>
      </c>
      <c r="AD100" s="9" t="s">
        <v>47</v>
      </c>
      <c r="AE100" s="9" t="s">
        <v>47</v>
      </c>
      <c r="AF100" s="9" t="s">
        <v>47</v>
      </c>
      <c r="AG100" s="9" t="s">
        <v>47</v>
      </c>
      <c r="AH100" s="9" t="s">
        <v>47</v>
      </c>
      <c r="AI100" s="9" t="s">
        <v>47</v>
      </c>
      <c r="AJ100" s="9" t="s">
        <v>47</v>
      </c>
      <c r="AK100" s="9" t="s">
        <v>47</v>
      </c>
      <c r="AL100" s="9" t="s">
        <v>47</v>
      </c>
      <c r="AM100" s="9" t="s">
        <v>47</v>
      </c>
      <c r="AN100" s="9" t="s">
        <v>47</v>
      </c>
      <c r="AO100" s="9" t="s">
        <v>47</v>
      </c>
      <c r="AP100" s="9" t="s">
        <v>47</v>
      </c>
      <c r="AQ100" s="9" t="s">
        <v>47</v>
      </c>
      <c r="AR100" s="9" t="s">
        <v>47</v>
      </c>
      <c r="AS100" s="9" t="s">
        <v>47</v>
      </c>
      <c r="AT100" s="9" t="s">
        <v>47</v>
      </c>
      <c r="AU100" s="9" t="s">
        <v>47</v>
      </c>
      <c r="AV100" s="9" t="s">
        <v>47</v>
      </c>
      <c r="AW100" s="9" t="s">
        <v>47</v>
      </c>
      <c r="AX100" s="9" t="s">
        <v>47</v>
      </c>
      <c r="AY100" s="9" t="s">
        <v>47</v>
      </c>
      <c r="AZ100" s="9" t="s">
        <v>47</v>
      </c>
      <c r="BA100" s="9" t="s">
        <v>47</v>
      </c>
      <c r="BB100" s="9" t="s">
        <v>47</v>
      </c>
      <c r="BC100" s="9" t="s">
        <v>47</v>
      </c>
      <c r="BD100" s="9" t="s">
        <v>47</v>
      </c>
      <c r="BE100" s="9" t="s">
        <v>47</v>
      </c>
      <c r="BF100" s="9" t="s">
        <v>47</v>
      </c>
      <c r="BG100" s="9" t="s">
        <v>47</v>
      </c>
      <c r="BH100" s="9" t="s">
        <v>47</v>
      </c>
      <c r="BI100" s="9" t="s">
        <v>47</v>
      </c>
      <c r="BJ100" s="9" t="s">
        <v>47</v>
      </c>
      <c r="BK100" s="9" t="s">
        <v>47</v>
      </c>
      <c r="BL100" s="9" t="s">
        <v>47</v>
      </c>
      <c r="BM100" s="9" t="s">
        <v>47</v>
      </c>
      <c r="BN100" s="9" t="s">
        <v>47</v>
      </c>
      <c r="BO100" s="9" t="s">
        <v>47</v>
      </c>
      <c r="BP100" s="9" t="s">
        <v>47</v>
      </c>
      <c r="BQ100" s="9" t="s">
        <v>47</v>
      </c>
      <c r="BR100" s="9" t="s">
        <v>47</v>
      </c>
      <c r="BS100" s="9" t="s">
        <v>47</v>
      </c>
      <c r="BT100" s="9" t="s">
        <v>47</v>
      </c>
      <c r="BU100" s="9" t="s">
        <v>47</v>
      </c>
      <c r="BV100" s="9" t="s">
        <v>47</v>
      </c>
      <c r="BW100" s="9" t="s">
        <v>47</v>
      </c>
      <c r="BX100" s="9" t="s">
        <v>47</v>
      </c>
      <c r="BY100" s="9" t="s">
        <v>47</v>
      </c>
      <c r="BZ100" s="9" t="s">
        <v>47</v>
      </c>
      <c r="CA100" s="9" t="s">
        <v>47</v>
      </c>
      <c r="CB100" s="9" t="s">
        <v>47</v>
      </c>
      <c r="CC100" s="9" t="s">
        <v>47</v>
      </c>
      <c r="CD100" s="9" t="s">
        <v>47</v>
      </c>
    </row>
    <row r="101" spans="1:82" ht="12" x14ac:dyDescent="0.25">
      <c r="A101" s="5">
        <v>65</v>
      </c>
      <c r="B101" s="56">
        <v>22</v>
      </c>
      <c r="C101" s="9">
        <v>130</v>
      </c>
      <c r="D101" s="9">
        <v>86.666666666666657</v>
      </c>
      <c r="E101" s="9">
        <v>65</v>
      </c>
      <c r="F101" s="9">
        <v>52</v>
      </c>
      <c r="G101" s="9">
        <v>43.333333333333336</v>
      </c>
      <c r="H101" s="9">
        <v>37.142857142857146</v>
      </c>
      <c r="I101" s="9">
        <v>32.31371205294338</v>
      </c>
      <c r="J101" s="9">
        <v>28.11243040955295</v>
      </c>
      <c r="K101" s="9">
        <v>24.457380267457388</v>
      </c>
      <c r="L101" s="9">
        <v>21.277543095091158</v>
      </c>
      <c r="M101" s="9">
        <v>18.51113386685417</v>
      </c>
      <c r="N101" s="9">
        <v>16.104400564727296</v>
      </c>
      <c r="O101" s="9">
        <v>14.010579763219214</v>
      </c>
      <c r="P101" s="9">
        <v>12.18898800440088</v>
      </c>
      <c r="Q101" s="9">
        <v>10.604231308218987</v>
      </c>
      <c r="R101" s="9">
        <v>9.2255174586775688</v>
      </c>
      <c r="S101" s="9">
        <v>8.0260577034375462</v>
      </c>
      <c r="T101" s="9">
        <v>6.9825462417089312</v>
      </c>
      <c r="U101" s="9">
        <v>6.0747073867561943</v>
      </c>
      <c r="V101" s="9">
        <v>5.2849016042719024</v>
      </c>
      <c r="W101" s="9">
        <v>4.597782771846405</v>
      </c>
      <c r="X101" s="9">
        <v>4</v>
      </c>
      <c r="Y101" s="9" t="s">
        <v>47</v>
      </c>
      <c r="Z101" s="9" t="s">
        <v>47</v>
      </c>
      <c r="AA101" s="9" t="s">
        <v>47</v>
      </c>
      <c r="AB101" s="9" t="s">
        <v>47</v>
      </c>
      <c r="AC101" s="9" t="s">
        <v>47</v>
      </c>
      <c r="AD101" s="9" t="s">
        <v>47</v>
      </c>
      <c r="AE101" s="9" t="s">
        <v>47</v>
      </c>
      <c r="AF101" s="9" t="s">
        <v>47</v>
      </c>
      <c r="AG101" s="9" t="s">
        <v>47</v>
      </c>
      <c r="AH101" s="9" t="s">
        <v>47</v>
      </c>
      <c r="AI101" s="9" t="s">
        <v>47</v>
      </c>
      <c r="AJ101" s="9" t="s">
        <v>47</v>
      </c>
      <c r="AK101" s="9" t="s">
        <v>47</v>
      </c>
      <c r="AL101" s="9" t="s">
        <v>47</v>
      </c>
      <c r="AM101" s="9" t="s">
        <v>47</v>
      </c>
      <c r="AN101" s="9" t="s">
        <v>47</v>
      </c>
      <c r="AO101" s="9" t="s">
        <v>47</v>
      </c>
      <c r="AP101" s="9" t="s">
        <v>47</v>
      </c>
      <c r="AQ101" s="9" t="s">
        <v>47</v>
      </c>
      <c r="AR101" s="9" t="s">
        <v>47</v>
      </c>
      <c r="AS101" s="9" t="s">
        <v>47</v>
      </c>
      <c r="AT101" s="9" t="s">
        <v>47</v>
      </c>
      <c r="AU101" s="9" t="s">
        <v>47</v>
      </c>
      <c r="AV101" s="9" t="s">
        <v>47</v>
      </c>
      <c r="AW101" s="9" t="s">
        <v>47</v>
      </c>
      <c r="AX101" s="9" t="s">
        <v>47</v>
      </c>
      <c r="AY101" s="9" t="s">
        <v>47</v>
      </c>
      <c r="AZ101" s="9" t="s">
        <v>47</v>
      </c>
      <c r="BA101" s="9" t="s">
        <v>47</v>
      </c>
      <c r="BB101" s="9" t="s">
        <v>47</v>
      </c>
      <c r="BC101" s="9" t="s">
        <v>47</v>
      </c>
      <c r="BD101" s="9" t="s">
        <v>47</v>
      </c>
      <c r="BE101" s="9" t="s">
        <v>47</v>
      </c>
      <c r="BF101" s="9" t="s">
        <v>47</v>
      </c>
      <c r="BG101" s="9" t="s">
        <v>47</v>
      </c>
      <c r="BH101" s="9" t="s">
        <v>47</v>
      </c>
      <c r="BI101" s="9" t="s">
        <v>47</v>
      </c>
      <c r="BJ101" s="9" t="s">
        <v>47</v>
      </c>
      <c r="BK101" s="9" t="s">
        <v>47</v>
      </c>
      <c r="BL101" s="9" t="s">
        <v>47</v>
      </c>
      <c r="BM101" s="9" t="s">
        <v>47</v>
      </c>
      <c r="BN101" s="9" t="s">
        <v>47</v>
      </c>
      <c r="BO101" s="9" t="s">
        <v>47</v>
      </c>
      <c r="BP101" s="9" t="s">
        <v>47</v>
      </c>
      <c r="BQ101" s="9" t="s">
        <v>47</v>
      </c>
      <c r="BR101" s="9" t="s">
        <v>47</v>
      </c>
      <c r="BS101" s="9" t="s">
        <v>47</v>
      </c>
      <c r="BT101" s="9" t="s">
        <v>47</v>
      </c>
      <c r="BU101" s="9" t="s">
        <v>47</v>
      </c>
      <c r="BV101" s="9" t="s">
        <v>47</v>
      </c>
      <c r="BW101" s="9" t="s">
        <v>47</v>
      </c>
      <c r="BX101" s="9" t="s">
        <v>47</v>
      </c>
      <c r="BY101" s="9" t="s">
        <v>47</v>
      </c>
      <c r="BZ101" s="9" t="s">
        <v>47</v>
      </c>
      <c r="CA101" s="9" t="s">
        <v>47</v>
      </c>
      <c r="CB101" s="9" t="s">
        <v>47</v>
      </c>
      <c r="CC101" s="9" t="s">
        <v>47</v>
      </c>
      <c r="CD101" s="9" t="s">
        <v>47</v>
      </c>
    </row>
    <row r="102" spans="1:82" ht="12" x14ac:dyDescent="0.25">
      <c r="A102" s="5">
        <v>66</v>
      </c>
      <c r="B102" s="56">
        <v>22</v>
      </c>
      <c r="C102" s="9">
        <v>132</v>
      </c>
      <c r="D102" s="9">
        <v>88</v>
      </c>
      <c r="E102" s="9">
        <v>66</v>
      </c>
      <c r="F102" s="9">
        <v>52.8</v>
      </c>
      <c r="G102" s="9">
        <v>44</v>
      </c>
      <c r="H102" s="9">
        <v>37.714285714285715</v>
      </c>
      <c r="I102" s="9">
        <v>32.779552350022023</v>
      </c>
      <c r="J102" s="9">
        <v>28.490505173768334</v>
      </c>
      <c r="K102" s="9">
        <v>24.762659245283281</v>
      </c>
      <c r="L102" s="9">
        <v>21.522584073468337</v>
      </c>
      <c r="M102" s="9">
        <v>18.70645719472742</v>
      </c>
      <c r="N102" s="9">
        <v>16.258807008659449</v>
      </c>
      <c r="O102" s="9">
        <v>14.131420107669705</v>
      </c>
      <c r="P102" s="9">
        <v>12.282391577259814</v>
      </c>
      <c r="Q102" s="9">
        <v>10.675299559968954</v>
      </c>
      <c r="R102" s="9">
        <v>9.2784878236635819</v>
      </c>
      <c r="S102" s="9">
        <v>8.0644422023248339</v>
      </c>
      <c r="T102" s="9">
        <v>7.0092486265675618</v>
      </c>
      <c r="U102" s="9">
        <v>6.0921220682660593</v>
      </c>
      <c r="V102" s="9">
        <v>5.2949971205157658</v>
      </c>
      <c r="W102" s="9">
        <v>4.6021721482429427</v>
      </c>
      <c r="X102" s="9">
        <v>4</v>
      </c>
      <c r="Y102" s="9" t="s">
        <v>47</v>
      </c>
      <c r="Z102" s="9" t="s">
        <v>47</v>
      </c>
      <c r="AA102" s="9" t="s">
        <v>47</v>
      </c>
      <c r="AB102" s="9" t="s">
        <v>47</v>
      </c>
      <c r="AC102" s="9" t="s">
        <v>47</v>
      </c>
      <c r="AD102" s="9" t="s">
        <v>47</v>
      </c>
      <c r="AE102" s="9" t="s">
        <v>47</v>
      </c>
      <c r="AF102" s="9" t="s">
        <v>47</v>
      </c>
      <c r="AG102" s="9" t="s">
        <v>47</v>
      </c>
      <c r="AH102" s="9" t="s">
        <v>47</v>
      </c>
      <c r="AI102" s="9" t="s">
        <v>47</v>
      </c>
      <c r="AJ102" s="9" t="s">
        <v>47</v>
      </c>
      <c r="AK102" s="9" t="s">
        <v>47</v>
      </c>
      <c r="AL102" s="9" t="s">
        <v>47</v>
      </c>
      <c r="AM102" s="9" t="s">
        <v>47</v>
      </c>
      <c r="AN102" s="9" t="s">
        <v>47</v>
      </c>
      <c r="AO102" s="9" t="s">
        <v>47</v>
      </c>
      <c r="AP102" s="9" t="s">
        <v>47</v>
      </c>
      <c r="AQ102" s="9" t="s">
        <v>47</v>
      </c>
      <c r="AR102" s="9" t="s">
        <v>47</v>
      </c>
      <c r="AS102" s="9" t="s">
        <v>47</v>
      </c>
      <c r="AT102" s="9" t="s">
        <v>47</v>
      </c>
      <c r="AU102" s="9" t="s">
        <v>47</v>
      </c>
      <c r="AV102" s="9" t="s">
        <v>47</v>
      </c>
      <c r="AW102" s="9" t="s">
        <v>47</v>
      </c>
      <c r="AX102" s="9" t="s">
        <v>47</v>
      </c>
      <c r="AY102" s="9" t="s">
        <v>47</v>
      </c>
      <c r="AZ102" s="9" t="s">
        <v>47</v>
      </c>
      <c r="BA102" s="9" t="s">
        <v>47</v>
      </c>
      <c r="BB102" s="9" t="s">
        <v>47</v>
      </c>
      <c r="BC102" s="9" t="s">
        <v>47</v>
      </c>
      <c r="BD102" s="9" t="s">
        <v>47</v>
      </c>
      <c r="BE102" s="9" t="s">
        <v>47</v>
      </c>
      <c r="BF102" s="9" t="s">
        <v>47</v>
      </c>
      <c r="BG102" s="9" t="s">
        <v>47</v>
      </c>
      <c r="BH102" s="9" t="s">
        <v>47</v>
      </c>
      <c r="BI102" s="9" t="s">
        <v>47</v>
      </c>
      <c r="BJ102" s="9" t="s">
        <v>47</v>
      </c>
      <c r="BK102" s="9" t="s">
        <v>47</v>
      </c>
      <c r="BL102" s="9" t="s">
        <v>47</v>
      </c>
      <c r="BM102" s="9" t="s">
        <v>47</v>
      </c>
      <c r="BN102" s="9" t="s">
        <v>47</v>
      </c>
      <c r="BO102" s="9" t="s">
        <v>47</v>
      </c>
      <c r="BP102" s="9" t="s">
        <v>47</v>
      </c>
      <c r="BQ102" s="9" t="s">
        <v>47</v>
      </c>
      <c r="BR102" s="9" t="s">
        <v>47</v>
      </c>
      <c r="BS102" s="9" t="s">
        <v>47</v>
      </c>
      <c r="BT102" s="9" t="s">
        <v>47</v>
      </c>
      <c r="BU102" s="9" t="s">
        <v>47</v>
      </c>
      <c r="BV102" s="9" t="s">
        <v>47</v>
      </c>
      <c r="BW102" s="9" t="s">
        <v>47</v>
      </c>
      <c r="BX102" s="9" t="s">
        <v>47</v>
      </c>
      <c r="BY102" s="9" t="s">
        <v>47</v>
      </c>
      <c r="BZ102" s="9" t="s">
        <v>47</v>
      </c>
      <c r="CA102" s="9" t="s">
        <v>47</v>
      </c>
      <c r="CB102" s="9" t="s">
        <v>47</v>
      </c>
      <c r="CC102" s="9" t="s">
        <v>47</v>
      </c>
      <c r="CD102" s="9" t="s">
        <v>47</v>
      </c>
    </row>
    <row r="103" spans="1:82" ht="12" x14ac:dyDescent="0.25">
      <c r="A103" s="5">
        <v>67</v>
      </c>
      <c r="B103" s="56">
        <v>23</v>
      </c>
      <c r="C103" s="9">
        <v>134</v>
      </c>
      <c r="D103" s="9">
        <v>89.333333333333329</v>
      </c>
      <c r="E103" s="9">
        <v>67</v>
      </c>
      <c r="F103" s="9">
        <v>53.6</v>
      </c>
      <c r="G103" s="9">
        <v>44.666666666666671</v>
      </c>
      <c r="H103" s="9">
        <v>38.285714285714285</v>
      </c>
      <c r="I103" s="9">
        <v>33.5</v>
      </c>
      <c r="J103" s="9">
        <v>29.333119806920529</v>
      </c>
      <c r="K103" s="9">
        <v>25.684534853944879</v>
      </c>
      <c r="L103" s="9">
        <v>22.489777255396753</v>
      </c>
      <c r="M103" s="9">
        <v>19.69239793025401</v>
      </c>
      <c r="N103" s="9">
        <v>17.242969187274472</v>
      </c>
      <c r="O103" s="9">
        <v>15.098211373055559</v>
      </c>
      <c r="P103" s="9">
        <v>13.220228151523846</v>
      </c>
      <c r="Q103" s="9">
        <v>11.575836902790225</v>
      </c>
      <c r="R103" s="9">
        <v>10.13598240999754</v>
      </c>
      <c r="S103" s="9">
        <v>8.8752234744267735</v>
      </c>
      <c r="T103" s="9">
        <v>7.7712833877180305</v>
      </c>
      <c r="U103" s="9">
        <v>6.804656318372067</v>
      </c>
      <c r="V103" s="9">
        <v>5.9582626576634805</v>
      </c>
      <c r="W103" s="9">
        <v>5.2171472351744361</v>
      </c>
      <c r="X103" s="9">
        <v>4.5682150716333121</v>
      </c>
      <c r="Y103" s="9">
        <v>4</v>
      </c>
      <c r="Z103" s="9" t="s">
        <v>47</v>
      </c>
      <c r="AA103" s="9" t="s">
        <v>47</v>
      </c>
      <c r="AB103" s="9" t="s">
        <v>47</v>
      </c>
      <c r="AC103" s="9" t="s">
        <v>47</v>
      </c>
      <c r="AD103" s="9" t="s">
        <v>47</v>
      </c>
      <c r="AE103" s="9" t="s">
        <v>47</v>
      </c>
      <c r="AF103" s="9" t="s">
        <v>47</v>
      </c>
      <c r="AG103" s="9" t="s">
        <v>47</v>
      </c>
      <c r="AH103" s="9" t="s">
        <v>47</v>
      </c>
      <c r="AI103" s="9" t="s">
        <v>47</v>
      </c>
      <c r="AJ103" s="9" t="s">
        <v>47</v>
      </c>
      <c r="AK103" s="9" t="s">
        <v>47</v>
      </c>
      <c r="AL103" s="9" t="s">
        <v>47</v>
      </c>
      <c r="AM103" s="9" t="s">
        <v>47</v>
      </c>
      <c r="AN103" s="9" t="s">
        <v>47</v>
      </c>
      <c r="AO103" s="9" t="s">
        <v>47</v>
      </c>
      <c r="AP103" s="9" t="s">
        <v>47</v>
      </c>
      <c r="AQ103" s="9" t="s">
        <v>47</v>
      </c>
      <c r="AR103" s="9" t="s">
        <v>47</v>
      </c>
      <c r="AS103" s="9" t="s">
        <v>47</v>
      </c>
      <c r="AT103" s="9" t="s">
        <v>47</v>
      </c>
      <c r="AU103" s="9" t="s">
        <v>47</v>
      </c>
      <c r="AV103" s="9" t="s">
        <v>47</v>
      </c>
      <c r="AW103" s="9" t="s">
        <v>47</v>
      </c>
      <c r="AX103" s="9" t="s">
        <v>47</v>
      </c>
      <c r="AY103" s="9" t="s">
        <v>47</v>
      </c>
      <c r="AZ103" s="9" t="s">
        <v>47</v>
      </c>
      <c r="BA103" s="9" t="s">
        <v>47</v>
      </c>
      <c r="BB103" s="9" t="s">
        <v>47</v>
      </c>
      <c r="BC103" s="9" t="s">
        <v>47</v>
      </c>
      <c r="BD103" s="9" t="s">
        <v>47</v>
      </c>
      <c r="BE103" s="9" t="s">
        <v>47</v>
      </c>
      <c r="BF103" s="9" t="s">
        <v>47</v>
      </c>
      <c r="BG103" s="9" t="s">
        <v>47</v>
      </c>
      <c r="BH103" s="9" t="s">
        <v>47</v>
      </c>
      <c r="BI103" s="9" t="s">
        <v>47</v>
      </c>
      <c r="BJ103" s="9" t="s">
        <v>47</v>
      </c>
      <c r="BK103" s="9" t="s">
        <v>47</v>
      </c>
      <c r="BL103" s="9" t="s">
        <v>47</v>
      </c>
      <c r="BM103" s="9" t="s">
        <v>47</v>
      </c>
      <c r="BN103" s="9" t="s">
        <v>47</v>
      </c>
      <c r="BO103" s="9" t="s">
        <v>47</v>
      </c>
      <c r="BP103" s="9" t="s">
        <v>47</v>
      </c>
      <c r="BQ103" s="9" t="s">
        <v>47</v>
      </c>
      <c r="BR103" s="9" t="s">
        <v>47</v>
      </c>
      <c r="BS103" s="9" t="s">
        <v>47</v>
      </c>
      <c r="BT103" s="9" t="s">
        <v>47</v>
      </c>
      <c r="BU103" s="9" t="s">
        <v>47</v>
      </c>
      <c r="BV103" s="9" t="s">
        <v>47</v>
      </c>
      <c r="BW103" s="9" t="s">
        <v>47</v>
      </c>
      <c r="BX103" s="9" t="s">
        <v>47</v>
      </c>
      <c r="BY103" s="9" t="s">
        <v>47</v>
      </c>
      <c r="BZ103" s="9" t="s">
        <v>47</v>
      </c>
      <c r="CA103" s="9" t="s">
        <v>47</v>
      </c>
      <c r="CB103" s="9" t="s">
        <v>47</v>
      </c>
      <c r="CC103" s="9" t="s">
        <v>47</v>
      </c>
      <c r="CD103" s="9" t="s">
        <v>47</v>
      </c>
    </row>
    <row r="104" spans="1:82" ht="12" x14ac:dyDescent="0.25">
      <c r="A104" s="5">
        <v>68</v>
      </c>
      <c r="B104" s="56">
        <v>23</v>
      </c>
      <c r="C104" s="9">
        <v>136</v>
      </c>
      <c r="D104" s="9">
        <v>90.666666666666657</v>
      </c>
      <c r="E104" s="9">
        <v>68</v>
      </c>
      <c r="F104" s="9">
        <v>54.4</v>
      </c>
      <c r="G104" s="9">
        <v>45.333333333333343</v>
      </c>
      <c r="H104" s="9">
        <v>38.857142857142861</v>
      </c>
      <c r="I104" s="9">
        <v>33.992872984072413</v>
      </c>
      <c r="J104" s="9">
        <v>29.737529029334411</v>
      </c>
      <c r="K104" s="9">
        <v>26.014883566471745</v>
      </c>
      <c r="L104" s="9">
        <v>22.758251578652743</v>
      </c>
      <c r="M104" s="9">
        <v>19.90929590723881</v>
      </c>
      <c r="N104" s="9">
        <v>17.416982238380776</v>
      </c>
      <c r="O104" s="9">
        <v>15.236664907962719</v>
      </c>
      <c r="P104" s="9">
        <v>13.329287148605699</v>
      </c>
      <c r="Q104" s="9">
        <v>11.660681452483367</v>
      </c>
      <c r="R104" s="9">
        <v>10.200957517110192</v>
      </c>
      <c r="S104" s="9">
        <v>8.9239668101666094</v>
      </c>
      <c r="T104" s="9">
        <v>7.8068341619283075</v>
      </c>
      <c r="U104" s="9">
        <v>6.8295479945552362</v>
      </c>
      <c r="V104" s="9">
        <v>5.9746018478779348</v>
      </c>
      <c r="W104" s="9">
        <v>5.2266807802104136</v>
      </c>
      <c r="X104" s="9">
        <v>4.5723870265804996</v>
      </c>
      <c r="Y104" s="9">
        <v>4</v>
      </c>
      <c r="Z104" s="9" t="s">
        <v>47</v>
      </c>
      <c r="AA104" s="9" t="s">
        <v>47</v>
      </c>
      <c r="AB104" s="9" t="s">
        <v>47</v>
      </c>
      <c r="AC104" s="9" t="s">
        <v>47</v>
      </c>
      <c r="AD104" s="9" t="s">
        <v>47</v>
      </c>
      <c r="AE104" s="9" t="s">
        <v>47</v>
      </c>
      <c r="AF104" s="9" t="s">
        <v>47</v>
      </c>
      <c r="AG104" s="9" t="s">
        <v>47</v>
      </c>
      <c r="AH104" s="9" t="s">
        <v>47</v>
      </c>
      <c r="AI104" s="9" t="s">
        <v>47</v>
      </c>
      <c r="AJ104" s="9" t="s">
        <v>47</v>
      </c>
      <c r="AK104" s="9" t="s">
        <v>47</v>
      </c>
      <c r="AL104" s="9" t="s">
        <v>47</v>
      </c>
      <c r="AM104" s="9" t="s">
        <v>47</v>
      </c>
      <c r="AN104" s="9" t="s">
        <v>47</v>
      </c>
      <c r="AO104" s="9" t="s">
        <v>47</v>
      </c>
      <c r="AP104" s="9" t="s">
        <v>47</v>
      </c>
      <c r="AQ104" s="9" t="s">
        <v>47</v>
      </c>
      <c r="AR104" s="9" t="s">
        <v>47</v>
      </c>
      <c r="AS104" s="9" t="s">
        <v>47</v>
      </c>
      <c r="AT104" s="9" t="s">
        <v>47</v>
      </c>
      <c r="AU104" s="9" t="s">
        <v>47</v>
      </c>
      <c r="AV104" s="9" t="s">
        <v>47</v>
      </c>
      <c r="AW104" s="9" t="s">
        <v>47</v>
      </c>
      <c r="AX104" s="9" t="s">
        <v>47</v>
      </c>
      <c r="AY104" s="9" t="s">
        <v>47</v>
      </c>
      <c r="AZ104" s="9" t="s">
        <v>47</v>
      </c>
      <c r="BA104" s="9" t="s">
        <v>47</v>
      </c>
      <c r="BB104" s="9" t="s">
        <v>47</v>
      </c>
      <c r="BC104" s="9" t="s">
        <v>47</v>
      </c>
      <c r="BD104" s="9" t="s">
        <v>47</v>
      </c>
      <c r="BE104" s="9" t="s">
        <v>47</v>
      </c>
      <c r="BF104" s="9" t="s">
        <v>47</v>
      </c>
      <c r="BG104" s="9" t="s">
        <v>47</v>
      </c>
      <c r="BH104" s="9" t="s">
        <v>47</v>
      </c>
      <c r="BI104" s="9" t="s">
        <v>47</v>
      </c>
      <c r="BJ104" s="9" t="s">
        <v>47</v>
      </c>
      <c r="BK104" s="9" t="s">
        <v>47</v>
      </c>
      <c r="BL104" s="9" t="s">
        <v>47</v>
      </c>
      <c r="BM104" s="9" t="s">
        <v>47</v>
      </c>
      <c r="BN104" s="9" t="s">
        <v>47</v>
      </c>
      <c r="BO104" s="9" t="s">
        <v>47</v>
      </c>
      <c r="BP104" s="9" t="s">
        <v>47</v>
      </c>
      <c r="BQ104" s="9" t="s">
        <v>47</v>
      </c>
      <c r="BR104" s="9" t="s">
        <v>47</v>
      </c>
      <c r="BS104" s="9" t="s">
        <v>47</v>
      </c>
      <c r="BT104" s="9" t="s">
        <v>47</v>
      </c>
      <c r="BU104" s="9" t="s">
        <v>47</v>
      </c>
      <c r="BV104" s="9" t="s">
        <v>47</v>
      </c>
      <c r="BW104" s="9" t="s">
        <v>47</v>
      </c>
      <c r="BX104" s="9" t="s">
        <v>47</v>
      </c>
      <c r="BY104" s="9" t="s">
        <v>47</v>
      </c>
      <c r="BZ104" s="9" t="s">
        <v>47</v>
      </c>
      <c r="CA104" s="9" t="s">
        <v>47</v>
      </c>
      <c r="CB104" s="9" t="s">
        <v>47</v>
      </c>
      <c r="CC104" s="9" t="s">
        <v>47</v>
      </c>
      <c r="CD104" s="9" t="s">
        <v>47</v>
      </c>
    </row>
    <row r="105" spans="1:82" ht="12" x14ac:dyDescent="0.25">
      <c r="A105" s="5">
        <v>69</v>
      </c>
      <c r="B105" s="56">
        <v>23</v>
      </c>
      <c r="C105" s="9">
        <v>138</v>
      </c>
      <c r="D105" s="9">
        <v>92</v>
      </c>
      <c r="E105" s="9">
        <v>69</v>
      </c>
      <c r="F105" s="9">
        <v>55.2</v>
      </c>
      <c r="G105" s="9">
        <v>46</v>
      </c>
      <c r="H105" s="9">
        <v>39.428571428571431</v>
      </c>
      <c r="I105" s="9">
        <v>34.463160124888624</v>
      </c>
      <c r="J105" s="9">
        <v>30.123064639695627</v>
      </c>
      <c r="K105" s="9">
        <v>26.329536235186257</v>
      </c>
      <c r="L105" s="9">
        <v>23.013743344242638</v>
      </c>
      <c r="M105" s="9">
        <v>20.115522658043723</v>
      </c>
      <c r="N105" s="9">
        <v>17.582287494637331</v>
      </c>
      <c r="O105" s="9">
        <v>15.368073641400699</v>
      </c>
      <c r="P105" s="9">
        <v>13.432705358705462</v>
      </c>
      <c r="Q105" s="9">
        <v>11.741066412364532</v>
      </c>
      <c r="R105" s="9">
        <v>10.262462908130049</v>
      </c>
      <c r="S105" s="9">
        <v>8.9700663672112757</v>
      </c>
      <c r="T105" s="9">
        <v>7.8404269377121789</v>
      </c>
      <c r="U105" s="9">
        <v>6.8530479094675902</v>
      </c>
      <c r="V105" s="9">
        <v>5.9900138120746513</v>
      </c>
      <c r="W105" s="9">
        <v>5.2356653481549378</v>
      </c>
      <c r="X105" s="9">
        <v>4.5763152636831901</v>
      </c>
      <c r="Y105" s="9">
        <v>4</v>
      </c>
      <c r="Z105" s="9" t="s">
        <v>47</v>
      </c>
      <c r="AA105" s="9" t="s">
        <v>47</v>
      </c>
      <c r="AB105" s="9" t="s">
        <v>47</v>
      </c>
      <c r="AC105" s="9" t="s">
        <v>47</v>
      </c>
      <c r="AD105" s="9" t="s">
        <v>47</v>
      </c>
      <c r="AE105" s="9" t="s">
        <v>47</v>
      </c>
      <c r="AF105" s="9" t="s">
        <v>47</v>
      </c>
      <c r="AG105" s="9" t="s">
        <v>47</v>
      </c>
      <c r="AH105" s="9" t="s">
        <v>47</v>
      </c>
      <c r="AI105" s="9" t="s">
        <v>47</v>
      </c>
      <c r="AJ105" s="9" t="s">
        <v>47</v>
      </c>
      <c r="AK105" s="9" t="s">
        <v>47</v>
      </c>
      <c r="AL105" s="9" t="s">
        <v>47</v>
      </c>
      <c r="AM105" s="9" t="s">
        <v>47</v>
      </c>
      <c r="AN105" s="9" t="s">
        <v>47</v>
      </c>
      <c r="AO105" s="9" t="s">
        <v>47</v>
      </c>
      <c r="AP105" s="9" t="s">
        <v>47</v>
      </c>
      <c r="AQ105" s="9" t="s">
        <v>47</v>
      </c>
      <c r="AR105" s="9" t="s">
        <v>47</v>
      </c>
      <c r="AS105" s="9" t="s">
        <v>47</v>
      </c>
      <c r="AT105" s="9" t="s">
        <v>47</v>
      </c>
      <c r="AU105" s="9" t="s">
        <v>47</v>
      </c>
      <c r="AV105" s="9" t="s">
        <v>47</v>
      </c>
      <c r="AW105" s="9" t="s">
        <v>47</v>
      </c>
      <c r="AX105" s="9" t="s">
        <v>47</v>
      </c>
      <c r="AY105" s="9" t="s">
        <v>47</v>
      </c>
      <c r="AZ105" s="9" t="s">
        <v>47</v>
      </c>
      <c r="BA105" s="9" t="s">
        <v>47</v>
      </c>
      <c r="BB105" s="9" t="s">
        <v>47</v>
      </c>
      <c r="BC105" s="9" t="s">
        <v>47</v>
      </c>
      <c r="BD105" s="9" t="s">
        <v>47</v>
      </c>
      <c r="BE105" s="9" t="s">
        <v>47</v>
      </c>
      <c r="BF105" s="9" t="s">
        <v>47</v>
      </c>
      <c r="BG105" s="9" t="s">
        <v>47</v>
      </c>
      <c r="BH105" s="9" t="s">
        <v>47</v>
      </c>
      <c r="BI105" s="9" t="s">
        <v>47</v>
      </c>
      <c r="BJ105" s="9" t="s">
        <v>47</v>
      </c>
      <c r="BK105" s="9" t="s">
        <v>47</v>
      </c>
      <c r="BL105" s="9" t="s">
        <v>47</v>
      </c>
      <c r="BM105" s="9" t="s">
        <v>47</v>
      </c>
      <c r="BN105" s="9" t="s">
        <v>47</v>
      </c>
      <c r="BO105" s="9" t="s">
        <v>47</v>
      </c>
      <c r="BP105" s="9" t="s">
        <v>47</v>
      </c>
      <c r="BQ105" s="9" t="s">
        <v>47</v>
      </c>
      <c r="BR105" s="9" t="s">
        <v>47</v>
      </c>
      <c r="BS105" s="9" t="s">
        <v>47</v>
      </c>
      <c r="BT105" s="9" t="s">
        <v>47</v>
      </c>
      <c r="BU105" s="9" t="s">
        <v>47</v>
      </c>
      <c r="BV105" s="9" t="s">
        <v>47</v>
      </c>
      <c r="BW105" s="9" t="s">
        <v>47</v>
      </c>
      <c r="BX105" s="9" t="s">
        <v>47</v>
      </c>
      <c r="BY105" s="9" t="s">
        <v>47</v>
      </c>
      <c r="BZ105" s="9" t="s">
        <v>47</v>
      </c>
      <c r="CA105" s="9" t="s">
        <v>47</v>
      </c>
      <c r="CB105" s="9" t="s">
        <v>47</v>
      </c>
      <c r="CC105" s="9" t="s">
        <v>47</v>
      </c>
      <c r="CD105" s="9" t="s">
        <v>47</v>
      </c>
    </row>
    <row r="106" spans="1:82" ht="12" x14ac:dyDescent="0.25">
      <c r="A106" s="5">
        <v>70</v>
      </c>
      <c r="B106" s="56">
        <v>24</v>
      </c>
      <c r="C106" s="9">
        <v>140</v>
      </c>
      <c r="D106" s="9">
        <v>93.333333333333329</v>
      </c>
      <c r="E106" s="9">
        <v>70</v>
      </c>
      <c r="F106" s="9">
        <v>56</v>
      </c>
      <c r="G106" s="9">
        <v>46.666666666666671</v>
      </c>
      <c r="H106" s="9">
        <v>40</v>
      </c>
      <c r="I106" s="9">
        <v>35</v>
      </c>
      <c r="J106" s="9">
        <v>30.80745380480111</v>
      </c>
      <c r="K106" s="9">
        <v>27.11712028385584</v>
      </c>
      <c r="L106" s="9">
        <v>23.868840870403542</v>
      </c>
      <c r="M106" s="9">
        <v>21.009663213974452</v>
      </c>
      <c r="N106" s="9">
        <v>18.492977969112776</v>
      </c>
      <c r="O106" s="9">
        <v>16.277758985618469</v>
      </c>
      <c r="P106" s="9">
        <v>14.32789451414649</v>
      </c>
      <c r="Q106" s="9">
        <v>12.611598524703748</v>
      </c>
      <c r="R106" s="9">
        <v>11.100892541557387</v>
      </c>
      <c r="S106" s="9">
        <v>9.7711495476025831</v>
      </c>
      <c r="T106" s="9">
        <v>8.6006925230734232</v>
      </c>
      <c r="U106" s="9">
        <v>7.5704410741109367</v>
      </c>
      <c r="V106" s="9">
        <v>6.6636003906469021</v>
      </c>
      <c r="W106" s="9">
        <v>5.8653874631002587</v>
      </c>
      <c r="X106" s="9">
        <v>5.1627900947634515</v>
      </c>
      <c r="Y106" s="9">
        <v>4.5443547813802789</v>
      </c>
      <c r="Z106" s="9">
        <v>4</v>
      </c>
      <c r="AA106" s="9" t="s">
        <v>47</v>
      </c>
      <c r="AB106" s="9" t="s">
        <v>47</v>
      </c>
      <c r="AC106" s="9" t="s">
        <v>47</v>
      </c>
      <c r="AD106" s="9" t="s">
        <v>47</v>
      </c>
      <c r="AE106" s="9" t="s">
        <v>47</v>
      </c>
      <c r="AF106" s="9" t="s">
        <v>47</v>
      </c>
      <c r="AG106" s="9" t="s">
        <v>47</v>
      </c>
      <c r="AH106" s="9" t="s">
        <v>47</v>
      </c>
      <c r="AI106" s="9" t="s">
        <v>47</v>
      </c>
      <c r="AJ106" s="9" t="s">
        <v>47</v>
      </c>
      <c r="AK106" s="9" t="s">
        <v>47</v>
      </c>
      <c r="AL106" s="9" t="s">
        <v>47</v>
      </c>
      <c r="AM106" s="9" t="s">
        <v>47</v>
      </c>
      <c r="AN106" s="9" t="s">
        <v>47</v>
      </c>
      <c r="AO106" s="9" t="s">
        <v>47</v>
      </c>
      <c r="AP106" s="9" t="s">
        <v>47</v>
      </c>
      <c r="AQ106" s="9" t="s">
        <v>47</v>
      </c>
      <c r="AR106" s="9" t="s">
        <v>47</v>
      </c>
      <c r="AS106" s="9" t="s">
        <v>47</v>
      </c>
      <c r="AT106" s="9" t="s">
        <v>47</v>
      </c>
      <c r="AU106" s="9" t="s">
        <v>47</v>
      </c>
      <c r="AV106" s="9" t="s">
        <v>47</v>
      </c>
      <c r="AW106" s="9" t="s">
        <v>47</v>
      </c>
      <c r="AX106" s="9" t="s">
        <v>47</v>
      </c>
      <c r="AY106" s="9" t="s">
        <v>47</v>
      </c>
      <c r="AZ106" s="9" t="s">
        <v>47</v>
      </c>
      <c r="BA106" s="9" t="s">
        <v>47</v>
      </c>
      <c r="BB106" s="9" t="s">
        <v>47</v>
      </c>
      <c r="BC106" s="9" t="s">
        <v>47</v>
      </c>
      <c r="BD106" s="9" t="s">
        <v>47</v>
      </c>
      <c r="BE106" s="9" t="s">
        <v>47</v>
      </c>
      <c r="BF106" s="9" t="s">
        <v>47</v>
      </c>
      <c r="BG106" s="9" t="s">
        <v>47</v>
      </c>
      <c r="BH106" s="9" t="s">
        <v>47</v>
      </c>
      <c r="BI106" s="9" t="s">
        <v>47</v>
      </c>
      <c r="BJ106" s="9" t="s">
        <v>47</v>
      </c>
      <c r="BK106" s="9" t="s">
        <v>47</v>
      </c>
      <c r="BL106" s="9" t="s">
        <v>47</v>
      </c>
      <c r="BM106" s="9" t="s">
        <v>47</v>
      </c>
      <c r="BN106" s="9" t="s">
        <v>47</v>
      </c>
      <c r="BO106" s="9" t="s">
        <v>47</v>
      </c>
      <c r="BP106" s="9" t="s">
        <v>47</v>
      </c>
      <c r="BQ106" s="9" t="s">
        <v>47</v>
      </c>
      <c r="BR106" s="9" t="s">
        <v>47</v>
      </c>
      <c r="BS106" s="9" t="s">
        <v>47</v>
      </c>
      <c r="BT106" s="9" t="s">
        <v>47</v>
      </c>
      <c r="BU106" s="9" t="s">
        <v>47</v>
      </c>
      <c r="BV106" s="9" t="s">
        <v>47</v>
      </c>
      <c r="BW106" s="9" t="s">
        <v>47</v>
      </c>
      <c r="BX106" s="9" t="s">
        <v>47</v>
      </c>
      <c r="BY106" s="9" t="s">
        <v>47</v>
      </c>
      <c r="BZ106" s="9" t="s">
        <v>47</v>
      </c>
      <c r="CA106" s="9" t="s">
        <v>47</v>
      </c>
      <c r="CB106" s="9" t="s">
        <v>47</v>
      </c>
      <c r="CC106" s="9" t="s">
        <v>47</v>
      </c>
      <c r="CD106" s="9" t="s">
        <v>47</v>
      </c>
    </row>
    <row r="107" spans="1:82" ht="12" x14ac:dyDescent="0.25">
      <c r="A107" s="5">
        <v>71</v>
      </c>
      <c r="B107" s="56">
        <v>24</v>
      </c>
      <c r="C107" s="9">
        <v>142</v>
      </c>
      <c r="D107" s="9">
        <v>94.666666666666657</v>
      </c>
      <c r="E107" s="9">
        <v>71</v>
      </c>
      <c r="F107" s="9">
        <v>56.8</v>
      </c>
      <c r="G107" s="9">
        <v>47.333333333333336</v>
      </c>
      <c r="H107" s="9">
        <v>40.571428571428569</v>
      </c>
      <c r="I107" s="9">
        <v>35.5</v>
      </c>
      <c r="J107" s="9">
        <v>31.22149850108563</v>
      </c>
      <c r="K107" s="9">
        <v>27.458647004318088</v>
      </c>
      <c r="L107" s="9">
        <v>24.149298768652294</v>
      </c>
      <c r="M107" s="9">
        <v>21.238797050922436</v>
      </c>
      <c r="N107" s="9">
        <v>18.679072402541877</v>
      </c>
      <c r="O107" s="9">
        <v>16.427848761060034</v>
      </c>
      <c r="P107" s="9">
        <v>14.447945224492878</v>
      </c>
      <c r="Q107" s="9">
        <v>12.706661976627371</v>
      </c>
      <c r="R107" s="9">
        <v>11.175240221326005</v>
      </c>
      <c r="S107" s="9">
        <v>9.828387206180329</v>
      </c>
      <c r="T107" s="9">
        <v>8.6438584908689649</v>
      </c>
      <c r="U107" s="9">
        <v>7.6020905610214555</v>
      </c>
      <c r="V107" s="9">
        <v>6.6858777198886923</v>
      </c>
      <c r="W107" s="9">
        <v>5.8800879214069459</v>
      </c>
      <c r="X107" s="9">
        <v>5.1714128513932023</v>
      </c>
      <c r="Y107" s="9">
        <v>4.5481481292469814</v>
      </c>
      <c r="Z107" s="9">
        <v>4</v>
      </c>
      <c r="AA107" s="9" t="s">
        <v>47</v>
      </c>
      <c r="AB107" s="9" t="s">
        <v>47</v>
      </c>
      <c r="AC107" s="9" t="s">
        <v>47</v>
      </c>
      <c r="AD107" s="9" t="s">
        <v>47</v>
      </c>
      <c r="AE107" s="9" t="s">
        <v>47</v>
      </c>
      <c r="AF107" s="9" t="s">
        <v>47</v>
      </c>
      <c r="AG107" s="9" t="s">
        <v>47</v>
      </c>
      <c r="AH107" s="9" t="s">
        <v>47</v>
      </c>
      <c r="AI107" s="9" t="s">
        <v>47</v>
      </c>
      <c r="AJ107" s="9" t="s">
        <v>47</v>
      </c>
      <c r="AK107" s="9" t="s">
        <v>47</v>
      </c>
      <c r="AL107" s="9" t="s">
        <v>47</v>
      </c>
      <c r="AM107" s="9" t="s">
        <v>47</v>
      </c>
      <c r="AN107" s="9" t="s">
        <v>47</v>
      </c>
      <c r="AO107" s="9" t="s">
        <v>47</v>
      </c>
      <c r="AP107" s="9" t="s">
        <v>47</v>
      </c>
      <c r="AQ107" s="9" t="s">
        <v>47</v>
      </c>
      <c r="AR107" s="9" t="s">
        <v>47</v>
      </c>
      <c r="AS107" s="9" t="s">
        <v>47</v>
      </c>
      <c r="AT107" s="9" t="s">
        <v>47</v>
      </c>
      <c r="AU107" s="9" t="s">
        <v>47</v>
      </c>
      <c r="AV107" s="9" t="s">
        <v>47</v>
      </c>
      <c r="AW107" s="9" t="s">
        <v>47</v>
      </c>
      <c r="AX107" s="9" t="s">
        <v>47</v>
      </c>
      <c r="AY107" s="9" t="s">
        <v>47</v>
      </c>
      <c r="AZ107" s="9" t="s">
        <v>47</v>
      </c>
      <c r="BA107" s="9" t="s">
        <v>47</v>
      </c>
      <c r="BB107" s="9" t="s">
        <v>47</v>
      </c>
      <c r="BC107" s="9" t="s">
        <v>47</v>
      </c>
      <c r="BD107" s="9" t="s">
        <v>47</v>
      </c>
      <c r="BE107" s="9" t="s">
        <v>47</v>
      </c>
      <c r="BF107" s="9" t="s">
        <v>47</v>
      </c>
      <c r="BG107" s="9" t="s">
        <v>47</v>
      </c>
      <c r="BH107" s="9" t="s">
        <v>47</v>
      </c>
      <c r="BI107" s="9" t="s">
        <v>47</v>
      </c>
      <c r="BJ107" s="9" t="s">
        <v>47</v>
      </c>
      <c r="BK107" s="9" t="s">
        <v>47</v>
      </c>
      <c r="BL107" s="9" t="s">
        <v>47</v>
      </c>
      <c r="BM107" s="9" t="s">
        <v>47</v>
      </c>
      <c r="BN107" s="9" t="s">
        <v>47</v>
      </c>
      <c r="BO107" s="9" t="s">
        <v>47</v>
      </c>
      <c r="BP107" s="9" t="s">
        <v>47</v>
      </c>
      <c r="BQ107" s="9" t="s">
        <v>47</v>
      </c>
      <c r="BR107" s="9" t="s">
        <v>47</v>
      </c>
      <c r="BS107" s="9" t="s">
        <v>47</v>
      </c>
      <c r="BT107" s="9" t="s">
        <v>47</v>
      </c>
      <c r="BU107" s="9" t="s">
        <v>47</v>
      </c>
      <c r="BV107" s="9" t="s">
        <v>47</v>
      </c>
      <c r="BW107" s="9" t="s">
        <v>47</v>
      </c>
      <c r="BX107" s="9" t="s">
        <v>47</v>
      </c>
      <c r="BY107" s="9" t="s">
        <v>47</v>
      </c>
      <c r="BZ107" s="9" t="s">
        <v>47</v>
      </c>
      <c r="CA107" s="9" t="s">
        <v>47</v>
      </c>
      <c r="CB107" s="9" t="s">
        <v>47</v>
      </c>
      <c r="CC107" s="9" t="s">
        <v>47</v>
      </c>
      <c r="CD107" s="9" t="s">
        <v>47</v>
      </c>
    </row>
    <row r="108" spans="1:82" ht="12" x14ac:dyDescent="0.25">
      <c r="A108" s="5">
        <v>72</v>
      </c>
      <c r="B108" s="56">
        <v>24</v>
      </c>
      <c r="C108" s="9">
        <v>144</v>
      </c>
      <c r="D108" s="9">
        <v>96</v>
      </c>
      <c r="E108" s="9">
        <v>72</v>
      </c>
      <c r="F108" s="9">
        <v>57.6</v>
      </c>
      <c r="G108" s="9">
        <v>48</v>
      </c>
      <c r="H108" s="9">
        <v>41.142857142857139</v>
      </c>
      <c r="I108" s="9">
        <v>36</v>
      </c>
      <c r="J108" s="9">
        <v>31.635200291564942</v>
      </c>
      <c r="K108" s="9">
        <v>27.799608263539739</v>
      </c>
      <c r="L108" s="9">
        <v>24.429060429003432</v>
      </c>
      <c r="M108" s="9">
        <v>21.467172766840751</v>
      </c>
      <c r="N108" s="9">
        <v>18.864397504795431</v>
      </c>
      <c r="O108" s="9">
        <v>16.577194262330593</v>
      </c>
      <c r="P108" s="9">
        <v>14.567301687805818</v>
      </c>
      <c r="Q108" s="9">
        <v>12.801097405594142</v>
      </c>
      <c r="R108" s="9">
        <v>11.249035566050084</v>
      </c>
      <c r="S108" s="9">
        <v>9.885152589414778</v>
      </c>
      <c r="T108" s="9">
        <v>8.6866328355227314</v>
      </c>
      <c r="U108" s="9">
        <v>7.633426933640175</v>
      </c>
      <c r="V108" s="9">
        <v>6.707916387687038</v>
      </c>
      <c r="W108" s="9">
        <v>5.8946188462097293</v>
      </c>
      <c r="X108" s="9">
        <v>5.1799291067299515</v>
      </c>
      <c r="Y108" s="9">
        <v>4.5518915218752536</v>
      </c>
      <c r="Z108" s="9">
        <v>4</v>
      </c>
      <c r="AA108" s="9" t="s">
        <v>47</v>
      </c>
      <c r="AB108" s="9" t="s">
        <v>47</v>
      </c>
      <c r="AC108" s="9" t="s">
        <v>47</v>
      </c>
      <c r="AD108" s="9" t="s">
        <v>47</v>
      </c>
      <c r="AE108" s="9" t="s">
        <v>47</v>
      </c>
      <c r="AF108" s="9" t="s">
        <v>47</v>
      </c>
      <c r="AG108" s="9" t="s">
        <v>47</v>
      </c>
      <c r="AH108" s="9" t="s">
        <v>47</v>
      </c>
      <c r="AI108" s="9" t="s">
        <v>47</v>
      </c>
      <c r="AJ108" s="9" t="s">
        <v>47</v>
      </c>
      <c r="AK108" s="9" t="s">
        <v>47</v>
      </c>
      <c r="AL108" s="9" t="s">
        <v>47</v>
      </c>
      <c r="AM108" s="9" t="s">
        <v>47</v>
      </c>
      <c r="AN108" s="9" t="s">
        <v>47</v>
      </c>
      <c r="AO108" s="9" t="s">
        <v>47</v>
      </c>
      <c r="AP108" s="9" t="s">
        <v>47</v>
      </c>
      <c r="AQ108" s="9" t="s">
        <v>47</v>
      </c>
      <c r="AR108" s="9" t="s">
        <v>47</v>
      </c>
      <c r="AS108" s="9" t="s">
        <v>47</v>
      </c>
      <c r="AT108" s="9" t="s">
        <v>47</v>
      </c>
      <c r="AU108" s="9" t="s">
        <v>47</v>
      </c>
      <c r="AV108" s="9" t="s">
        <v>47</v>
      </c>
      <c r="AW108" s="9" t="s">
        <v>47</v>
      </c>
      <c r="AX108" s="9" t="s">
        <v>47</v>
      </c>
      <c r="AY108" s="9" t="s">
        <v>47</v>
      </c>
      <c r="AZ108" s="9" t="s">
        <v>47</v>
      </c>
      <c r="BA108" s="9" t="s">
        <v>47</v>
      </c>
      <c r="BB108" s="9" t="s">
        <v>47</v>
      </c>
      <c r="BC108" s="9" t="s">
        <v>47</v>
      </c>
      <c r="BD108" s="9" t="s">
        <v>47</v>
      </c>
      <c r="BE108" s="9" t="s">
        <v>47</v>
      </c>
      <c r="BF108" s="9" t="s">
        <v>47</v>
      </c>
      <c r="BG108" s="9" t="s">
        <v>47</v>
      </c>
      <c r="BH108" s="9" t="s">
        <v>47</v>
      </c>
      <c r="BI108" s="9" t="s">
        <v>47</v>
      </c>
      <c r="BJ108" s="9" t="s">
        <v>47</v>
      </c>
      <c r="BK108" s="9" t="s">
        <v>47</v>
      </c>
      <c r="BL108" s="9" t="s">
        <v>47</v>
      </c>
      <c r="BM108" s="9" t="s">
        <v>47</v>
      </c>
      <c r="BN108" s="9" t="s">
        <v>47</v>
      </c>
      <c r="BO108" s="9" t="s">
        <v>47</v>
      </c>
      <c r="BP108" s="9" t="s">
        <v>47</v>
      </c>
      <c r="BQ108" s="9" t="s">
        <v>47</v>
      </c>
      <c r="BR108" s="9" t="s">
        <v>47</v>
      </c>
      <c r="BS108" s="9" t="s">
        <v>47</v>
      </c>
      <c r="BT108" s="9" t="s">
        <v>47</v>
      </c>
      <c r="BU108" s="9" t="s">
        <v>47</v>
      </c>
      <c r="BV108" s="9" t="s">
        <v>47</v>
      </c>
      <c r="BW108" s="9" t="s">
        <v>47</v>
      </c>
      <c r="BX108" s="9" t="s">
        <v>47</v>
      </c>
      <c r="BY108" s="9" t="s">
        <v>47</v>
      </c>
      <c r="BZ108" s="9" t="s">
        <v>47</v>
      </c>
      <c r="CA108" s="9" t="s">
        <v>47</v>
      </c>
      <c r="CB108" s="9" t="s">
        <v>47</v>
      </c>
      <c r="CC108" s="9" t="s">
        <v>47</v>
      </c>
      <c r="CD108" s="9" t="s">
        <v>47</v>
      </c>
    </row>
    <row r="109" spans="1:82" ht="12" x14ac:dyDescent="0.25">
      <c r="A109" s="5">
        <v>73</v>
      </c>
      <c r="B109" s="56">
        <v>25</v>
      </c>
      <c r="C109" s="9">
        <v>146</v>
      </c>
      <c r="D109" s="9">
        <v>97.333333333333329</v>
      </c>
      <c r="E109" s="9">
        <v>73</v>
      </c>
      <c r="F109" s="9">
        <v>58.4</v>
      </c>
      <c r="G109" s="9">
        <v>48.666666666666671</v>
      </c>
      <c r="H109" s="9">
        <v>41.714285714285715</v>
      </c>
      <c r="I109" s="9">
        <v>36.5</v>
      </c>
      <c r="J109" s="9">
        <v>32.280971301685881</v>
      </c>
      <c r="K109" s="9">
        <v>28.549619402199109</v>
      </c>
      <c r="L109" s="9">
        <v>25.249573824560109</v>
      </c>
      <c r="M109" s="9">
        <v>22.330979945491066</v>
      </c>
      <c r="N109" s="9">
        <v>19.749745829011509</v>
      </c>
      <c r="O109" s="9">
        <v>17.466876118408521</v>
      </c>
      <c r="P109" s="9">
        <v>15.447882923519122</v>
      </c>
      <c r="Q109" s="9">
        <v>13.662264803449979</v>
      </c>
      <c r="R109" s="9">
        <v>12.083045973594572</v>
      </c>
      <c r="S109" s="9">
        <v>10.686368775631713</v>
      </c>
      <c r="T109" s="9">
        <v>9.4511332538465602</v>
      </c>
      <c r="U109" s="9">
        <v>8.3586783927624637</v>
      </c>
      <c r="V109" s="9">
        <v>7.3925002004599172</v>
      </c>
      <c r="W109" s="9">
        <v>6.5380023785959924</v>
      </c>
      <c r="X109" s="9">
        <v>5.7822758124331859</v>
      </c>
      <c r="Y109" s="9">
        <v>5.1139035495777563</v>
      </c>
      <c r="Z109" s="9">
        <v>4.5227883211920297</v>
      </c>
      <c r="AA109" s="9">
        <v>4</v>
      </c>
      <c r="AB109" s="9" t="s">
        <v>47</v>
      </c>
      <c r="AC109" s="9" t="s">
        <v>47</v>
      </c>
      <c r="AD109" s="9" t="s">
        <v>47</v>
      </c>
      <c r="AE109" s="9" t="s">
        <v>47</v>
      </c>
      <c r="AF109" s="9" t="s">
        <v>47</v>
      </c>
      <c r="AG109" s="9" t="s">
        <v>47</v>
      </c>
      <c r="AH109" s="9" t="s">
        <v>47</v>
      </c>
      <c r="AI109" s="9" t="s">
        <v>47</v>
      </c>
      <c r="AJ109" s="9" t="s">
        <v>47</v>
      </c>
      <c r="AK109" s="9" t="s">
        <v>47</v>
      </c>
      <c r="AL109" s="9" t="s">
        <v>47</v>
      </c>
      <c r="AM109" s="9" t="s">
        <v>47</v>
      </c>
      <c r="AN109" s="9" t="s">
        <v>47</v>
      </c>
      <c r="AO109" s="9" t="s">
        <v>47</v>
      </c>
      <c r="AP109" s="9" t="s">
        <v>47</v>
      </c>
      <c r="AQ109" s="9" t="s">
        <v>47</v>
      </c>
      <c r="AR109" s="9" t="s">
        <v>47</v>
      </c>
      <c r="AS109" s="9" t="s">
        <v>47</v>
      </c>
      <c r="AT109" s="9" t="s">
        <v>47</v>
      </c>
      <c r="AU109" s="9" t="s">
        <v>47</v>
      </c>
      <c r="AV109" s="9" t="s">
        <v>47</v>
      </c>
      <c r="AW109" s="9" t="s">
        <v>47</v>
      </c>
      <c r="AX109" s="9" t="s">
        <v>47</v>
      </c>
      <c r="AY109" s="9" t="s">
        <v>47</v>
      </c>
      <c r="AZ109" s="9" t="s">
        <v>47</v>
      </c>
      <c r="BA109" s="9" t="s">
        <v>47</v>
      </c>
      <c r="BB109" s="9" t="s">
        <v>47</v>
      </c>
      <c r="BC109" s="9" t="s">
        <v>47</v>
      </c>
      <c r="BD109" s="9" t="s">
        <v>47</v>
      </c>
      <c r="BE109" s="9" t="s">
        <v>47</v>
      </c>
      <c r="BF109" s="9" t="s">
        <v>47</v>
      </c>
      <c r="BG109" s="9" t="s">
        <v>47</v>
      </c>
      <c r="BH109" s="9" t="s">
        <v>47</v>
      </c>
      <c r="BI109" s="9" t="s">
        <v>47</v>
      </c>
      <c r="BJ109" s="9" t="s">
        <v>47</v>
      </c>
      <c r="BK109" s="9" t="s">
        <v>47</v>
      </c>
      <c r="BL109" s="9" t="s">
        <v>47</v>
      </c>
      <c r="BM109" s="9" t="s">
        <v>47</v>
      </c>
      <c r="BN109" s="9" t="s">
        <v>47</v>
      </c>
      <c r="BO109" s="9" t="s">
        <v>47</v>
      </c>
      <c r="BP109" s="9" t="s">
        <v>47</v>
      </c>
      <c r="BQ109" s="9" t="s">
        <v>47</v>
      </c>
      <c r="BR109" s="9" t="s">
        <v>47</v>
      </c>
      <c r="BS109" s="9" t="s">
        <v>47</v>
      </c>
      <c r="BT109" s="9" t="s">
        <v>47</v>
      </c>
      <c r="BU109" s="9" t="s">
        <v>47</v>
      </c>
      <c r="BV109" s="9" t="s">
        <v>47</v>
      </c>
      <c r="BW109" s="9" t="s">
        <v>47</v>
      </c>
      <c r="BX109" s="9" t="s">
        <v>47</v>
      </c>
      <c r="BY109" s="9" t="s">
        <v>47</v>
      </c>
      <c r="BZ109" s="9" t="s">
        <v>47</v>
      </c>
      <c r="CA109" s="9" t="s">
        <v>47</v>
      </c>
      <c r="CB109" s="9" t="s">
        <v>47</v>
      </c>
      <c r="CC109" s="9" t="s">
        <v>47</v>
      </c>
      <c r="CD109" s="9" t="s">
        <v>47</v>
      </c>
    </row>
    <row r="110" spans="1:82" ht="12" x14ac:dyDescent="0.25">
      <c r="A110" s="5">
        <v>74</v>
      </c>
      <c r="B110" s="56">
        <v>25</v>
      </c>
      <c r="C110" s="9">
        <v>148</v>
      </c>
      <c r="D110" s="9">
        <v>98.666666666666657</v>
      </c>
      <c r="E110" s="9">
        <v>74</v>
      </c>
      <c r="F110" s="9">
        <v>59.2</v>
      </c>
      <c r="G110" s="9">
        <v>49.333333333333336</v>
      </c>
      <c r="H110" s="9">
        <v>42.285714285714285</v>
      </c>
      <c r="I110" s="9">
        <v>37</v>
      </c>
      <c r="J110" s="9">
        <v>32.698451280771323</v>
      </c>
      <c r="K110" s="9">
        <v>28.896992328675019</v>
      </c>
      <c r="L110" s="9">
        <v>25.537483670810886</v>
      </c>
      <c r="M110" s="9">
        <v>22.568545017391973</v>
      </c>
      <c r="N110" s="9">
        <v>19.944769452137454</v>
      </c>
      <c r="O110" s="9">
        <v>17.62602897937656</v>
      </c>
      <c r="P110" s="9">
        <v>15.576860806908321</v>
      </c>
      <c r="Q110" s="9">
        <v>13.765924978433729</v>
      </c>
      <c r="R110" s="9">
        <v>12.165525060596439</v>
      </c>
      <c r="S110" s="9">
        <v>10.751184554024736</v>
      </c>
      <c r="T110" s="9">
        <v>9.5012725500097019</v>
      </c>
      <c r="U110" s="9">
        <v>8.3966729076168143</v>
      </c>
      <c r="V110" s="9">
        <v>7.4204918916292133</v>
      </c>
      <c r="W110" s="9">
        <v>6.5577997999404456</v>
      </c>
      <c r="X110" s="9">
        <v>5.7954026288487723</v>
      </c>
      <c r="Y110" s="9">
        <v>5.1216402841044761</v>
      </c>
      <c r="Z110" s="9">
        <v>4.5262082515520543</v>
      </c>
      <c r="AA110" s="9">
        <v>4</v>
      </c>
      <c r="AB110" s="9" t="s">
        <v>47</v>
      </c>
      <c r="AC110" s="9" t="s">
        <v>47</v>
      </c>
      <c r="AD110" s="9" t="s">
        <v>47</v>
      </c>
      <c r="AE110" s="9" t="s">
        <v>47</v>
      </c>
      <c r="AF110" s="9" t="s">
        <v>47</v>
      </c>
      <c r="AG110" s="9" t="s">
        <v>47</v>
      </c>
      <c r="AH110" s="9" t="s">
        <v>47</v>
      </c>
      <c r="AI110" s="9" t="s">
        <v>47</v>
      </c>
      <c r="AJ110" s="9" t="s">
        <v>47</v>
      </c>
      <c r="AK110" s="9" t="s">
        <v>47</v>
      </c>
      <c r="AL110" s="9" t="s">
        <v>47</v>
      </c>
      <c r="AM110" s="9" t="s">
        <v>47</v>
      </c>
      <c r="AN110" s="9" t="s">
        <v>47</v>
      </c>
      <c r="AO110" s="9" t="s">
        <v>47</v>
      </c>
      <c r="AP110" s="9" t="s">
        <v>47</v>
      </c>
      <c r="AQ110" s="9" t="s">
        <v>47</v>
      </c>
      <c r="AR110" s="9" t="s">
        <v>47</v>
      </c>
      <c r="AS110" s="9" t="s">
        <v>47</v>
      </c>
      <c r="AT110" s="9" t="s">
        <v>47</v>
      </c>
      <c r="AU110" s="9" t="s">
        <v>47</v>
      </c>
      <c r="AV110" s="9" t="s">
        <v>47</v>
      </c>
      <c r="AW110" s="9" t="s">
        <v>47</v>
      </c>
      <c r="AX110" s="9" t="s">
        <v>47</v>
      </c>
      <c r="AY110" s="9" t="s">
        <v>47</v>
      </c>
      <c r="AZ110" s="9" t="s">
        <v>47</v>
      </c>
      <c r="BA110" s="9" t="s">
        <v>47</v>
      </c>
      <c r="BB110" s="9" t="s">
        <v>47</v>
      </c>
      <c r="BC110" s="9" t="s">
        <v>47</v>
      </c>
      <c r="BD110" s="9" t="s">
        <v>47</v>
      </c>
      <c r="BE110" s="9" t="s">
        <v>47</v>
      </c>
      <c r="BF110" s="9" t="s">
        <v>47</v>
      </c>
      <c r="BG110" s="9" t="s">
        <v>47</v>
      </c>
      <c r="BH110" s="9" t="s">
        <v>47</v>
      </c>
      <c r="BI110" s="9" t="s">
        <v>47</v>
      </c>
      <c r="BJ110" s="9" t="s">
        <v>47</v>
      </c>
      <c r="BK110" s="9" t="s">
        <v>47</v>
      </c>
      <c r="BL110" s="9" t="s">
        <v>47</v>
      </c>
      <c r="BM110" s="9" t="s">
        <v>47</v>
      </c>
      <c r="BN110" s="9" t="s">
        <v>47</v>
      </c>
      <c r="BO110" s="9" t="s">
        <v>47</v>
      </c>
      <c r="BP110" s="9" t="s">
        <v>47</v>
      </c>
      <c r="BQ110" s="9" t="s">
        <v>47</v>
      </c>
      <c r="BR110" s="9" t="s">
        <v>47</v>
      </c>
      <c r="BS110" s="9" t="s">
        <v>47</v>
      </c>
      <c r="BT110" s="9" t="s">
        <v>47</v>
      </c>
      <c r="BU110" s="9" t="s">
        <v>47</v>
      </c>
      <c r="BV110" s="9" t="s">
        <v>47</v>
      </c>
      <c r="BW110" s="9" t="s">
        <v>47</v>
      </c>
      <c r="BX110" s="9" t="s">
        <v>47</v>
      </c>
      <c r="BY110" s="9" t="s">
        <v>47</v>
      </c>
      <c r="BZ110" s="9" t="s">
        <v>47</v>
      </c>
      <c r="CA110" s="9" t="s">
        <v>47</v>
      </c>
      <c r="CB110" s="9" t="s">
        <v>47</v>
      </c>
      <c r="CC110" s="9" t="s">
        <v>47</v>
      </c>
      <c r="CD110" s="9" t="s">
        <v>47</v>
      </c>
    </row>
    <row r="111" spans="1:82" ht="12" x14ac:dyDescent="0.25">
      <c r="A111" s="5">
        <v>75</v>
      </c>
      <c r="B111" s="56">
        <v>25</v>
      </c>
      <c r="C111" s="9">
        <v>150</v>
      </c>
      <c r="D111" s="9">
        <v>100</v>
      </c>
      <c r="E111" s="9">
        <v>75</v>
      </c>
      <c r="F111" s="9">
        <v>60</v>
      </c>
      <c r="G111" s="9">
        <v>50</v>
      </c>
      <c r="H111" s="9">
        <v>42.857142857142854</v>
      </c>
      <c r="I111" s="9">
        <v>37.5</v>
      </c>
      <c r="J111" s="9">
        <v>33.115617944273374</v>
      </c>
      <c r="K111" s="9">
        <v>29.243844048828816</v>
      </c>
      <c r="L111" s="9">
        <v>25.824745779811401</v>
      </c>
      <c r="M111" s="9">
        <v>22.805397726725879</v>
      </c>
      <c r="N111" s="9">
        <v>20.139062351612125</v>
      </c>
      <c r="O111" s="9">
        <v>17.784466522450316</v>
      </c>
      <c r="P111" s="9">
        <v>15.705162632004926</v>
      </c>
      <c r="Q111" s="9">
        <v>13.868964412644106</v>
      </c>
      <c r="R111" s="9">
        <v>12.247448713915892</v>
      </c>
      <c r="S111" s="9">
        <v>10.815515530723225</v>
      </c>
      <c r="T111" s="9">
        <v>9.5509994716209423</v>
      </c>
      <c r="U111" s="9">
        <v>8.434326653017493</v>
      </c>
      <c r="V111" s="9">
        <v>7.448211708227447</v>
      </c>
      <c r="W111" s="9">
        <v>6.5773902212726369</v>
      </c>
      <c r="X111" s="9">
        <v>5.8083824436817162</v>
      </c>
      <c r="Y111" s="9">
        <v>5.1292846367783635</v>
      </c>
      <c r="Z111" s="9">
        <v>4.5295848095728877</v>
      </c>
      <c r="AA111" s="9">
        <v>4</v>
      </c>
      <c r="AB111" s="9" t="s">
        <v>47</v>
      </c>
      <c r="AC111" s="9" t="s">
        <v>47</v>
      </c>
      <c r="AD111" s="9" t="s">
        <v>47</v>
      </c>
      <c r="AE111" s="9" t="s">
        <v>47</v>
      </c>
      <c r="AF111" s="9" t="s">
        <v>47</v>
      </c>
      <c r="AG111" s="9" t="s">
        <v>47</v>
      </c>
      <c r="AH111" s="9" t="s">
        <v>47</v>
      </c>
      <c r="AI111" s="9" t="s">
        <v>47</v>
      </c>
      <c r="AJ111" s="9" t="s">
        <v>47</v>
      </c>
      <c r="AK111" s="9" t="s">
        <v>47</v>
      </c>
      <c r="AL111" s="9" t="s">
        <v>47</v>
      </c>
      <c r="AM111" s="9" t="s">
        <v>47</v>
      </c>
      <c r="AN111" s="9" t="s">
        <v>47</v>
      </c>
      <c r="AO111" s="9" t="s">
        <v>47</v>
      </c>
      <c r="AP111" s="9" t="s">
        <v>47</v>
      </c>
      <c r="AQ111" s="9" t="s">
        <v>47</v>
      </c>
      <c r="AR111" s="9" t="s">
        <v>47</v>
      </c>
      <c r="AS111" s="9" t="s">
        <v>47</v>
      </c>
      <c r="AT111" s="9" t="s">
        <v>47</v>
      </c>
      <c r="AU111" s="9" t="s">
        <v>47</v>
      </c>
      <c r="AV111" s="9" t="s">
        <v>47</v>
      </c>
      <c r="AW111" s="9" t="s">
        <v>47</v>
      </c>
      <c r="AX111" s="9" t="s">
        <v>47</v>
      </c>
      <c r="AY111" s="9" t="s">
        <v>47</v>
      </c>
      <c r="AZ111" s="9" t="s">
        <v>47</v>
      </c>
      <c r="BA111" s="9" t="s">
        <v>47</v>
      </c>
      <c r="BB111" s="9" t="s">
        <v>47</v>
      </c>
      <c r="BC111" s="9" t="s">
        <v>47</v>
      </c>
      <c r="BD111" s="9" t="s">
        <v>47</v>
      </c>
      <c r="BE111" s="9" t="s">
        <v>47</v>
      </c>
      <c r="BF111" s="9" t="s">
        <v>47</v>
      </c>
      <c r="BG111" s="9" t="s">
        <v>47</v>
      </c>
      <c r="BH111" s="9" t="s">
        <v>47</v>
      </c>
      <c r="BI111" s="9" t="s">
        <v>47</v>
      </c>
      <c r="BJ111" s="9" t="s">
        <v>47</v>
      </c>
      <c r="BK111" s="9" t="s">
        <v>47</v>
      </c>
      <c r="BL111" s="9" t="s">
        <v>47</v>
      </c>
      <c r="BM111" s="9" t="s">
        <v>47</v>
      </c>
      <c r="BN111" s="9" t="s">
        <v>47</v>
      </c>
      <c r="BO111" s="9" t="s">
        <v>47</v>
      </c>
      <c r="BP111" s="9" t="s">
        <v>47</v>
      </c>
      <c r="BQ111" s="9" t="s">
        <v>47</v>
      </c>
      <c r="BR111" s="9" t="s">
        <v>47</v>
      </c>
      <c r="BS111" s="9" t="s">
        <v>47</v>
      </c>
      <c r="BT111" s="9" t="s">
        <v>47</v>
      </c>
      <c r="BU111" s="9" t="s">
        <v>47</v>
      </c>
      <c r="BV111" s="9" t="s">
        <v>47</v>
      </c>
      <c r="BW111" s="9" t="s">
        <v>47</v>
      </c>
      <c r="BX111" s="9" t="s">
        <v>47</v>
      </c>
      <c r="BY111" s="9" t="s">
        <v>47</v>
      </c>
      <c r="BZ111" s="9" t="s">
        <v>47</v>
      </c>
      <c r="CA111" s="9" t="s">
        <v>47</v>
      </c>
      <c r="CB111" s="9" t="s">
        <v>47</v>
      </c>
      <c r="CC111" s="9" t="s">
        <v>47</v>
      </c>
      <c r="CD111" s="9" t="s">
        <v>47</v>
      </c>
    </row>
    <row r="112" spans="1:82" ht="12" x14ac:dyDescent="0.25">
      <c r="A112" s="5">
        <v>76</v>
      </c>
      <c r="B112" s="56">
        <v>26</v>
      </c>
      <c r="C112" s="9">
        <v>152</v>
      </c>
      <c r="D112" s="9">
        <v>101.33333333333333</v>
      </c>
      <c r="E112" s="9">
        <v>76</v>
      </c>
      <c r="F112" s="9">
        <v>60.8</v>
      </c>
      <c r="G112" s="9">
        <v>50.666666666666671</v>
      </c>
      <c r="H112" s="9">
        <v>43.428571428571431</v>
      </c>
      <c r="I112" s="9">
        <v>38</v>
      </c>
      <c r="J112" s="9">
        <v>33.753938867516695</v>
      </c>
      <c r="K112" s="9">
        <v>29.982326028211954</v>
      </c>
      <c r="L112" s="9">
        <v>26.632147364795291</v>
      </c>
      <c r="M112" s="9">
        <v>23.656312475315691</v>
      </c>
      <c r="N112" s="9">
        <v>21.012992766386272</v>
      </c>
      <c r="O112" s="9">
        <v>18.665033506846655</v>
      </c>
      <c r="P112" s="9">
        <v>16.579431577638228</v>
      </c>
      <c r="Q112" s="9">
        <v>14.726871577099388</v>
      </c>
      <c r="R112" s="9">
        <v>13.081313761136366</v>
      </c>
      <c r="S112" s="9">
        <v>11.6196280263211</v>
      </c>
      <c r="T112" s="9">
        <v>10.321268791150686</v>
      </c>
      <c r="U112" s="9">
        <v>9.1679862055712693</v>
      </c>
      <c r="V112" s="9">
        <v>8.143569629502343</v>
      </c>
      <c r="W112" s="9">
        <v>7.2336197746733593</v>
      </c>
      <c r="X112" s="9">
        <v>6.4253463069785388</v>
      </c>
      <c r="Y112" s="9">
        <v>5.7073880644309938</v>
      </c>
      <c r="Z112" s="9">
        <v>5.0696533636841634</v>
      </c>
      <c r="AA112" s="9">
        <v>4.5031781504551489</v>
      </c>
      <c r="AB112" s="9">
        <v>4</v>
      </c>
      <c r="AC112" s="9" t="s">
        <v>47</v>
      </c>
      <c r="AD112" s="9" t="s">
        <v>47</v>
      </c>
      <c r="AE112" s="9" t="s">
        <v>47</v>
      </c>
      <c r="AF112" s="9" t="s">
        <v>47</v>
      </c>
      <c r="AG112" s="9" t="s">
        <v>47</v>
      </c>
      <c r="AH112" s="9" t="s">
        <v>47</v>
      </c>
      <c r="AI112" s="9" t="s">
        <v>47</v>
      </c>
      <c r="AJ112" s="9" t="s">
        <v>47</v>
      </c>
      <c r="AK112" s="9" t="s">
        <v>47</v>
      </c>
      <c r="AL112" s="9" t="s">
        <v>47</v>
      </c>
      <c r="AM112" s="9" t="s">
        <v>47</v>
      </c>
      <c r="AN112" s="9" t="s">
        <v>47</v>
      </c>
      <c r="AO112" s="9" t="s">
        <v>47</v>
      </c>
      <c r="AP112" s="9" t="s">
        <v>47</v>
      </c>
      <c r="AQ112" s="9" t="s">
        <v>47</v>
      </c>
      <c r="AR112" s="9" t="s">
        <v>47</v>
      </c>
      <c r="AS112" s="9" t="s">
        <v>47</v>
      </c>
      <c r="AT112" s="9" t="s">
        <v>47</v>
      </c>
      <c r="AU112" s="9" t="s">
        <v>47</v>
      </c>
      <c r="AV112" s="9" t="s">
        <v>47</v>
      </c>
      <c r="AW112" s="9" t="s">
        <v>47</v>
      </c>
      <c r="AX112" s="9" t="s">
        <v>47</v>
      </c>
      <c r="AY112" s="9" t="s">
        <v>47</v>
      </c>
      <c r="AZ112" s="9" t="s">
        <v>47</v>
      </c>
      <c r="BA112" s="9" t="s">
        <v>47</v>
      </c>
      <c r="BB112" s="9" t="s">
        <v>47</v>
      </c>
      <c r="BC112" s="9" t="s">
        <v>47</v>
      </c>
      <c r="BD112" s="9" t="s">
        <v>47</v>
      </c>
      <c r="BE112" s="9" t="s">
        <v>47</v>
      </c>
      <c r="BF112" s="9" t="s">
        <v>47</v>
      </c>
      <c r="BG112" s="9" t="s">
        <v>47</v>
      </c>
      <c r="BH112" s="9" t="s">
        <v>47</v>
      </c>
      <c r="BI112" s="9" t="s">
        <v>47</v>
      </c>
      <c r="BJ112" s="9" t="s">
        <v>47</v>
      </c>
      <c r="BK112" s="9" t="s">
        <v>47</v>
      </c>
      <c r="BL112" s="9" t="s">
        <v>47</v>
      </c>
      <c r="BM112" s="9" t="s">
        <v>47</v>
      </c>
      <c r="BN112" s="9" t="s">
        <v>47</v>
      </c>
      <c r="BO112" s="9" t="s">
        <v>47</v>
      </c>
      <c r="BP112" s="9" t="s">
        <v>47</v>
      </c>
      <c r="BQ112" s="9" t="s">
        <v>47</v>
      </c>
      <c r="BR112" s="9" t="s">
        <v>47</v>
      </c>
      <c r="BS112" s="9" t="s">
        <v>47</v>
      </c>
      <c r="BT112" s="9" t="s">
        <v>47</v>
      </c>
      <c r="BU112" s="9" t="s">
        <v>47</v>
      </c>
      <c r="BV112" s="9" t="s">
        <v>47</v>
      </c>
      <c r="BW112" s="9" t="s">
        <v>47</v>
      </c>
      <c r="BX112" s="9" t="s">
        <v>47</v>
      </c>
      <c r="BY112" s="9" t="s">
        <v>47</v>
      </c>
      <c r="BZ112" s="9" t="s">
        <v>47</v>
      </c>
      <c r="CA112" s="9" t="s">
        <v>47</v>
      </c>
      <c r="CB112" s="9" t="s">
        <v>47</v>
      </c>
      <c r="CC112" s="9" t="s">
        <v>47</v>
      </c>
      <c r="CD112" s="9" t="s">
        <v>47</v>
      </c>
    </row>
    <row r="113" spans="1:82" ht="12" x14ac:dyDescent="0.25">
      <c r="A113" s="5">
        <v>77</v>
      </c>
      <c r="B113" s="56">
        <v>26</v>
      </c>
      <c r="C113" s="9">
        <v>154</v>
      </c>
      <c r="D113" s="9">
        <v>102.66666666666666</v>
      </c>
      <c r="E113" s="9">
        <v>77</v>
      </c>
      <c r="F113" s="9">
        <v>61.6</v>
      </c>
      <c r="G113" s="9">
        <v>51.333333333333336</v>
      </c>
      <c r="H113" s="9">
        <v>44</v>
      </c>
      <c r="I113" s="9">
        <v>38.5</v>
      </c>
      <c r="J113" s="9">
        <v>34.174549315333245</v>
      </c>
      <c r="K113" s="9">
        <v>30.335060283276469</v>
      </c>
      <c r="L113" s="9">
        <v>26.926935419076333</v>
      </c>
      <c r="M113" s="9">
        <v>23.901711230909548</v>
      </c>
      <c r="N113" s="9">
        <v>21.216369069651247</v>
      </c>
      <c r="O113" s="9">
        <v>18.83272340423656</v>
      </c>
      <c r="P113" s="9">
        <v>16.716878823899037</v>
      </c>
      <c r="Q113" s="9">
        <v>14.838748045864618</v>
      </c>
      <c r="R113" s="9">
        <v>13.171624074576759</v>
      </c>
      <c r="S113" s="9">
        <v>11.691800428562445</v>
      </c>
      <c r="T113" s="9">
        <v>10.378234034569914</v>
      </c>
      <c r="U113" s="9">
        <v>9.2122459953371294</v>
      </c>
      <c r="V113" s="9">
        <v>8.1772559759124679</v>
      </c>
      <c r="W113" s="9">
        <v>7.2585464315045227</v>
      </c>
      <c r="X113" s="9">
        <v>6.443053324184091</v>
      </c>
      <c r="Y113" s="9">
        <v>5.7191803524324945</v>
      </c>
      <c r="Z113" s="9">
        <v>5.0766340518828379</v>
      </c>
      <c r="AA113" s="9">
        <v>4.5062774223888331</v>
      </c>
      <c r="AB113" s="9">
        <v>4</v>
      </c>
      <c r="AC113" s="9" t="s">
        <v>47</v>
      </c>
      <c r="AD113" s="9" t="s">
        <v>47</v>
      </c>
      <c r="AE113" s="9" t="s">
        <v>47</v>
      </c>
      <c r="AF113" s="9" t="s">
        <v>47</v>
      </c>
      <c r="AG113" s="9" t="s">
        <v>47</v>
      </c>
      <c r="AH113" s="9" t="s">
        <v>47</v>
      </c>
      <c r="AI113" s="9" t="s">
        <v>47</v>
      </c>
      <c r="AJ113" s="9" t="s">
        <v>47</v>
      </c>
      <c r="AK113" s="9" t="s">
        <v>47</v>
      </c>
      <c r="AL113" s="9" t="s">
        <v>47</v>
      </c>
      <c r="AM113" s="9" t="s">
        <v>47</v>
      </c>
      <c r="AN113" s="9" t="s">
        <v>47</v>
      </c>
      <c r="AO113" s="9" t="s">
        <v>47</v>
      </c>
      <c r="AP113" s="9" t="s">
        <v>47</v>
      </c>
      <c r="AQ113" s="9" t="s">
        <v>47</v>
      </c>
      <c r="AR113" s="9" t="s">
        <v>47</v>
      </c>
      <c r="AS113" s="9" t="s">
        <v>47</v>
      </c>
      <c r="AT113" s="9" t="s">
        <v>47</v>
      </c>
      <c r="AU113" s="9" t="s">
        <v>47</v>
      </c>
      <c r="AV113" s="9" t="s">
        <v>47</v>
      </c>
      <c r="AW113" s="9" t="s">
        <v>47</v>
      </c>
      <c r="AX113" s="9" t="s">
        <v>47</v>
      </c>
      <c r="AY113" s="9" t="s">
        <v>47</v>
      </c>
      <c r="AZ113" s="9" t="s">
        <v>47</v>
      </c>
      <c r="BA113" s="9" t="s">
        <v>47</v>
      </c>
      <c r="BB113" s="9" t="s">
        <v>47</v>
      </c>
      <c r="BC113" s="9" t="s">
        <v>47</v>
      </c>
      <c r="BD113" s="9" t="s">
        <v>47</v>
      </c>
      <c r="BE113" s="9" t="s">
        <v>47</v>
      </c>
      <c r="BF113" s="9" t="s">
        <v>47</v>
      </c>
      <c r="BG113" s="9" t="s">
        <v>47</v>
      </c>
      <c r="BH113" s="9" t="s">
        <v>47</v>
      </c>
      <c r="BI113" s="9" t="s">
        <v>47</v>
      </c>
      <c r="BJ113" s="9" t="s">
        <v>47</v>
      </c>
      <c r="BK113" s="9" t="s">
        <v>47</v>
      </c>
      <c r="BL113" s="9" t="s">
        <v>47</v>
      </c>
      <c r="BM113" s="9" t="s">
        <v>47</v>
      </c>
      <c r="BN113" s="9" t="s">
        <v>47</v>
      </c>
      <c r="BO113" s="9" t="s">
        <v>47</v>
      </c>
      <c r="BP113" s="9" t="s">
        <v>47</v>
      </c>
      <c r="BQ113" s="9" t="s">
        <v>47</v>
      </c>
      <c r="BR113" s="9" t="s">
        <v>47</v>
      </c>
      <c r="BS113" s="9" t="s">
        <v>47</v>
      </c>
      <c r="BT113" s="9" t="s">
        <v>47</v>
      </c>
      <c r="BU113" s="9" t="s">
        <v>47</v>
      </c>
      <c r="BV113" s="9" t="s">
        <v>47</v>
      </c>
      <c r="BW113" s="9" t="s">
        <v>47</v>
      </c>
      <c r="BX113" s="9" t="s">
        <v>47</v>
      </c>
      <c r="BY113" s="9" t="s">
        <v>47</v>
      </c>
      <c r="BZ113" s="9" t="s">
        <v>47</v>
      </c>
      <c r="CA113" s="9" t="s">
        <v>47</v>
      </c>
      <c r="CB113" s="9" t="s">
        <v>47</v>
      </c>
      <c r="CC113" s="9" t="s">
        <v>47</v>
      </c>
      <c r="CD113" s="9" t="s">
        <v>47</v>
      </c>
    </row>
    <row r="114" spans="1:82" ht="12" x14ac:dyDescent="0.25">
      <c r="A114" s="5">
        <v>78</v>
      </c>
      <c r="B114" s="56">
        <v>26</v>
      </c>
      <c r="C114" s="9">
        <v>156</v>
      </c>
      <c r="D114" s="9">
        <v>104</v>
      </c>
      <c r="E114" s="9">
        <v>78</v>
      </c>
      <c r="F114" s="9">
        <v>62.4</v>
      </c>
      <c r="G114" s="9">
        <v>52</v>
      </c>
      <c r="H114" s="9">
        <v>44.571428571428577</v>
      </c>
      <c r="I114" s="9">
        <v>39</v>
      </c>
      <c r="J114" s="9">
        <v>34.594872354497383</v>
      </c>
      <c r="K114" s="9">
        <v>30.687312646768394</v>
      </c>
      <c r="L114" s="9">
        <v>27.221119587628351</v>
      </c>
      <c r="M114" s="9">
        <v>24.146439935397726</v>
      </c>
      <c r="N114" s="9">
        <v>21.419051471298008</v>
      </c>
      <c r="O114" s="9">
        <v>18.999726964204203</v>
      </c>
      <c r="P114" s="9">
        <v>16.853669976844781</v>
      </c>
      <c r="Q114" s="9">
        <v>14.950014398814616</v>
      </c>
      <c r="R114" s="9">
        <v>13.2613805083305</v>
      </c>
      <c r="S114" s="9">
        <v>11.763481177695212</v>
      </c>
      <c r="T114" s="9">
        <v>10.434772558638421</v>
      </c>
      <c r="U114" s="9">
        <v>9.2561442234438012</v>
      </c>
      <c r="V114" s="9">
        <v>8.2106443052527318</v>
      </c>
      <c r="W114" s="9">
        <v>7.2832356843179253</v>
      </c>
      <c r="X114" s="9">
        <v>6.4605797135051031</v>
      </c>
      <c r="Y114" s="9">
        <v>5.7308443724298543</v>
      </c>
      <c r="Z114" s="9">
        <v>5.083534090966678</v>
      </c>
      <c r="AA114" s="9">
        <v>4.50933879453149</v>
      </c>
      <c r="AB114" s="9">
        <v>4</v>
      </c>
      <c r="AC114" s="9" t="s">
        <v>47</v>
      </c>
      <c r="AD114" s="9" t="s">
        <v>47</v>
      </c>
      <c r="AE114" s="9" t="s">
        <v>47</v>
      </c>
      <c r="AF114" s="9" t="s">
        <v>47</v>
      </c>
      <c r="AG114" s="9" t="s">
        <v>47</v>
      </c>
      <c r="AH114" s="9" t="s">
        <v>47</v>
      </c>
      <c r="AI114" s="9" t="s">
        <v>47</v>
      </c>
      <c r="AJ114" s="9" t="s">
        <v>47</v>
      </c>
      <c r="AK114" s="9" t="s">
        <v>47</v>
      </c>
      <c r="AL114" s="9" t="s">
        <v>47</v>
      </c>
      <c r="AM114" s="9" t="s">
        <v>47</v>
      </c>
      <c r="AN114" s="9" t="s">
        <v>47</v>
      </c>
      <c r="AO114" s="9" t="s">
        <v>47</v>
      </c>
      <c r="AP114" s="9" t="s">
        <v>47</v>
      </c>
      <c r="AQ114" s="9" t="s">
        <v>47</v>
      </c>
      <c r="AR114" s="9" t="s">
        <v>47</v>
      </c>
      <c r="AS114" s="9" t="s">
        <v>47</v>
      </c>
      <c r="AT114" s="9" t="s">
        <v>47</v>
      </c>
      <c r="AU114" s="9" t="s">
        <v>47</v>
      </c>
      <c r="AV114" s="9" t="s">
        <v>47</v>
      </c>
      <c r="AW114" s="9" t="s">
        <v>47</v>
      </c>
      <c r="AX114" s="9" t="s">
        <v>47</v>
      </c>
      <c r="AY114" s="9" t="s">
        <v>47</v>
      </c>
      <c r="AZ114" s="9" t="s">
        <v>47</v>
      </c>
      <c r="BA114" s="9" t="s">
        <v>47</v>
      </c>
      <c r="BB114" s="9" t="s">
        <v>47</v>
      </c>
      <c r="BC114" s="9" t="s">
        <v>47</v>
      </c>
      <c r="BD114" s="9" t="s">
        <v>47</v>
      </c>
      <c r="BE114" s="9" t="s">
        <v>47</v>
      </c>
      <c r="BF114" s="9" t="s">
        <v>47</v>
      </c>
      <c r="BG114" s="9" t="s">
        <v>47</v>
      </c>
      <c r="BH114" s="9" t="s">
        <v>47</v>
      </c>
      <c r="BI114" s="9" t="s">
        <v>47</v>
      </c>
      <c r="BJ114" s="9" t="s">
        <v>47</v>
      </c>
      <c r="BK114" s="9" t="s">
        <v>47</v>
      </c>
      <c r="BL114" s="9" t="s">
        <v>47</v>
      </c>
      <c r="BM114" s="9" t="s">
        <v>47</v>
      </c>
      <c r="BN114" s="9" t="s">
        <v>47</v>
      </c>
      <c r="BO114" s="9" t="s">
        <v>47</v>
      </c>
      <c r="BP114" s="9" t="s">
        <v>47</v>
      </c>
      <c r="BQ114" s="9" t="s">
        <v>47</v>
      </c>
      <c r="BR114" s="9" t="s">
        <v>47</v>
      </c>
      <c r="BS114" s="9" t="s">
        <v>47</v>
      </c>
      <c r="BT114" s="9" t="s">
        <v>47</v>
      </c>
      <c r="BU114" s="9" t="s">
        <v>47</v>
      </c>
      <c r="BV114" s="9" t="s">
        <v>47</v>
      </c>
      <c r="BW114" s="9" t="s">
        <v>47</v>
      </c>
      <c r="BX114" s="9" t="s">
        <v>47</v>
      </c>
      <c r="BY114" s="9" t="s">
        <v>47</v>
      </c>
      <c r="BZ114" s="9" t="s">
        <v>47</v>
      </c>
      <c r="CA114" s="9" t="s">
        <v>47</v>
      </c>
      <c r="CB114" s="9" t="s">
        <v>47</v>
      </c>
      <c r="CC114" s="9" t="s">
        <v>47</v>
      </c>
      <c r="CD114" s="9" t="s">
        <v>47</v>
      </c>
    </row>
    <row r="115" spans="1:82" ht="12" x14ac:dyDescent="0.25">
      <c r="A115" s="5">
        <v>79</v>
      </c>
      <c r="B115" s="56">
        <v>27</v>
      </c>
      <c r="C115" s="9">
        <v>158</v>
      </c>
      <c r="D115" s="9">
        <v>105.33333333333333</v>
      </c>
      <c r="E115" s="9">
        <v>79</v>
      </c>
      <c r="F115" s="9">
        <v>63.2</v>
      </c>
      <c r="G115" s="9">
        <v>52.666666666666671</v>
      </c>
      <c r="H115" s="9">
        <v>45.142857142857146</v>
      </c>
      <c r="I115" s="9">
        <v>39.5</v>
      </c>
      <c r="J115" s="9">
        <v>35.111111111111107</v>
      </c>
      <c r="K115" s="9">
        <v>31.31790865589608</v>
      </c>
      <c r="L115" s="9">
        <v>27.934501972188155</v>
      </c>
      <c r="M115" s="9">
        <v>24.916619082330502</v>
      </c>
      <c r="N115" s="9">
        <v>22.22477089844195</v>
      </c>
      <c r="O115" s="9">
        <v>19.823734506520896</v>
      </c>
      <c r="P115" s="9">
        <v>17.682092273562059</v>
      </c>
      <c r="Q115" s="9">
        <v>15.771820746888869</v>
      </c>
      <c r="R115" s="9">
        <v>14.067923966436998</v>
      </c>
      <c r="S115" s="9">
        <v>12.548106391869263</v>
      </c>
      <c r="T115" s="9">
        <v>11.192481164763437</v>
      </c>
      <c r="U115" s="9">
        <v>9.9833098884749649</v>
      </c>
      <c r="V115" s="9">
        <v>8.9047705206862897</v>
      </c>
      <c r="W115" s="9">
        <v>7.942750341509889</v>
      </c>
      <c r="X115" s="9">
        <v>7.0846612881264157</v>
      </c>
      <c r="Y115" s="9">
        <v>6.3192752396061884</v>
      </c>
      <c r="Z115" s="9">
        <v>5.6365770966109876</v>
      </c>
      <c r="AA115" s="9">
        <v>5.0276337335196519</v>
      </c>
      <c r="AB115" s="9">
        <v>4.4844771082121282</v>
      </c>
      <c r="AC115" s="9">
        <v>4</v>
      </c>
      <c r="AD115" s="9" t="s">
        <v>47</v>
      </c>
      <c r="AE115" s="9" t="s">
        <v>47</v>
      </c>
      <c r="AF115" s="9" t="s">
        <v>47</v>
      </c>
      <c r="AG115" s="9" t="s">
        <v>47</v>
      </c>
      <c r="AH115" s="9" t="s">
        <v>47</v>
      </c>
      <c r="AI115" s="9" t="s">
        <v>47</v>
      </c>
      <c r="AJ115" s="9" t="s">
        <v>47</v>
      </c>
      <c r="AK115" s="9" t="s">
        <v>47</v>
      </c>
      <c r="AL115" s="9" t="s">
        <v>47</v>
      </c>
      <c r="AM115" s="9" t="s">
        <v>47</v>
      </c>
      <c r="AN115" s="9" t="s">
        <v>47</v>
      </c>
      <c r="AO115" s="9" t="s">
        <v>47</v>
      </c>
      <c r="AP115" s="9" t="s">
        <v>47</v>
      </c>
      <c r="AQ115" s="9" t="s">
        <v>47</v>
      </c>
      <c r="AR115" s="9" t="s">
        <v>47</v>
      </c>
      <c r="AS115" s="9" t="s">
        <v>47</v>
      </c>
      <c r="AT115" s="9" t="s">
        <v>47</v>
      </c>
      <c r="AU115" s="9" t="s">
        <v>47</v>
      </c>
      <c r="AV115" s="9" t="s">
        <v>47</v>
      </c>
      <c r="AW115" s="9" t="s">
        <v>47</v>
      </c>
      <c r="AX115" s="9" t="s">
        <v>47</v>
      </c>
      <c r="AY115" s="9" t="s">
        <v>47</v>
      </c>
      <c r="AZ115" s="9" t="s">
        <v>47</v>
      </c>
      <c r="BA115" s="9" t="s">
        <v>47</v>
      </c>
      <c r="BB115" s="9" t="s">
        <v>47</v>
      </c>
      <c r="BC115" s="9" t="s">
        <v>47</v>
      </c>
      <c r="BD115" s="9" t="s">
        <v>47</v>
      </c>
      <c r="BE115" s="9" t="s">
        <v>47</v>
      </c>
      <c r="BF115" s="9" t="s">
        <v>47</v>
      </c>
      <c r="BG115" s="9" t="s">
        <v>47</v>
      </c>
      <c r="BH115" s="9" t="s">
        <v>47</v>
      </c>
      <c r="BI115" s="9" t="s">
        <v>47</v>
      </c>
      <c r="BJ115" s="9" t="s">
        <v>47</v>
      </c>
      <c r="BK115" s="9" t="s">
        <v>47</v>
      </c>
      <c r="BL115" s="9" t="s">
        <v>47</v>
      </c>
      <c r="BM115" s="9" t="s">
        <v>47</v>
      </c>
      <c r="BN115" s="9" t="s">
        <v>47</v>
      </c>
      <c r="BO115" s="9" t="s">
        <v>47</v>
      </c>
      <c r="BP115" s="9" t="s">
        <v>47</v>
      </c>
      <c r="BQ115" s="9" t="s">
        <v>47</v>
      </c>
      <c r="BR115" s="9" t="s">
        <v>47</v>
      </c>
      <c r="BS115" s="9" t="s">
        <v>47</v>
      </c>
      <c r="BT115" s="9" t="s">
        <v>47</v>
      </c>
      <c r="BU115" s="9" t="s">
        <v>47</v>
      </c>
      <c r="BV115" s="9" t="s">
        <v>47</v>
      </c>
      <c r="BW115" s="9" t="s">
        <v>47</v>
      </c>
      <c r="BX115" s="9" t="s">
        <v>47</v>
      </c>
      <c r="BY115" s="9" t="s">
        <v>47</v>
      </c>
      <c r="BZ115" s="9" t="s">
        <v>47</v>
      </c>
      <c r="CA115" s="9" t="s">
        <v>47</v>
      </c>
      <c r="CB115" s="9" t="s">
        <v>47</v>
      </c>
      <c r="CC115" s="9" t="s">
        <v>47</v>
      </c>
      <c r="CD115" s="9" t="s">
        <v>47</v>
      </c>
    </row>
    <row r="116" spans="1:82" ht="12" x14ac:dyDescent="0.25">
      <c r="A116" s="5">
        <v>80</v>
      </c>
      <c r="B116" s="56">
        <v>27</v>
      </c>
      <c r="C116" s="9">
        <v>160</v>
      </c>
      <c r="D116" s="9">
        <v>106.66666666666666</v>
      </c>
      <c r="E116" s="9">
        <v>80</v>
      </c>
      <c r="F116" s="9">
        <v>64</v>
      </c>
      <c r="G116" s="9">
        <v>53.333333333333336</v>
      </c>
      <c r="H116" s="9">
        <v>45.714285714285715</v>
      </c>
      <c r="I116" s="9">
        <v>40</v>
      </c>
      <c r="J116" s="9">
        <v>35.555555555555557</v>
      </c>
      <c r="K116" s="9">
        <v>31.693348630711615</v>
      </c>
      <c r="L116" s="9">
        <v>28.250672271407712</v>
      </c>
      <c r="M116" s="9">
        <v>25.181955150460372</v>
      </c>
      <c r="N116" s="9">
        <v>22.446576106494874</v>
      </c>
      <c r="O116" s="9">
        <v>20.008326434314029</v>
      </c>
      <c r="P116" s="9">
        <v>17.834930583744303</v>
      </c>
      <c r="Q116" s="9">
        <v>15.89761892236357</v>
      </c>
      <c r="R116" s="9">
        <v>14.170746906693743</v>
      </c>
      <c r="S116" s="9">
        <v>12.631455620758771</v>
      </c>
      <c r="T116" s="9">
        <v>11.259369188495704</v>
      </c>
      <c r="U116" s="9">
        <v>10.036325054612442</v>
      </c>
      <c r="V116" s="9">
        <v>8.9461335635712533</v>
      </c>
      <c r="W116" s="9">
        <v>7.974363654201774</v>
      </c>
      <c r="X116" s="9">
        <v>7.1081518331444693</v>
      </c>
      <c r="Y116" s="9">
        <v>6.3360318984716111</v>
      </c>
      <c r="Z116" s="9">
        <v>5.6477831595066652</v>
      </c>
      <c r="AA116" s="9">
        <v>5.0342951437004997</v>
      </c>
      <c r="AB116" s="9">
        <v>4.4874469996649538</v>
      </c>
      <c r="AC116" s="9">
        <v>4</v>
      </c>
      <c r="AD116" s="9" t="s">
        <v>47</v>
      </c>
      <c r="AE116" s="9" t="s">
        <v>47</v>
      </c>
      <c r="AF116" s="9" t="s">
        <v>47</v>
      </c>
      <c r="AG116" s="9" t="s">
        <v>47</v>
      </c>
      <c r="AH116" s="9" t="s">
        <v>47</v>
      </c>
      <c r="AI116" s="9" t="s">
        <v>47</v>
      </c>
      <c r="AJ116" s="9" t="s">
        <v>47</v>
      </c>
      <c r="AK116" s="9" t="s">
        <v>47</v>
      </c>
      <c r="AL116" s="9" t="s">
        <v>47</v>
      </c>
      <c r="AM116" s="9" t="s">
        <v>47</v>
      </c>
      <c r="AN116" s="9" t="s">
        <v>47</v>
      </c>
      <c r="AO116" s="9" t="s">
        <v>47</v>
      </c>
      <c r="AP116" s="9" t="s">
        <v>47</v>
      </c>
      <c r="AQ116" s="9" t="s">
        <v>47</v>
      </c>
      <c r="AR116" s="9" t="s">
        <v>47</v>
      </c>
      <c r="AS116" s="9" t="s">
        <v>47</v>
      </c>
      <c r="AT116" s="9" t="s">
        <v>47</v>
      </c>
      <c r="AU116" s="9" t="s">
        <v>47</v>
      </c>
      <c r="AV116" s="9" t="s">
        <v>47</v>
      </c>
      <c r="AW116" s="9" t="s">
        <v>47</v>
      </c>
      <c r="AX116" s="9" t="s">
        <v>47</v>
      </c>
      <c r="AY116" s="9" t="s">
        <v>47</v>
      </c>
      <c r="AZ116" s="9" t="s">
        <v>47</v>
      </c>
      <c r="BA116" s="9" t="s">
        <v>47</v>
      </c>
      <c r="BB116" s="9" t="s">
        <v>47</v>
      </c>
      <c r="BC116" s="9" t="s">
        <v>47</v>
      </c>
      <c r="BD116" s="9" t="s">
        <v>47</v>
      </c>
      <c r="BE116" s="9" t="s">
        <v>47</v>
      </c>
      <c r="BF116" s="9" t="s">
        <v>47</v>
      </c>
      <c r="BG116" s="9" t="s">
        <v>47</v>
      </c>
      <c r="BH116" s="9" t="s">
        <v>47</v>
      </c>
      <c r="BI116" s="9" t="s">
        <v>47</v>
      </c>
      <c r="BJ116" s="9" t="s">
        <v>47</v>
      </c>
      <c r="BK116" s="9" t="s">
        <v>47</v>
      </c>
      <c r="BL116" s="9" t="s">
        <v>47</v>
      </c>
      <c r="BM116" s="9" t="s">
        <v>47</v>
      </c>
      <c r="BN116" s="9" t="s">
        <v>47</v>
      </c>
      <c r="BO116" s="9" t="s">
        <v>47</v>
      </c>
      <c r="BP116" s="9" t="s">
        <v>47</v>
      </c>
      <c r="BQ116" s="9" t="s">
        <v>47</v>
      </c>
      <c r="BR116" s="9" t="s">
        <v>47</v>
      </c>
      <c r="BS116" s="9" t="s">
        <v>47</v>
      </c>
      <c r="BT116" s="9" t="s">
        <v>47</v>
      </c>
      <c r="BU116" s="9" t="s">
        <v>47</v>
      </c>
      <c r="BV116" s="9" t="s">
        <v>47</v>
      </c>
      <c r="BW116" s="9" t="s">
        <v>47</v>
      </c>
      <c r="BX116" s="9" t="s">
        <v>47</v>
      </c>
      <c r="BY116" s="9" t="s">
        <v>47</v>
      </c>
      <c r="BZ116" s="9" t="s">
        <v>47</v>
      </c>
      <c r="CA116" s="9" t="s">
        <v>47</v>
      </c>
      <c r="CB116" s="9" t="s">
        <v>47</v>
      </c>
      <c r="CC116" s="9" t="s">
        <v>47</v>
      </c>
      <c r="CD116" s="9" t="s">
        <v>47</v>
      </c>
    </row>
    <row r="117" spans="1:82" ht="12" x14ac:dyDescent="0.25">
      <c r="A117" s="5">
        <v>81</v>
      </c>
      <c r="B117" s="56">
        <v>27</v>
      </c>
      <c r="C117" s="9">
        <v>162</v>
      </c>
      <c r="D117" s="9">
        <v>108</v>
      </c>
      <c r="E117" s="9">
        <v>81</v>
      </c>
      <c r="F117" s="9">
        <v>64.8</v>
      </c>
      <c r="G117" s="9">
        <v>54</v>
      </c>
      <c r="H117" s="9">
        <v>46.285714285714285</v>
      </c>
      <c r="I117" s="9">
        <v>40.5</v>
      </c>
      <c r="J117" s="9">
        <v>36</v>
      </c>
      <c r="K117" s="9">
        <v>32.068541680178242</v>
      </c>
      <c r="L117" s="9">
        <v>28.566426819259149</v>
      </c>
      <c r="M117" s="9">
        <v>25.446768030754825</v>
      </c>
      <c r="N117" s="9">
        <v>22.667798367224677</v>
      </c>
      <c r="O117" s="9">
        <v>20.192312131589468</v>
      </c>
      <c r="P117" s="9">
        <v>17.987166755862379</v>
      </c>
      <c r="Q117" s="9">
        <v>16.022839078296926</v>
      </c>
      <c r="R117" s="9">
        <v>14.273030078254269</v>
      </c>
      <c r="S117" s="9">
        <v>12.7143127768593</v>
      </c>
      <c r="T117" s="9">
        <v>11.325818589431536</v>
      </c>
      <c r="U117" s="9">
        <v>10.08895793048119</v>
      </c>
      <c r="V117" s="9">
        <v>8.98717133064447</v>
      </c>
      <c r="W117" s="9">
        <v>8.0057077334354219</v>
      </c>
      <c r="X117" s="9">
        <v>7.1314270035833092</v>
      </c>
      <c r="Y117" s="9">
        <v>6.3526240028766665</v>
      </c>
      <c r="Z117" s="9">
        <v>5.658871878187532</v>
      </c>
      <c r="AA117" s="9">
        <v>5.0408824635679279</v>
      </c>
      <c r="AB117" s="9">
        <v>4.4903819274391026</v>
      </c>
      <c r="AC117" s="9">
        <v>4</v>
      </c>
      <c r="AD117" s="9" t="s">
        <v>47</v>
      </c>
      <c r="AE117" s="9" t="s">
        <v>47</v>
      </c>
      <c r="AF117" s="9" t="s">
        <v>47</v>
      </c>
      <c r="AG117" s="9" t="s">
        <v>47</v>
      </c>
      <c r="AH117" s="9" t="s">
        <v>47</v>
      </c>
      <c r="AI117" s="9" t="s">
        <v>47</v>
      </c>
      <c r="AJ117" s="9" t="s">
        <v>47</v>
      </c>
      <c r="AK117" s="9" t="s">
        <v>47</v>
      </c>
      <c r="AL117" s="9" t="s">
        <v>47</v>
      </c>
      <c r="AM117" s="9" t="s">
        <v>47</v>
      </c>
      <c r="AN117" s="9" t="s">
        <v>47</v>
      </c>
      <c r="AO117" s="9" t="s">
        <v>47</v>
      </c>
      <c r="AP117" s="9" t="s">
        <v>47</v>
      </c>
      <c r="AQ117" s="9" t="s">
        <v>47</v>
      </c>
      <c r="AR117" s="9" t="s">
        <v>47</v>
      </c>
      <c r="AS117" s="9" t="s">
        <v>47</v>
      </c>
      <c r="AT117" s="9" t="s">
        <v>47</v>
      </c>
      <c r="AU117" s="9" t="s">
        <v>47</v>
      </c>
      <c r="AV117" s="9" t="s">
        <v>47</v>
      </c>
      <c r="AW117" s="9" t="s">
        <v>47</v>
      </c>
      <c r="AX117" s="9" t="s">
        <v>47</v>
      </c>
      <c r="AY117" s="9" t="s">
        <v>47</v>
      </c>
      <c r="AZ117" s="9" t="s">
        <v>47</v>
      </c>
      <c r="BA117" s="9" t="s">
        <v>47</v>
      </c>
      <c r="BB117" s="9" t="s">
        <v>47</v>
      </c>
      <c r="BC117" s="9" t="s">
        <v>47</v>
      </c>
      <c r="BD117" s="9" t="s">
        <v>47</v>
      </c>
      <c r="BE117" s="9" t="s">
        <v>47</v>
      </c>
      <c r="BF117" s="9" t="s">
        <v>47</v>
      </c>
      <c r="BG117" s="9" t="s">
        <v>47</v>
      </c>
      <c r="BH117" s="9" t="s">
        <v>47</v>
      </c>
      <c r="BI117" s="9" t="s">
        <v>47</v>
      </c>
      <c r="BJ117" s="9" t="s">
        <v>47</v>
      </c>
      <c r="BK117" s="9" t="s">
        <v>47</v>
      </c>
      <c r="BL117" s="9" t="s">
        <v>47</v>
      </c>
      <c r="BM117" s="9" t="s">
        <v>47</v>
      </c>
      <c r="BN117" s="9" t="s">
        <v>47</v>
      </c>
      <c r="BO117" s="9" t="s">
        <v>47</v>
      </c>
      <c r="BP117" s="9" t="s">
        <v>47</v>
      </c>
      <c r="BQ117" s="9" t="s">
        <v>47</v>
      </c>
      <c r="BR117" s="9" t="s">
        <v>47</v>
      </c>
      <c r="BS117" s="9" t="s">
        <v>47</v>
      </c>
      <c r="BT117" s="9" t="s">
        <v>47</v>
      </c>
      <c r="BU117" s="9" t="s">
        <v>47</v>
      </c>
      <c r="BV117" s="9" t="s">
        <v>47</v>
      </c>
      <c r="BW117" s="9" t="s">
        <v>47</v>
      </c>
      <c r="BX117" s="9" t="s">
        <v>47</v>
      </c>
      <c r="BY117" s="9" t="s">
        <v>47</v>
      </c>
      <c r="BZ117" s="9" t="s">
        <v>47</v>
      </c>
      <c r="CA117" s="9" t="s">
        <v>47</v>
      </c>
      <c r="CB117" s="9" t="s">
        <v>47</v>
      </c>
      <c r="CC117" s="9" t="s">
        <v>47</v>
      </c>
      <c r="CD117" s="9" t="s">
        <v>47</v>
      </c>
    </row>
    <row r="118" spans="1:82" ht="12" x14ac:dyDescent="0.25">
      <c r="A118" s="5">
        <v>82</v>
      </c>
      <c r="B118" s="56">
        <v>28</v>
      </c>
      <c r="C118" s="9">
        <v>164</v>
      </c>
      <c r="D118" s="9">
        <v>109.33333333333333</v>
      </c>
      <c r="E118" s="9">
        <v>82</v>
      </c>
      <c r="F118" s="9">
        <v>65.599999999999994</v>
      </c>
      <c r="G118" s="9">
        <v>54.666666666666679</v>
      </c>
      <c r="H118" s="9">
        <v>46.857142857142861</v>
      </c>
      <c r="I118" s="9">
        <v>41</v>
      </c>
      <c r="J118" s="9">
        <v>36.444444444444443</v>
      </c>
      <c r="K118" s="9">
        <v>32.632681870263404</v>
      </c>
      <c r="L118" s="9">
        <v>29.219595531745004</v>
      </c>
      <c r="M118" s="9">
        <v>26.163487464289158</v>
      </c>
      <c r="N118" s="9">
        <v>23.427020937039494</v>
      </c>
      <c r="O118" s="9">
        <v>20.976764306883201</v>
      </c>
      <c r="P118" s="9">
        <v>18.782782581238244</v>
      </c>
      <c r="Q118" s="9">
        <v>16.818271699716014</v>
      </c>
      <c r="R118" s="9">
        <v>15.059231066647508</v>
      </c>
      <c r="S118" s="9">
        <v>13.484170333775184</v>
      </c>
      <c r="T118" s="9">
        <v>12.073846850849886</v>
      </c>
      <c r="U118" s="9">
        <v>10.811030576544496</v>
      </c>
      <c r="V118" s="9">
        <v>9.6802935775811054</v>
      </c>
      <c r="W118" s="9">
        <v>8.667821544364708</v>
      </c>
      <c r="X118" s="9">
        <v>7.76124502039396</v>
      </c>
      <c r="Y118" s="9">
        <v>6.9494882835644489</v>
      </c>
      <c r="Z118" s="9">
        <v>6.2226340331345549</v>
      </c>
      <c r="AA118" s="9">
        <v>5.5718022292231302</v>
      </c>
      <c r="AB118" s="9">
        <v>4.9890416046108719</v>
      </c>
      <c r="AC118" s="9">
        <v>4.4672325234359009</v>
      </c>
      <c r="AD118" s="9">
        <v>4</v>
      </c>
      <c r="AE118" s="9" t="s">
        <v>47</v>
      </c>
      <c r="AF118" s="9" t="s">
        <v>47</v>
      </c>
      <c r="AG118" s="9" t="s">
        <v>47</v>
      </c>
      <c r="AH118" s="9" t="s">
        <v>47</v>
      </c>
      <c r="AI118" s="9" t="s">
        <v>47</v>
      </c>
      <c r="AJ118" s="9" t="s">
        <v>47</v>
      </c>
      <c r="AK118" s="9" t="s">
        <v>47</v>
      </c>
      <c r="AL118" s="9" t="s">
        <v>47</v>
      </c>
      <c r="AM118" s="9" t="s">
        <v>47</v>
      </c>
      <c r="AN118" s="9" t="s">
        <v>47</v>
      </c>
      <c r="AO118" s="9" t="s">
        <v>47</v>
      </c>
      <c r="AP118" s="9" t="s">
        <v>47</v>
      </c>
      <c r="AQ118" s="9" t="s">
        <v>47</v>
      </c>
      <c r="AR118" s="9" t="s">
        <v>47</v>
      </c>
      <c r="AS118" s="9" t="s">
        <v>47</v>
      </c>
      <c r="AT118" s="9" t="s">
        <v>47</v>
      </c>
      <c r="AU118" s="9" t="s">
        <v>47</v>
      </c>
      <c r="AV118" s="9" t="s">
        <v>47</v>
      </c>
      <c r="AW118" s="9" t="s">
        <v>47</v>
      </c>
      <c r="AX118" s="9" t="s">
        <v>47</v>
      </c>
      <c r="AY118" s="9" t="s">
        <v>47</v>
      </c>
      <c r="AZ118" s="9" t="s">
        <v>47</v>
      </c>
      <c r="BA118" s="9" t="s">
        <v>47</v>
      </c>
      <c r="BB118" s="9" t="s">
        <v>47</v>
      </c>
      <c r="BC118" s="9" t="s">
        <v>47</v>
      </c>
      <c r="BD118" s="9" t="s">
        <v>47</v>
      </c>
      <c r="BE118" s="9" t="s">
        <v>47</v>
      </c>
      <c r="BF118" s="9" t="s">
        <v>47</v>
      </c>
      <c r="BG118" s="9" t="s">
        <v>47</v>
      </c>
      <c r="BH118" s="9" t="s">
        <v>47</v>
      </c>
      <c r="BI118" s="9" t="s">
        <v>47</v>
      </c>
      <c r="BJ118" s="9" t="s">
        <v>47</v>
      </c>
      <c r="BK118" s="9" t="s">
        <v>47</v>
      </c>
      <c r="BL118" s="9" t="s">
        <v>47</v>
      </c>
      <c r="BM118" s="9" t="s">
        <v>47</v>
      </c>
      <c r="BN118" s="9" t="s">
        <v>47</v>
      </c>
      <c r="BO118" s="9" t="s">
        <v>47</v>
      </c>
      <c r="BP118" s="9" t="s">
        <v>47</v>
      </c>
      <c r="BQ118" s="9" t="s">
        <v>47</v>
      </c>
      <c r="BR118" s="9" t="s">
        <v>47</v>
      </c>
      <c r="BS118" s="9" t="s">
        <v>47</v>
      </c>
      <c r="BT118" s="9" t="s">
        <v>47</v>
      </c>
      <c r="BU118" s="9" t="s">
        <v>47</v>
      </c>
      <c r="BV118" s="9" t="s">
        <v>47</v>
      </c>
      <c r="BW118" s="9" t="s">
        <v>47</v>
      </c>
      <c r="BX118" s="9" t="s">
        <v>47</v>
      </c>
      <c r="BY118" s="9" t="s">
        <v>47</v>
      </c>
      <c r="BZ118" s="9" t="s">
        <v>47</v>
      </c>
      <c r="CA118" s="9" t="s">
        <v>47</v>
      </c>
      <c r="CB118" s="9" t="s">
        <v>47</v>
      </c>
      <c r="CC118" s="9" t="s">
        <v>47</v>
      </c>
      <c r="CD118" s="9" t="s">
        <v>47</v>
      </c>
    </row>
    <row r="119" spans="1:82" ht="12" x14ac:dyDescent="0.25">
      <c r="A119" s="5">
        <v>83</v>
      </c>
      <c r="B119" s="56">
        <v>28</v>
      </c>
      <c r="C119" s="9">
        <v>166</v>
      </c>
      <c r="D119" s="9">
        <v>110.66666666666666</v>
      </c>
      <c r="E119" s="9">
        <v>83</v>
      </c>
      <c r="F119" s="9">
        <v>66.400000000000006</v>
      </c>
      <c r="G119" s="9">
        <v>55.333333333333343</v>
      </c>
      <c r="H119" s="9">
        <v>47.428571428571431</v>
      </c>
      <c r="I119" s="9">
        <v>41.5</v>
      </c>
      <c r="J119" s="9">
        <v>36.888888888888886</v>
      </c>
      <c r="K119" s="9">
        <v>33.010628654768915</v>
      </c>
      <c r="L119" s="9">
        <v>29.540103727853783</v>
      </c>
      <c r="M119" s="9">
        <v>26.434447443529596</v>
      </c>
      <c r="N119" s="9">
        <v>23.655299862262797</v>
      </c>
      <c r="O119" s="9">
        <v>21.168333961546001</v>
      </c>
      <c r="P119" s="9">
        <v>18.942831640971555</v>
      </c>
      <c r="Q119" s="9">
        <v>16.951304303401418</v>
      </c>
      <c r="R119" s="9">
        <v>15.169153325789562</v>
      </c>
      <c r="S119" s="9">
        <v>13.574366225915751</v>
      </c>
      <c r="T119" s="9">
        <v>12.147244772192401</v>
      </c>
      <c r="U119" s="9">
        <v>10.870161678255535</v>
      </c>
      <c r="V119" s="9">
        <v>9.7273428771196944</v>
      </c>
      <c r="W119" s="9">
        <v>8.704672685626166</v>
      </c>
      <c r="X119" s="9">
        <v>7.7895194526465028</v>
      </c>
      <c r="Y119" s="9">
        <v>6.970579537511183</v>
      </c>
      <c r="Z119" s="9">
        <v>6.2377376915416045</v>
      </c>
      <c r="AA119" s="9">
        <v>5.5819421181687305</v>
      </c>
      <c r="AB119" s="9">
        <v>4.9950926684263237</v>
      </c>
      <c r="AC119" s="9">
        <v>4.4699407908500639</v>
      </c>
      <c r="AD119" s="9">
        <v>4</v>
      </c>
      <c r="AE119" s="9" t="s">
        <v>47</v>
      </c>
      <c r="AF119" s="9" t="s">
        <v>47</v>
      </c>
      <c r="AG119" s="9" t="s">
        <v>47</v>
      </c>
      <c r="AH119" s="9" t="s">
        <v>47</v>
      </c>
      <c r="AI119" s="9" t="s">
        <v>47</v>
      </c>
      <c r="AJ119" s="9" t="s">
        <v>47</v>
      </c>
      <c r="AK119" s="9" t="s">
        <v>47</v>
      </c>
      <c r="AL119" s="9" t="s">
        <v>47</v>
      </c>
      <c r="AM119" s="9" t="s">
        <v>47</v>
      </c>
      <c r="AN119" s="9" t="s">
        <v>47</v>
      </c>
      <c r="AO119" s="9" t="s">
        <v>47</v>
      </c>
      <c r="AP119" s="9" t="s">
        <v>47</v>
      </c>
      <c r="AQ119" s="9" t="s">
        <v>47</v>
      </c>
      <c r="AR119" s="9" t="s">
        <v>47</v>
      </c>
      <c r="AS119" s="9" t="s">
        <v>47</v>
      </c>
      <c r="AT119" s="9" t="s">
        <v>47</v>
      </c>
      <c r="AU119" s="9" t="s">
        <v>47</v>
      </c>
      <c r="AV119" s="9" t="s">
        <v>47</v>
      </c>
      <c r="AW119" s="9" t="s">
        <v>47</v>
      </c>
      <c r="AX119" s="9" t="s">
        <v>47</v>
      </c>
      <c r="AY119" s="9" t="s">
        <v>47</v>
      </c>
      <c r="AZ119" s="9" t="s">
        <v>47</v>
      </c>
      <c r="BA119" s="9" t="s">
        <v>47</v>
      </c>
      <c r="BB119" s="9" t="s">
        <v>47</v>
      </c>
      <c r="BC119" s="9" t="s">
        <v>47</v>
      </c>
      <c r="BD119" s="9" t="s">
        <v>47</v>
      </c>
      <c r="BE119" s="9" t="s">
        <v>47</v>
      </c>
      <c r="BF119" s="9" t="s">
        <v>47</v>
      </c>
      <c r="BG119" s="9" t="s">
        <v>47</v>
      </c>
      <c r="BH119" s="9" t="s">
        <v>47</v>
      </c>
      <c r="BI119" s="9" t="s">
        <v>47</v>
      </c>
      <c r="BJ119" s="9" t="s">
        <v>47</v>
      </c>
      <c r="BK119" s="9" t="s">
        <v>47</v>
      </c>
      <c r="BL119" s="9" t="s">
        <v>47</v>
      </c>
      <c r="BM119" s="9" t="s">
        <v>47</v>
      </c>
      <c r="BN119" s="9" t="s">
        <v>47</v>
      </c>
      <c r="BO119" s="9" t="s">
        <v>47</v>
      </c>
      <c r="BP119" s="9" t="s">
        <v>47</v>
      </c>
      <c r="BQ119" s="9" t="s">
        <v>47</v>
      </c>
      <c r="BR119" s="9" t="s">
        <v>47</v>
      </c>
      <c r="BS119" s="9" t="s">
        <v>47</v>
      </c>
      <c r="BT119" s="9" t="s">
        <v>47</v>
      </c>
      <c r="BU119" s="9" t="s">
        <v>47</v>
      </c>
      <c r="BV119" s="9" t="s">
        <v>47</v>
      </c>
      <c r="BW119" s="9" t="s">
        <v>47</v>
      </c>
      <c r="BX119" s="9" t="s">
        <v>47</v>
      </c>
      <c r="BY119" s="9" t="s">
        <v>47</v>
      </c>
      <c r="BZ119" s="9" t="s">
        <v>47</v>
      </c>
      <c r="CA119" s="9" t="s">
        <v>47</v>
      </c>
      <c r="CB119" s="9" t="s">
        <v>47</v>
      </c>
      <c r="CC119" s="9" t="s">
        <v>47</v>
      </c>
      <c r="CD119" s="9" t="s">
        <v>47</v>
      </c>
    </row>
    <row r="120" spans="1:82" ht="12" x14ac:dyDescent="0.25">
      <c r="A120" s="5">
        <v>84</v>
      </c>
      <c r="B120" s="56">
        <v>28</v>
      </c>
      <c r="C120" s="9">
        <v>168</v>
      </c>
      <c r="D120" s="9">
        <v>112</v>
      </c>
      <c r="E120" s="9">
        <v>84</v>
      </c>
      <c r="F120" s="9">
        <v>67.2</v>
      </c>
      <c r="G120" s="9">
        <v>56</v>
      </c>
      <c r="H120" s="9">
        <v>48</v>
      </c>
      <c r="I120" s="9">
        <v>42</v>
      </c>
      <c r="J120" s="9">
        <v>37.333333333333329</v>
      </c>
      <c r="K120" s="9">
        <v>33.388347823409845</v>
      </c>
      <c r="L120" s="9">
        <v>29.860225992240991</v>
      </c>
      <c r="M120" s="9">
        <v>26.704918165568724</v>
      </c>
      <c r="N120" s="9">
        <v>23.883029365384946</v>
      </c>
      <c r="O120" s="9">
        <v>21.359327451647783</v>
      </c>
      <c r="P120" s="9">
        <v>19.102303238296138</v>
      </c>
      <c r="Q120" s="9">
        <v>17.083777091477135</v>
      </c>
      <c r="R120" s="9">
        <v>15.278547098245705</v>
      </c>
      <c r="S120" s="9">
        <v>13.664074413015451</v>
      </c>
      <c r="T120" s="9">
        <v>12.220201853215571</v>
      </c>
      <c r="U120" s="9">
        <v>10.928902230734975</v>
      </c>
      <c r="V120" s="9">
        <v>9.774053276995156</v>
      </c>
      <c r="W120" s="9">
        <v>8.7412363515228506</v>
      </c>
      <c r="X120" s="9">
        <v>7.8175564208378319</v>
      </c>
      <c r="Y120" s="9">
        <v>6.9914810600374429</v>
      </c>
      <c r="Z120" s="9">
        <v>6.2526964669637231</v>
      </c>
      <c r="AA120" s="9">
        <v>5.5919786912461786</v>
      </c>
      <c r="AB120" s="9">
        <v>5.0010784704756324</v>
      </c>
      <c r="AC120" s="9">
        <v>4.4726182356537576</v>
      </c>
      <c r="AD120" s="9">
        <v>4</v>
      </c>
      <c r="AE120" s="9" t="s">
        <v>47</v>
      </c>
      <c r="AF120" s="9" t="s">
        <v>47</v>
      </c>
      <c r="AG120" s="9" t="s">
        <v>47</v>
      </c>
      <c r="AH120" s="9" t="s">
        <v>47</v>
      </c>
      <c r="AI120" s="9" t="s">
        <v>47</v>
      </c>
      <c r="AJ120" s="9" t="s">
        <v>47</v>
      </c>
      <c r="AK120" s="9" t="s">
        <v>47</v>
      </c>
      <c r="AL120" s="9" t="s">
        <v>47</v>
      </c>
      <c r="AM120" s="9" t="s">
        <v>47</v>
      </c>
      <c r="AN120" s="9" t="s">
        <v>47</v>
      </c>
      <c r="AO120" s="9" t="s">
        <v>47</v>
      </c>
      <c r="AP120" s="9" t="s">
        <v>47</v>
      </c>
      <c r="AQ120" s="9" t="s">
        <v>47</v>
      </c>
      <c r="AR120" s="9" t="s">
        <v>47</v>
      </c>
      <c r="AS120" s="9" t="s">
        <v>47</v>
      </c>
      <c r="AT120" s="9" t="s">
        <v>47</v>
      </c>
      <c r="AU120" s="9" t="s">
        <v>47</v>
      </c>
      <c r="AV120" s="9" t="s">
        <v>47</v>
      </c>
      <c r="AW120" s="9" t="s">
        <v>47</v>
      </c>
      <c r="AX120" s="9" t="s">
        <v>47</v>
      </c>
      <c r="AY120" s="9" t="s">
        <v>47</v>
      </c>
      <c r="AZ120" s="9" t="s">
        <v>47</v>
      </c>
      <c r="BA120" s="9" t="s">
        <v>47</v>
      </c>
      <c r="BB120" s="9" t="s">
        <v>47</v>
      </c>
      <c r="BC120" s="9" t="s">
        <v>47</v>
      </c>
      <c r="BD120" s="9" t="s">
        <v>47</v>
      </c>
      <c r="BE120" s="9" t="s">
        <v>47</v>
      </c>
      <c r="BF120" s="9" t="s">
        <v>47</v>
      </c>
      <c r="BG120" s="9" t="s">
        <v>47</v>
      </c>
      <c r="BH120" s="9" t="s">
        <v>47</v>
      </c>
      <c r="BI120" s="9" t="s">
        <v>47</v>
      </c>
      <c r="BJ120" s="9" t="s">
        <v>47</v>
      </c>
      <c r="BK120" s="9" t="s">
        <v>47</v>
      </c>
      <c r="BL120" s="9" t="s">
        <v>47</v>
      </c>
      <c r="BM120" s="9" t="s">
        <v>47</v>
      </c>
      <c r="BN120" s="9" t="s">
        <v>47</v>
      </c>
      <c r="BO120" s="9" t="s">
        <v>47</v>
      </c>
      <c r="BP120" s="9" t="s">
        <v>47</v>
      </c>
      <c r="BQ120" s="9" t="s">
        <v>47</v>
      </c>
      <c r="BR120" s="9" t="s">
        <v>47</v>
      </c>
      <c r="BS120" s="9" t="s">
        <v>47</v>
      </c>
      <c r="BT120" s="9" t="s">
        <v>47</v>
      </c>
      <c r="BU120" s="9" t="s">
        <v>47</v>
      </c>
      <c r="BV120" s="9" t="s">
        <v>47</v>
      </c>
      <c r="BW120" s="9" t="s">
        <v>47</v>
      </c>
      <c r="BX120" s="9" t="s">
        <v>47</v>
      </c>
      <c r="BY120" s="9" t="s">
        <v>47</v>
      </c>
      <c r="BZ120" s="9" t="s">
        <v>47</v>
      </c>
      <c r="CA120" s="9" t="s">
        <v>47</v>
      </c>
      <c r="CB120" s="9" t="s">
        <v>47</v>
      </c>
      <c r="CC120" s="9" t="s">
        <v>47</v>
      </c>
      <c r="CD120" s="9" t="s">
        <v>47</v>
      </c>
    </row>
    <row r="121" spans="1:82" ht="12" x14ac:dyDescent="0.25">
      <c r="A121" s="5">
        <v>85</v>
      </c>
      <c r="B121" s="56">
        <v>29</v>
      </c>
      <c r="C121" s="9">
        <v>170</v>
      </c>
      <c r="D121" s="9">
        <v>113.33333333333333</v>
      </c>
      <c r="E121" s="9">
        <v>85</v>
      </c>
      <c r="F121" s="9">
        <v>68</v>
      </c>
      <c r="G121" s="9">
        <v>56.666666666666671</v>
      </c>
      <c r="H121" s="9">
        <v>48.571428571428569</v>
      </c>
      <c r="I121" s="9">
        <v>42.5</v>
      </c>
      <c r="J121" s="9">
        <v>37.777777777777779</v>
      </c>
      <c r="K121" s="9">
        <v>33.946846405686458</v>
      </c>
      <c r="L121" s="9">
        <v>30.504398317710024</v>
      </c>
      <c r="M121" s="9">
        <v>27.411038586772484</v>
      </c>
      <c r="N121" s="9">
        <v>24.631367207439979</v>
      </c>
      <c r="O121" s="9">
        <v>22.13357398287425</v>
      </c>
      <c r="P121" s="9">
        <v>19.889074493087563</v>
      </c>
      <c r="Q121" s="9">
        <v>17.872182978567345</v>
      </c>
      <c r="R121" s="9">
        <v>16.059818395793375</v>
      </c>
      <c r="S121" s="9">
        <v>14.431240280785119</v>
      </c>
      <c r="T121" s="9">
        <v>12.967811397936211</v>
      </c>
      <c r="U121" s="9">
        <v>11.652784457920168</v>
      </c>
      <c r="V121" s="9">
        <v>10.471110463894933</v>
      </c>
      <c r="W121" s="9">
        <v>9.4092664927451715</v>
      </c>
      <c r="X121" s="9">
        <v>8.4551009405133293</v>
      </c>
      <c r="Y121" s="9">
        <v>7.5976944610283246</v>
      </c>
      <c r="Z121" s="9">
        <v>6.8272350063316765</v>
      </c>
      <c r="AA121" s="9">
        <v>6.1349055388800151</v>
      </c>
      <c r="AB121" s="9">
        <v>5.5127831305170441</v>
      </c>
      <c r="AC121" s="9">
        <v>4.9537482935167443</v>
      </c>
      <c r="AD121" s="9">
        <v>4.4514035060941151</v>
      </c>
      <c r="AE121" s="9">
        <v>4</v>
      </c>
      <c r="AF121" s="9" t="s">
        <v>47</v>
      </c>
      <c r="AG121" s="9" t="s">
        <v>47</v>
      </c>
      <c r="AH121" s="9" t="s">
        <v>47</v>
      </c>
      <c r="AI121" s="9" t="s">
        <v>47</v>
      </c>
      <c r="AJ121" s="9" t="s">
        <v>47</v>
      </c>
      <c r="AK121" s="9" t="s">
        <v>47</v>
      </c>
      <c r="AL121" s="9" t="s">
        <v>47</v>
      </c>
      <c r="AM121" s="9" t="s">
        <v>47</v>
      </c>
      <c r="AN121" s="9" t="s">
        <v>47</v>
      </c>
      <c r="AO121" s="9" t="s">
        <v>47</v>
      </c>
      <c r="AP121" s="9" t="s">
        <v>47</v>
      </c>
      <c r="AQ121" s="9" t="s">
        <v>47</v>
      </c>
      <c r="AR121" s="9" t="s">
        <v>47</v>
      </c>
      <c r="AS121" s="9" t="s">
        <v>47</v>
      </c>
      <c r="AT121" s="9" t="s">
        <v>47</v>
      </c>
      <c r="AU121" s="9" t="s">
        <v>47</v>
      </c>
      <c r="AV121" s="9" t="s">
        <v>47</v>
      </c>
      <c r="AW121" s="9" t="s">
        <v>47</v>
      </c>
      <c r="AX121" s="9" t="s">
        <v>47</v>
      </c>
      <c r="AY121" s="9" t="s">
        <v>47</v>
      </c>
      <c r="AZ121" s="9" t="s">
        <v>47</v>
      </c>
      <c r="BA121" s="9" t="s">
        <v>47</v>
      </c>
      <c r="BB121" s="9" t="s">
        <v>47</v>
      </c>
      <c r="BC121" s="9" t="s">
        <v>47</v>
      </c>
      <c r="BD121" s="9" t="s">
        <v>47</v>
      </c>
      <c r="BE121" s="9" t="s">
        <v>47</v>
      </c>
      <c r="BF121" s="9" t="s">
        <v>47</v>
      </c>
      <c r="BG121" s="9" t="s">
        <v>47</v>
      </c>
      <c r="BH121" s="9" t="s">
        <v>47</v>
      </c>
      <c r="BI121" s="9" t="s">
        <v>47</v>
      </c>
      <c r="BJ121" s="9" t="s">
        <v>47</v>
      </c>
      <c r="BK121" s="9" t="s">
        <v>47</v>
      </c>
      <c r="BL121" s="9" t="s">
        <v>47</v>
      </c>
      <c r="BM121" s="9" t="s">
        <v>47</v>
      </c>
      <c r="BN121" s="9" t="s">
        <v>47</v>
      </c>
      <c r="BO121" s="9" t="s">
        <v>47</v>
      </c>
      <c r="BP121" s="9" t="s">
        <v>47</v>
      </c>
      <c r="BQ121" s="9" t="s">
        <v>47</v>
      </c>
      <c r="BR121" s="9" t="s">
        <v>47</v>
      </c>
      <c r="BS121" s="9" t="s">
        <v>47</v>
      </c>
      <c r="BT121" s="9" t="s">
        <v>47</v>
      </c>
      <c r="BU121" s="9" t="s">
        <v>47</v>
      </c>
      <c r="BV121" s="9" t="s">
        <v>47</v>
      </c>
      <c r="BW121" s="9" t="s">
        <v>47</v>
      </c>
      <c r="BX121" s="9" t="s">
        <v>47</v>
      </c>
      <c r="BY121" s="9" t="s">
        <v>47</v>
      </c>
      <c r="BZ121" s="9" t="s">
        <v>47</v>
      </c>
      <c r="CA121" s="9" t="s">
        <v>47</v>
      </c>
      <c r="CB121" s="9" t="s">
        <v>47</v>
      </c>
      <c r="CC121" s="9" t="s">
        <v>47</v>
      </c>
      <c r="CD121" s="9" t="s">
        <v>47</v>
      </c>
    </row>
    <row r="122" spans="1:82" ht="12" x14ac:dyDescent="0.25">
      <c r="A122" s="5">
        <v>86</v>
      </c>
      <c r="B122" s="56">
        <v>29</v>
      </c>
      <c r="C122" s="9">
        <v>172</v>
      </c>
      <c r="D122" s="9">
        <v>114.66666666666666</v>
      </c>
      <c r="E122" s="9">
        <v>86</v>
      </c>
      <c r="F122" s="9">
        <v>68.8</v>
      </c>
      <c r="G122" s="9">
        <v>57.333333333333336</v>
      </c>
      <c r="H122" s="9">
        <v>49.142857142857139</v>
      </c>
      <c r="I122" s="9">
        <v>43</v>
      </c>
      <c r="J122" s="9">
        <v>38.222222222222221</v>
      </c>
      <c r="K122" s="9">
        <v>34.327097120724247</v>
      </c>
      <c r="L122" s="9">
        <v>30.828913868083472</v>
      </c>
      <c r="M122" s="9">
        <v>27.687221175247959</v>
      </c>
      <c r="N122" s="9">
        <v>24.865690036544731</v>
      </c>
      <c r="O122" s="9">
        <v>22.331693638734496</v>
      </c>
      <c r="P122" s="9">
        <v>20.055930080418289</v>
      </c>
      <c r="Q122" s="9">
        <v>18.012083539106868</v>
      </c>
      <c r="R122" s="9">
        <v>16.176519967853721</v>
      </c>
      <c r="S122" s="9">
        <v>14.528013802635607</v>
      </c>
      <c r="T122" s="9">
        <v>13.047502520257716</v>
      </c>
      <c r="U122" s="9">
        <v>11.717866208610552</v>
      </c>
      <c r="V122" s="9">
        <v>10.523729600336178</v>
      </c>
      <c r="W122" s="9">
        <v>9.4512842807175161</v>
      </c>
      <c r="X122" s="9">
        <v>8.4881290138891909</v>
      </c>
      <c r="Y122" s="9">
        <v>7.6231263409799546</v>
      </c>
      <c r="Z122" s="9">
        <v>6.8462737919573593</v>
      </c>
      <c r="AA122" s="9">
        <v>6.1485882219311181</v>
      </c>
      <c r="AB122" s="9">
        <v>5.5220019344364433</v>
      </c>
      <c r="AC122" s="9">
        <v>4.9592693905175658</v>
      </c>
      <c r="AD122" s="9">
        <v>4.4538834248406483</v>
      </c>
      <c r="AE122" s="9">
        <v>4</v>
      </c>
      <c r="AF122" s="9" t="s">
        <v>47</v>
      </c>
      <c r="AG122" s="9" t="s">
        <v>47</v>
      </c>
      <c r="AH122" s="9" t="s">
        <v>47</v>
      </c>
      <c r="AI122" s="9" t="s">
        <v>47</v>
      </c>
      <c r="AJ122" s="9" t="s">
        <v>47</v>
      </c>
      <c r="AK122" s="9" t="s">
        <v>47</v>
      </c>
      <c r="AL122" s="9" t="s">
        <v>47</v>
      </c>
      <c r="AM122" s="9" t="s">
        <v>47</v>
      </c>
      <c r="AN122" s="9" t="s">
        <v>47</v>
      </c>
      <c r="AO122" s="9" t="s">
        <v>47</v>
      </c>
      <c r="AP122" s="9" t="s">
        <v>47</v>
      </c>
      <c r="AQ122" s="9" t="s">
        <v>47</v>
      </c>
      <c r="AR122" s="9" t="s">
        <v>47</v>
      </c>
      <c r="AS122" s="9" t="s">
        <v>47</v>
      </c>
      <c r="AT122" s="9" t="s">
        <v>47</v>
      </c>
      <c r="AU122" s="9" t="s">
        <v>47</v>
      </c>
      <c r="AV122" s="9" t="s">
        <v>47</v>
      </c>
      <c r="AW122" s="9" t="s">
        <v>47</v>
      </c>
      <c r="AX122" s="9" t="s">
        <v>47</v>
      </c>
      <c r="AY122" s="9" t="s">
        <v>47</v>
      </c>
      <c r="AZ122" s="9" t="s">
        <v>47</v>
      </c>
      <c r="BA122" s="9" t="s">
        <v>47</v>
      </c>
      <c r="BB122" s="9" t="s">
        <v>47</v>
      </c>
      <c r="BC122" s="9" t="s">
        <v>47</v>
      </c>
      <c r="BD122" s="9" t="s">
        <v>47</v>
      </c>
      <c r="BE122" s="9" t="s">
        <v>47</v>
      </c>
      <c r="BF122" s="9" t="s">
        <v>47</v>
      </c>
      <c r="BG122" s="9" t="s">
        <v>47</v>
      </c>
      <c r="BH122" s="9" t="s">
        <v>47</v>
      </c>
      <c r="BI122" s="9" t="s">
        <v>47</v>
      </c>
      <c r="BJ122" s="9" t="s">
        <v>47</v>
      </c>
      <c r="BK122" s="9" t="s">
        <v>47</v>
      </c>
      <c r="BL122" s="9" t="s">
        <v>47</v>
      </c>
      <c r="BM122" s="9" t="s">
        <v>47</v>
      </c>
      <c r="BN122" s="9" t="s">
        <v>47</v>
      </c>
      <c r="BO122" s="9" t="s">
        <v>47</v>
      </c>
      <c r="BP122" s="9" t="s">
        <v>47</v>
      </c>
      <c r="BQ122" s="9" t="s">
        <v>47</v>
      </c>
      <c r="BR122" s="9" t="s">
        <v>47</v>
      </c>
      <c r="BS122" s="9" t="s">
        <v>47</v>
      </c>
      <c r="BT122" s="9" t="s">
        <v>47</v>
      </c>
      <c r="BU122" s="9" t="s">
        <v>47</v>
      </c>
      <c r="BV122" s="9" t="s">
        <v>47</v>
      </c>
      <c r="BW122" s="9" t="s">
        <v>47</v>
      </c>
      <c r="BX122" s="9" t="s">
        <v>47</v>
      </c>
      <c r="BY122" s="9" t="s">
        <v>47</v>
      </c>
      <c r="BZ122" s="9" t="s">
        <v>47</v>
      </c>
      <c r="CA122" s="9" t="s">
        <v>47</v>
      </c>
      <c r="CB122" s="9" t="s">
        <v>47</v>
      </c>
      <c r="CC122" s="9" t="s">
        <v>47</v>
      </c>
      <c r="CD122" s="9" t="s">
        <v>47</v>
      </c>
    </row>
    <row r="123" spans="1:82" ht="12" x14ac:dyDescent="0.25">
      <c r="A123" s="5">
        <v>87</v>
      </c>
      <c r="B123" s="56">
        <v>29</v>
      </c>
      <c r="C123" s="9">
        <v>174</v>
      </c>
      <c r="D123" s="9">
        <v>116</v>
      </c>
      <c r="E123" s="9">
        <v>87</v>
      </c>
      <c r="F123" s="9">
        <v>69.599999999999994</v>
      </c>
      <c r="G123" s="9">
        <v>58</v>
      </c>
      <c r="H123" s="9">
        <v>49.714285714285715</v>
      </c>
      <c r="I123" s="9">
        <v>43.5</v>
      </c>
      <c r="J123" s="9">
        <v>38.666666666666664</v>
      </c>
      <c r="K123" s="9">
        <v>34.707137340618814</v>
      </c>
      <c r="L123" s="9">
        <v>31.15307023398044</v>
      </c>
      <c r="M123" s="9">
        <v>27.962945358431977</v>
      </c>
      <c r="N123" s="9">
        <v>25.099494439740987</v>
      </c>
      <c r="O123" s="9">
        <v>22.529265535349712</v>
      </c>
      <c r="P123" s="9">
        <v>20.222232235827221</v>
      </c>
      <c r="Q123" s="9">
        <v>18.151442884726148</v>
      </c>
      <c r="R123" s="9">
        <v>16.292705718894535</v>
      </c>
      <c r="S123" s="9">
        <v>14.624306250929953</v>
      </c>
      <c r="T123" s="9">
        <v>13.126753592128347</v>
      </c>
      <c r="U123" s="9">
        <v>11.782552752373963</v>
      </c>
      <c r="V123" s="9">
        <v>10.576000256889554</v>
      </c>
      <c r="W123" s="9">
        <v>9.4930006921625605</v>
      </c>
      <c r="X123" s="9">
        <v>8.5209020378657438</v>
      </c>
      <c r="Y123" s="9">
        <v>7.6483478610559947</v>
      </c>
      <c r="Z123" s="9">
        <v>6.8651446459266872</v>
      </c>
      <c r="AA123" s="9">
        <v>6.1621427092084007</v>
      </c>
      <c r="AB123" s="9">
        <v>5.5311293100255741</v>
      </c>
      <c r="AC123" s="9">
        <v>4.9647327054770631</v>
      </c>
      <c r="AD123" s="9">
        <v>4.4563360310807187</v>
      </c>
      <c r="AE123" s="9">
        <v>4</v>
      </c>
      <c r="AF123" s="9" t="s">
        <v>47</v>
      </c>
      <c r="AG123" s="9" t="s">
        <v>47</v>
      </c>
      <c r="AH123" s="9" t="s">
        <v>47</v>
      </c>
      <c r="AI123" s="9" t="s">
        <v>47</v>
      </c>
      <c r="AJ123" s="9" t="s">
        <v>47</v>
      </c>
      <c r="AK123" s="9" t="s">
        <v>47</v>
      </c>
      <c r="AL123" s="9" t="s">
        <v>47</v>
      </c>
      <c r="AM123" s="9" t="s">
        <v>47</v>
      </c>
      <c r="AN123" s="9" t="s">
        <v>47</v>
      </c>
      <c r="AO123" s="9" t="s">
        <v>47</v>
      </c>
      <c r="AP123" s="9" t="s">
        <v>47</v>
      </c>
      <c r="AQ123" s="9" t="s">
        <v>47</v>
      </c>
      <c r="AR123" s="9" t="s">
        <v>47</v>
      </c>
      <c r="AS123" s="9" t="s">
        <v>47</v>
      </c>
      <c r="AT123" s="9" t="s">
        <v>47</v>
      </c>
      <c r="AU123" s="9" t="s">
        <v>47</v>
      </c>
      <c r="AV123" s="9" t="s">
        <v>47</v>
      </c>
      <c r="AW123" s="9" t="s">
        <v>47</v>
      </c>
      <c r="AX123" s="9" t="s">
        <v>47</v>
      </c>
      <c r="AY123" s="9" t="s">
        <v>47</v>
      </c>
      <c r="AZ123" s="9" t="s">
        <v>47</v>
      </c>
      <c r="BA123" s="9" t="s">
        <v>47</v>
      </c>
      <c r="BB123" s="9" t="s">
        <v>47</v>
      </c>
      <c r="BC123" s="9" t="s">
        <v>47</v>
      </c>
      <c r="BD123" s="9" t="s">
        <v>47</v>
      </c>
      <c r="BE123" s="9" t="s">
        <v>47</v>
      </c>
      <c r="BF123" s="9" t="s">
        <v>47</v>
      </c>
      <c r="BG123" s="9" t="s">
        <v>47</v>
      </c>
      <c r="BH123" s="9" t="s">
        <v>47</v>
      </c>
      <c r="BI123" s="9" t="s">
        <v>47</v>
      </c>
      <c r="BJ123" s="9" t="s">
        <v>47</v>
      </c>
      <c r="BK123" s="9" t="s">
        <v>47</v>
      </c>
      <c r="BL123" s="9" t="s">
        <v>47</v>
      </c>
      <c r="BM123" s="9" t="s">
        <v>47</v>
      </c>
      <c r="BN123" s="9" t="s">
        <v>47</v>
      </c>
      <c r="BO123" s="9" t="s">
        <v>47</v>
      </c>
      <c r="BP123" s="9" t="s">
        <v>47</v>
      </c>
      <c r="BQ123" s="9" t="s">
        <v>47</v>
      </c>
      <c r="BR123" s="9" t="s">
        <v>47</v>
      </c>
      <c r="BS123" s="9" t="s">
        <v>47</v>
      </c>
      <c r="BT123" s="9" t="s">
        <v>47</v>
      </c>
      <c r="BU123" s="9" t="s">
        <v>47</v>
      </c>
      <c r="BV123" s="9" t="s">
        <v>47</v>
      </c>
      <c r="BW123" s="9" t="s">
        <v>47</v>
      </c>
      <c r="BX123" s="9" t="s">
        <v>47</v>
      </c>
      <c r="BY123" s="9" t="s">
        <v>47</v>
      </c>
      <c r="BZ123" s="9" t="s">
        <v>47</v>
      </c>
      <c r="CA123" s="9" t="s">
        <v>47</v>
      </c>
      <c r="CB123" s="9" t="s">
        <v>47</v>
      </c>
      <c r="CC123" s="9" t="s">
        <v>47</v>
      </c>
      <c r="CD123" s="9" t="s">
        <v>47</v>
      </c>
    </row>
    <row r="124" spans="1:82" ht="12" x14ac:dyDescent="0.25">
      <c r="A124" s="5">
        <v>88</v>
      </c>
      <c r="B124" s="56">
        <v>30</v>
      </c>
      <c r="C124" s="9">
        <v>176</v>
      </c>
      <c r="D124" s="9">
        <v>117.33333333333333</v>
      </c>
      <c r="E124" s="9">
        <v>88</v>
      </c>
      <c r="F124" s="9">
        <v>70.400000000000006</v>
      </c>
      <c r="G124" s="9">
        <v>58.666666666666671</v>
      </c>
      <c r="H124" s="9">
        <v>50.285714285714285</v>
      </c>
      <c r="I124" s="9">
        <v>44</v>
      </c>
      <c r="J124" s="9">
        <v>39.111111111111107</v>
      </c>
      <c r="K124" s="9">
        <v>35.200000000000003</v>
      </c>
      <c r="L124" s="9">
        <v>31.737104229123673</v>
      </c>
      <c r="M124" s="9">
        <v>28.614880251427838</v>
      </c>
      <c r="N124" s="9">
        <v>25.799813552370967</v>
      </c>
      <c r="O124" s="9">
        <v>23.261686698964631</v>
      </c>
      <c r="P124" s="9">
        <v>20.973254980405123</v>
      </c>
      <c r="Q124" s="9">
        <v>18.909953958440472</v>
      </c>
      <c r="R124" s="9">
        <v>17.049635788265771</v>
      </c>
      <c r="S124" s="9">
        <v>15.372331479567841</v>
      </c>
      <c r="T124" s="9">
        <v>13.860036545786464</v>
      </c>
      <c r="U124" s="9">
        <v>12.496517740712736</v>
      </c>
      <c r="V124" s="9">
        <v>11.267138807900377</v>
      </c>
      <c r="W124" s="9">
        <v>10.1587033724528</v>
      </c>
      <c r="X124" s="9">
        <v>9.1593132887580886</v>
      </c>
      <c r="Y124" s="9">
        <v>8.2582409236509378</v>
      </c>
      <c r="Z124" s="9">
        <v>7.4458140040660341</v>
      </c>
      <c r="AA124" s="9">
        <v>6.71331179311683</v>
      </c>
      <c r="AB124" s="9">
        <v>6.0528714801350567</v>
      </c>
      <c r="AC124" s="9">
        <v>5.4574037798447836</v>
      </c>
      <c r="AD124" s="9">
        <v>4.92051683469737</v>
      </c>
      <c r="AE124" s="9">
        <v>4.4364476035212546</v>
      </c>
      <c r="AF124" s="9">
        <v>4</v>
      </c>
      <c r="AG124" s="9" t="s">
        <v>47</v>
      </c>
      <c r="AH124" s="9" t="s">
        <v>47</v>
      </c>
      <c r="AI124" s="9" t="s">
        <v>47</v>
      </c>
      <c r="AJ124" s="9" t="s">
        <v>47</v>
      </c>
      <c r="AK124" s="9" t="s">
        <v>47</v>
      </c>
      <c r="AL124" s="9" t="s">
        <v>47</v>
      </c>
      <c r="AM124" s="9" t="s">
        <v>47</v>
      </c>
      <c r="AN124" s="9" t="s">
        <v>47</v>
      </c>
      <c r="AO124" s="9" t="s">
        <v>47</v>
      </c>
      <c r="AP124" s="9" t="s">
        <v>47</v>
      </c>
      <c r="AQ124" s="9" t="s">
        <v>47</v>
      </c>
      <c r="AR124" s="9" t="s">
        <v>47</v>
      </c>
      <c r="AS124" s="9" t="s">
        <v>47</v>
      </c>
      <c r="AT124" s="9" t="s">
        <v>47</v>
      </c>
      <c r="AU124" s="9" t="s">
        <v>47</v>
      </c>
      <c r="AV124" s="9" t="s">
        <v>47</v>
      </c>
      <c r="AW124" s="9" t="s">
        <v>47</v>
      </c>
      <c r="AX124" s="9" t="s">
        <v>47</v>
      </c>
      <c r="AY124" s="9" t="s">
        <v>47</v>
      </c>
      <c r="AZ124" s="9" t="s">
        <v>47</v>
      </c>
      <c r="BA124" s="9" t="s">
        <v>47</v>
      </c>
      <c r="BB124" s="9" t="s">
        <v>47</v>
      </c>
      <c r="BC124" s="9" t="s">
        <v>47</v>
      </c>
      <c r="BD124" s="9" t="s">
        <v>47</v>
      </c>
      <c r="BE124" s="9" t="s">
        <v>47</v>
      </c>
      <c r="BF124" s="9" t="s">
        <v>47</v>
      </c>
      <c r="BG124" s="9" t="s">
        <v>47</v>
      </c>
      <c r="BH124" s="9" t="s">
        <v>47</v>
      </c>
      <c r="BI124" s="9" t="s">
        <v>47</v>
      </c>
      <c r="BJ124" s="9" t="s">
        <v>47</v>
      </c>
      <c r="BK124" s="9" t="s">
        <v>47</v>
      </c>
      <c r="BL124" s="9" t="s">
        <v>47</v>
      </c>
      <c r="BM124" s="9" t="s">
        <v>47</v>
      </c>
      <c r="BN124" s="9" t="s">
        <v>47</v>
      </c>
      <c r="BO124" s="9" t="s">
        <v>47</v>
      </c>
      <c r="BP124" s="9" t="s">
        <v>47</v>
      </c>
      <c r="BQ124" s="9" t="s">
        <v>47</v>
      </c>
      <c r="BR124" s="9" t="s">
        <v>47</v>
      </c>
      <c r="BS124" s="9" t="s">
        <v>47</v>
      </c>
      <c r="BT124" s="9" t="s">
        <v>47</v>
      </c>
      <c r="BU124" s="9" t="s">
        <v>47</v>
      </c>
      <c r="BV124" s="9" t="s">
        <v>47</v>
      </c>
      <c r="BW124" s="9" t="s">
        <v>47</v>
      </c>
      <c r="BX124" s="9" t="s">
        <v>47</v>
      </c>
      <c r="BY124" s="9" t="s">
        <v>47</v>
      </c>
      <c r="BZ124" s="9" t="s">
        <v>47</v>
      </c>
      <c r="CA124" s="9" t="s">
        <v>47</v>
      </c>
      <c r="CB124" s="9" t="s">
        <v>47</v>
      </c>
      <c r="CC124" s="9" t="s">
        <v>47</v>
      </c>
      <c r="CD124" s="9" t="s">
        <v>47</v>
      </c>
    </row>
    <row r="125" spans="1:82" ht="12" x14ac:dyDescent="0.25">
      <c r="A125" s="5">
        <v>89</v>
      </c>
      <c r="B125" s="56">
        <v>30</v>
      </c>
      <c r="C125" s="9">
        <v>178</v>
      </c>
      <c r="D125" s="9">
        <v>118.66666666666666</v>
      </c>
      <c r="E125" s="9">
        <v>89</v>
      </c>
      <c r="F125" s="9">
        <v>71.2</v>
      </c>
      <c r="G125" s="9">
        <v>59.333333333333336</v>
      </c>
      <c r="H125" s="9">
        <v>50.857142857142854</v>
      </c>
      <c r="I125" s="9">
        <v>44.5</v>
      </c>
      <c r="J125" s="9">
        <v>39.55555555555555</v>
      </c>
      <c r="K125" s="9">
        <v>35.6</v>
      </c>
      <c r="L125" s="9">
        <v>32.080486818174919</v>
      </c>
      <c r="M125" s="9">
        <v>28.908922317165587</v>
      </c>
      <c r="N125" s="9">
        <v>26.050907340547006</v>
      </c>
      <c r="O125" s="9">
        <v>23.475443526402096</v>
      </c>
      <c r="P125" s="9">
        <v>21.154597095493042</v>
      </c>
      <c r="Q125" s="9">
        <v>19.063195878251854</v>
      </c>
      <c r="R125" s="9">
        <v>17.178556294509693</v>
      </c>
      <c r="S125" s="9">
        <v>15.480237324755452</v>
      </c>
      <c r="T125" s="9">
        <v>13.949818804467323</v>
      </c>
      <c r="U125" s="9">
        <v>12.570701636871984</v>
      </c>
      <c r="V125" s="9">
        <v>11.327927757215775</v>
      </c>
      <c r="W125" s="9">
        <v>10.208017895859509</v>
      </c>
      <c r="X125" s="9">
        <v>9.1988253805565936</v>
      </c>
      <c r="Y125" s="9">
        <v>8.2894043922370422</v>
      </c>
      <c r="Z125" s="9">
        <v>7.4698912453843187</v>
      </c>
      <c r="AA125" s="9">
        <v>6.7313974053581997</v>
      </c>
      <c r="AB125" s="9">
        <v>6.0659130823171523</v>
      </c>
      <c r="AC125" s="9">
        <v>5.4662203561087139</v>
      </c>
      <c r="AD125" s="9">
        <v>4.9258148898703658</v>
      </c>
      <c r="AE125" s="9">
        <v>4.4388353832375298</v>
      </c>
      <c r="AF125" s="9">
        <v>4</v>
      </c>
      <c r="AG125" s="9" t="s">
        <v>47</v>
      </c>
      <c r="AH125" s="9" t="s">
        <v>47</v>
      </c>
      <c r="AI125" s="9" t="s">
        <v>47</v>
      </c>
      <c r="AJ125" s="9" t="s">
        <v>47</v>
      </c>
      <c r="AK125" s="9" t="s">
        <v>47</v>
      </c>
      <c r="AL125" s="9" t="s">
        <v>47</v>
      </c>
      <c r="AM125" s="9" t="s">
        <v>47</v>
      </c>
      <c r="AN125" s="9" t="s">
        <v>47</v>
      </c>
      <c r="AO125" s="9" t="s">
        <v>47</v>
      </c>
      <c r="AP125" s="9" t="s">
        <v>47</v>
      </c>
      <c r="AQ125" s="9" t="s">
        <v>47</v>
      </c>
      <c r="AR125" s="9" t="s">
        <v>47</v>
      </c>
      <c r="AS125" s="9" t="s">
        <v>47</v>
      </c>
      <c r="AT125" s="9" t="s">
        <v>47</v>
      </c>
      <c r="AU125" s="9" t="s">
        <v>47</v>
      </c>
      <c r="AV125" s="9" t="s">
        <v>47</v>
      </c>
      <c r="AW125" s="9" t="s">
        <v>47</v>
      </c>
      <c r="AX125" s="9" t="s">
        <v>47</v>
      </c>
      <c r="AY125" s="9" t="s">
        <v>47</v>
      </c>
      <c r="AZ125" s="9" t="s">
        <v>47</v>
      </c>
      <c r="BA125" s="9" t="s">
        <v>47</v>
      </c>
      <c r="BB125" s="9" t="s">
        <v>47</v>
      </c>
      <c r="BC125" s="9" t="s">
        <v>47</v>
      </c>
      <c r="BD125" s="9" t="s">
        <v>47</v>
      </c>
      <c r="BE125" s="9" t="s">
        <v>47</v>
      </c>
      <c r="BF125" s="9" t="s">
        <v>47</v>
      </c>
      <c r="BG125" s="9" t="s">
        <v>47</v>
      </c>
      <c r="BH125" s="9" t="s">
        <v>47</v>
      </c>
      <c r="BI125" s="9" t="s">
        <v>47</v>
      </c>
      <c r="BJ125" s="9" t="s">
        <v>47</v>
      </c>
      <c r="BK125" s="9" t="s">
        <v>47</v>
      </c>
      <c r="BL125" s="9" t="s">
        <v>47</v>
      </c>
      <c r="BM125" s="9" t="s">
        <v>47</v>
      </c>
      <c r="BN125" s="9" t="s">
        <v>47</v>
      </c>
      <c r="BO125" s="9" t="s">
        <v>47</v>
      </c>
      <c r="BP125" s="9" t="s">
        <v>47</v>
      </c>
      <c r="BQ125" s="9" t="s">
        <v>47</v>
      </c>
      <c r="BR125" s="9" t="s">
        <v>47</v>
      </c>
      <c r="BS125" s="9" t="s">
        <v>47</v>
      </c>
      <c r="BT125" s="9" t="s">
        <v>47</v>
      </c>
      <c r="BU125" s="9" t="s">
        <v>47</v>
      </c>
      <c r="BV125" s="9" t="s">
        <v>47</v>
      </c>
      <c r="BW125" s="9" t="s">
        <v>47</v>
      </c>
      <c r="BX125" s="9" t="s">
        <v>47</v>
      </c>
      <c r="BY125" s="9" t="s">
        <v>47</v>
      </c>
      <c r="BZ125" s="9" t="s">
        <v>47</v>
      </c>
      <c r="CA125" s="9" t="s">
        <v>47</v>
      </c>
      <c r="CB125" s="9" t="s">
        <v>47</v>
      </c>
      <c r="CC125" s="9" t="s">
        <v>47</v>
      </c>
      <c r="CD125" s="9" t="s">
        <v>47</v>
      </c>
    </row>
    <row r="126" spans="1:82" ht="12" x14ac:dyDescent="0.25">
      <c r="A126" s="5">
        <v>90</v>
      </c>
      <c r="B126" s="56">
        <v>30</v>
      </c>
      <c r="C126" s="9">
        <v>180</v>
      </c>
      <c r="D126" s="9">
        <v>120</v>
      </c>
      <c r="E126" s="9">
        <v>90</v>
      </c>
      <c r="F126" s="9">
        <v>72</v>
      </c>
      <c r="G126" s="9">
        <v>60</v>
      </c>
      <c r="H126" s="9">
        <v>51.428571428571423</v>
      </c>
      <c r="I126" s="9">
        <v>45</v>
      </c>
      <c r="J126" s="9">
        <v>40</v>
      </c>
      <c r="K126" s="9">
        <v>36</v>
      </c>
      <c r="L126" s="9">
        <v>32.423685727110389</v>
      </c>
      <c r="M126" s="9">
        <v>29.202649892511726</v>
      </c>
      <c r="N126" s="9">
        <v>26.301598403156508</v>
      </c>
      <c r="O126" s="9">
        <v>23.688743354017088</v>
      </c>
      <c r="P126" s="9">
        <v>21.335454716134031</v>
      </c>
      <c r="Q126" s="9">
        <v>19.215946626692364</v>
      </c>
      <c r="R126" s="9">
        <v>17.306994843688898</v>
      </c>
      <c r="S126" s="9">
        <v>15.587682269235803</v>
      </c>
      <c r="T126" s="9">
        <v>14.03916975310424</v>
      </c>
      <c r="U126" s="9">
        <v>12.644489665116831</v>
      </c>
      <c r="V126" s="9">
        <v>11.388359974484541</v>
      </c>
      <c r="W126" s="9">
        <v>10.257016798885825</v>
      </c>
      <c r="X126" s="9">
        <v>9.2380635884657192</v>
      </c>
      <c r="Y126" s="9">
        <v>8.3203352922076164</v>
      </c>
      <c r="Z126" s="9">
        <v>7.4937760182979165</v>
      </c>
      <c r="AA126" s="9">
        <v>6.7493288479624534</v>
      </c>
      <c r="AB126" s="9">
        <v>6.0788365954237396</v>
      </c>
      <c r="AC126" s="9">
        <v>5.474952426568807</v>
      </c>
      <c r="AD126" s="9">
        <v>4.9310593569429848</v>
      </c>
      <c r="AE126" s="9">
        <v>4.4411977469790669</v>
      </c>
      <c r="AF126" s="9">
        <v>4</v>
      </c>
      <c r="AG126" s="9" t="s">
        <v>47</v>
      </c>
      <c r="AH126" s="9" t="s">
        <v>47</v>
      </c>
      <c r="AI126" s="9" t="s">
        <v>47</v>
      </c>
      <c r="AJ126" s="9" t="s">
        <v>47</v>
      </c>
      <c r="AK126" s="9" t="s">
        <v>47</v>
      </c>
      <c r="AL126" s="9" t="s">
        <v>47</v>
      </c>
      <c r="AM126" s="9" t="s">
        <v>47</v>
      </c>
      <c r="AN126" s="9" t="s">
        <v>47</v>
      </c>
      <c r="AO126" s="9" t="s">
        <v>47</v>
      </c>
      <c r="AP126" s="9" t="s">
        <v>47</v>
      </c>
      <c r="AQ126" s="9" t="s">
        <v>47</v>
      </c>
      <c r="AR126" s="9" t="s">
        <v>47</v>
      </c>
      <c r="AS126" s="9" t="s">
        <v>47</v>
      </c>
      <c r="AT126" s="9" t="s">
        <v>47</v>
      </c>
      <c r="AU126" s="9" t="s">
        <v>47</v>
      </c>
      <c r="AV126" s="9" t="s">
        <v>47</v>
      </c>
      <c r="AW126" s="9" t="s">
        <v>47</v>
      </c>
      <c r="AX126" s="9" t="s">
        <v>47</v>
      </c>
      <c r="AY126" s="9" t="s">
        <v>47</v>
      </c>
      <c r="AZ126" s="9" t="s">
        <v>47</v>
      </c>
      <c r="BA126" s="9" t="s">
        <v>47</v>
      </c>
      <c r="BB126" s="9" t="s">
        <v>47</v>
      </c>
      <c r="BC126" s="9" t="s">
        <v>47</v>
      </c>
      <c r="BD126" s="9" t="s">
        <v>47</v>
      </c>
      <c r="BE126" s="9" t="s">
        <v>47</v>
      </c>
      <c r="BF126" s="9" t="s">
        <v>47</v>
      </c>
      <c r="BG126" s="9" t="s">
        <v>47</v>
      </c>
      <c r="BH126" s="9" t="s">
        <v>47</v>
      </c>
      <c r="BI126" s="9" t="s">
        <v>47</v>
      </c>
      <c r="BJ126" s="9" t="s">
        <v>47</v>
      </c>
      <c r="BK126" s="9" t="s">
        <v>47</v>
      </c>
      <c r="BL126" s="9" t="s">
        <v>47</v>
      </c>
      <c r="BM126" s="9" t="s">
        <v>47</v>
      </c>
      <c r="BN126" s="9" t="s">
        <v>47</v>
      </c>
      <c r="BO126" s="9" t="s">
        <v>47</v>
      </c>
      <c r="BP126" s="9" t="s">
        <v>47</v>
      </c>
      <c r="BQ126" s="9" t="s">
        <v>47</v>
      </c>
      <c r="BR126" s="9" t="s">
        <v>47</v>
      </c>
      <c r="BS126" s="9" t="s">
        <v>47</v>
      </c>
      <c r="BT126" s="9" t="s">
        <v>47</v>
      </c>
      <c r="BU126" s="9" t="s">
        <v>47</v>
      </c>
      <c r="BV126" s="9" t="s">
        <v>47</v>
      </c>
      <c r="BW126" s="9" t="s">
        <v>47</v>
      </c>
      <c r="BX126" s="9" t="s">
        <v>47</v>
      </c>
      <c r="BY126" s="9" t="s">
        <v>47</v>
      </c>
      <c r="BZ126" s="9" t="s">
        <v>47</v>
      </c>
      <c r="CA126" s="9" t="s">
        <v>47</v>
      </c>
      <c r="CB126" s="9" t="s">
        <v>47</v>
      </c>
      <c r="CC126" s="9" t="s">
        <v>47</v>
      </c>
      <c r="CD126" s="9" t="s">
        <v>47</v>
      </c>
    </row>
    <row r="127" spans="1:82" ht="12" x14ac:dyDescent="0.25">
      <c r="A127" s="5">
        <v>91</v>
      </c>
      <c r="B127" s="56">
        <v>31</v>
      </c>
      <c r="C127" s="9">
        <v>182</v>
      </c>
      <c r="D127" s="9">
        <v>121.33333333333333</v>
      </c>
      <c r="E127" s="9">
        <v>91</v>
      </c>
      <c r="F127" s="9">
        <v>72.8</v>
      </c>
      <c r="G127" s="9">
        <v>60.666666666666664</v>
      </c>
      <c r="H127" s="9">
        <v>52</v>
      </c>
      <c r="I127" s="9">
        <v>45.5</v>
      </c>
      <c r="J127" s="9">
        <v>40.444444444444436</v>
      </c>
      <c r="K127" s="9">
        <v>36.4</v>
      </c>
      <c r="L127" s="9">
        <v>32.923696765651194</v>
      </c>
      <c r="M127" s="9">
        <v>29.779390349355801</v>
      </c>
      <c r="N127" s="9">
        <v>26.93537411341072</v>
      </c>
      <c r="O127" s="9">
        <v>24.362969493936966</v>
      </c>
      <c r="P127" s="9">
        <v>22.036236811241523</v>
      </c>
      <c r="Q127" s="9">
        <v>19.931713698609791</v>
      </c>
      <c r="R127" s="9">
        <v>18.028178511890246</v>
      </c>
      <c r="S127" s="9">
        <v>16.306436334134709</v>
      </c>
      <c r="T127" s="9">
        <v>14.749125417402423</v>
      </c>
      <c r="U127" s="9">
        <v>13.34054210992077</v>
      </c>
      <c r="V127" s="9">
        <v>12.066482503198683</v>
      </c>
      <c r="W127" s="9">
        <v>10.914099202289817</v>
      </c>
      <c r="X127" s="9">
        <v>9.8717717749018021</v>
      </c>
      <c r="Y127" s="9">
        <v>8.9289895729830011</v>
      </c>
      <c r="Z127" s="9">
        <v>8.0762457451800476</v>
      </c>
      <c r="AA127" s="9">
        <v>7.3049413714062812</v>
      </c>
      <c r="AB127" s="9">
        <v>6.6072987528307872</v>
      </c>
      <c r="AC127" s="9">
        <v>5.9762829829194004</v>
      </c>
      <c r="AD127" s="9">
        <v>5.40553100866373</v>
      </c>
      <c r="AE127" s="9">
        <v>4.8892874666639932</v>
      </c>
      <c r="AF127" s="9">
        <v>4.4223466470479194</v>
      </c>
      <c r="AG127" s="9">
        <v>4</v>
      </c>
      <c r="AH127" s="9" t="s">
        <v>47</v>
      </c>
      <c r="AI127" s="9" t="s">
        <v>47</v>
      </c>
      <c r="AJ127" s="9" t="s">
        <v>47</v>
      </c>
      <c r="AK127" s="9" t="s">
        <v>47</v>
      </c>
      <c r="AL127" s="9" t="s">
        <v>47</v>
      </c>
      <c r="AM127" s="9" t="s">
        <v>47</v>
      </c>
      <c r="AN127" s="9" t="s">
        <v>47</v>
      </c>
      <c r="AO127" s="9" t="s">
        <v>47</v>
      </c>
      <c r="AP127" s="9" t="s">
        <v>47</v>
      </c>
      <c r="AQ127" s="9" t="s">
        <v>47</v>
      </c>
      <c r="AR127" s="9" t="s">
        <v>47</v>
      </c>
      <c r="AS127" s="9" t="s">
        <v>47</v>
      </c>
      <c r="AT127" s="9" t="s">
        <v>47</v>
      </c>
      <c r="AU127" s="9" t="s">
        <v>47</v>
      </c>
      <c r="AV127" s="9" t="s">
        <v>47</v>
      </c>
      <c r="AW127" s="9" t="s">
        <v>47</v>
      </c>
      <c r="AX127" s="9" t="s">
        <v>47</v>
      </c>
      <c r="AY127" s="9" t="s">
        <v>47</v>
      </c>
      <c r="AZ127" s="9" t="s">
        <v>47</v>
      </c>
      <c r="BA127" s="9" t="s">
        <v>47</v>
      </c>
      <c r="BB127" s="9" t="s">
        <v>47</v>
      </c>
      <c r="BC127" s="9" t="s">
        <v>47</v>
      </c>
      <c r="BD127" s="9" t="s">
        <v>47</v>
      </c>
      <c r="BE127" s="9" t="s">
        <v>47</v>
      </c>
      <c r="BF127" s="9" t="s">
        <v>47</v>
      </c>
      <c r="BG127" s="9" t="s">
        <v>47</v>
      </c>
      <c r="BH127" s="9" t="s">
        <v>47</v>
      </c>
      <c r="BI127" s="9" t="s">
        <v>47</v>
      </c>
      <c r="BJ127" s="9" t="s">
        <v>47</v>
      </c>
      <c r="BK127" s="9" t="s">
        <v>47</v>
      </c>
      <c r="BL127" s="9" t="s">
        <v>47</v>
      </c>
      <c r="BM127" s="9" t="s">
        <v>47</v>
      </c>
      <c r="BN127" s="9" t="s">
        <v>47</v>
      </c>
      <c r="BO127" s="9" t="s">
        <v>47</v>
      </c>
      <c r="BP127" s="9" t="s">
        <v>47</v>
      </c>
      <c r="BQ127" s="9" t="s">
        <v>47</v>
      </c>
      <c r="BR127" s="9" t="s">
        <v>47</v>
      </c>
      <c r="BS127" s="9" t="s">
        <v>47</v>
      </c>
      <c r="BT127" s="9" t="s">
        <v>47</v>
      </c>
      <c r="BU127" s="9" t="s">
        <v>47</v>
      </c>
      <c r="BV127" s="9" t="s">
        <v>47</v>
      </c>
      <c r="BW127" s="9" t="s">
        <v>47</v>
      </c>
      <c r="BX127" s="9" t="s">
        <v>47</v>
      </c>
      <c r="BY127" s="9" t="s">
        <v>47</v>
      </c>
      <c r="BZ127" s="9" t="s">
        <v>47</v>
      </c>
      <c r="CA127" s="9" t="s">
        <v>47</v>
      </c>
      <c r="CB127" s="9" t="s">
        <v>47</v>
      </c>
      <c r="CC127" s="9" t="s">
        <v>47</v>
      </c>
      <c r="CD127" s="9" t="s">
        <v>47</v>
      </c>
    </row>
    <row r="128" spans="1:82" ht="12" x14ac:dyDescent="0.25">
      <c r="A128" s="5">
        <v>92</v>
      </c>
      <c r="B128" s="56">
        <v>31</v>
      </c>
      <c r="C128" s="9">
        <v>184</v>
      </c>
      <c r="D128" s="9">
        <v>122.66666666666666</v>
      </c>
      <c r="E128" s="9">
        <v>92</v>
      </c>
      <c r="F128" s="9">
        <v>73.599999999999994</v>
      </c>
      <c r="G128" s="9">
        <v>61.333333333333343</v>
      </c>
      <c r="H128" s="9">
        <v>52.571428571428577</v>
      </c>
      <c r="I128" s="9">
        <v>46</v>
      </c>
      <c r="J128" s="9">
        <v>40.888888888888893</v>
      </c>
      <c r="K128" s="9">
        <v>36.799999999999997</v>
      </c>
      <c r="L128" s="9">
        <v>33.268964304573466</v>
      </c>
      <c r="M128" s="9">
        <v>30.076738747254982</v>
      </c>
      <c r="N128" s="9">
        <v>27.190813798380642</v>
      </c>
      <c r="O128" s="9">
        <v>24.581799284527968</v>
      </c>
      <c r="P128" s="9">
        <v>22.223125079868222</v>
      </c>
      <c r="Q128" s="9">
        <v>20.090770516799108</v>
      </c>
      <c r="R128" s="9">
        <v>18.163019760183872</v>
      </c>
      <c r="S128" s="9">
        <v>16.42024065393532</v>
      </c>
      <c r="T128" s="9">
        <v>14.844684787725006</v>
      </c>
      <c r="U128" s="9">
        <v>13.420306747702934</v>
      </c>
      <c r="V128" s="9">
        <v>12.132600710482482</v>
      </c>
      <c r="W128" s="9">
        <v>10.968452716268596</v>
      </c>
      <c r="X128" s="9">
        <v>9.9160071166832005</v>
      </c>
      <c r="Y128" s="9">
        <v>8.9645458371964626</v>
      </c>
      <c r="Z128" s="9">
        <v>8.1043792245761352</v>
      </c>
      <c r="AA128" s="9">
        <v>7.3267473677486477</v>
      </c>
      <c r="AB128" s="9">
        <v>6.6237308871265581</v>
      </c>
      <c r="AC128" s="9">
        <v>5.9881702838835382</v>
      </c>
      <c r="AD128" s="9">
        <v>5.4135930278323094</v>
      </c>
      <c r="AE128" s="9">
        <v>4.8941476413706759</v>
      </c>
      <c r="AF128" s="9">
        <v>4.4245441082085168</v>
      </c>
      <c r="AG128" s="9">
        <v>4</v>
      </c>
      <c r="AH128" s="9" t="s">
        <v>47</v>
      </c>
      <c r="AI128" s="9" t="s">
        <v>47</v>
      </c>
      <c r="AJ128" s="9" t="s">
        <v>47</v>
      </c>
      <c r="AK128" s="9" t="s">
        <v>47</v>
      </c>
      <c r="AL128" s="9" t="s">
        <v>47</v>
      </c>
      <c r="AM128" s="9" t="s">
        <v>47</v>
      </c>
      <c r="AN128" s="9" t="s">
        <v>47</v>
      </c>
      <c r="AO128" s="9" t="s">
        <v>47</v>
      </c>
      <c r="AP128" s="9" t="s">
        <v>47</v>
      </c>
      <c r="AQ128" s="9" t="s">
        <v>47</v>
      </c>
      <c r="AR128" s="9" t="s">
        <v>47</v>
      </c>
      <c r="AS128" s="9" t="s">
        <v>47</v>
      </c>
      <c r="AT128" s="9" t="s">
        <v>47</v>
      </c>
      <c r="AU128" s="9" t="s">
        <v>47</v>
      </c>
      <c r="AV128" s="9" t="s">
        <v>47</v>
      </c>
      <c r="AW128" s="9" t="s">
        <v>47</v>
      </c>
      <c r="AX128" s="9" t="s">
        <v>47</v>
      </c>
      <c r="AY128" s="9" t="s">
        <v>47</v>
      </c>
      <c r="AZ128" s="9" t="s">
        <v>47</v>
      </c>
      <c r="BA128" s="9" t="s">
        <v>47</v>
      </c>
      <c r="BB128" s="9" t="s">
        <v>47</v>
      </c>
      <c r="BC128" s="9" t="s">
        <v>47</v>
      </c>
      <c r="BD128" s="9" t="s">
        <v>47</v>
      </c>
      <c r="BE128" s="9" t="s">
        <v>47</v>
      </c>
      <c r="BF128" s="9" t="s">
        <v>47</v>
      </c>
      <c r="BG128" s="9" t="s">
        <v>47</v>
      </c>
      <c r="BH128" s="9" t="s">
        <v>47</v>
      </c>
      <c r="BI128" s="9" t="s">
        <v>47</v>
      </c>
      <c r="BJ128" s="9" t="s">
        <v>47</v>
      </c>
      <c r="BK128" s="9" t="s">
        <v>47</v>
      </c>
      <c r="BL128" s="9" t="s">
        <v>47</v>
      </c>
      <c r="BM128" s="9" t="s">
        <v>47</v>
      </c>
      <c r="BN128" s="9" t="s">
        <v>47</v>
      </c>
      <c r="BO128" s="9" t="s">
        <v>47</v>
      </c>
      <c r="BP128" s="9" t="s">
        <v>47</v>
      </c>
      <c r="BQ128" s="9" t="s">
        <v>47</v>
      </c>
      <c r="BR128" s="9" t="s">
        <v>47</v>
      </c>
      <c r="BS128" s="9" t="s">
        <v>47</v>
      </c>
      <c r="BT128" s="9" t="s">
        <v>47</v>
      </c>
      <c r="BU128" s="9" t="s">
        <v>47</v>
      </c>
      <c r="BV128" s="9" t="s">
        <v>47</v>
      </c>
      <c r="BW128" s="9" t="s">
        <v>47</v>
      </c>
      <c r="BX128" s="9" t="s">
        <v>47</v>
      </c>
      <c r="BY128" s="9" t="s">
        <v>47</v>
      </c>
      <c r="BZ128" s="9" t="s">
        <v>47</v>
      </c>
      <c r="CA128" s="9" t="s">
        <v>47</v>
      </c>
      <c r="CB128" s="9" t="s">
        <v>47</v>
      </c>
      <c r="CC128" s="9" t="s">
        <v>47</v>
      </c>
      <c r="CD128" s="9" t="s">
        <v>47</v>
      </c>
    </row>
    <row r="129" spans="1:82" s="6" customFormat="1" ht="12" x14ac:dyDescent="0.25">
      <c r="A129" s="5" t="s">
        <v>39</v>
      </c>
      <c r="B129" s="55" t="s">
        <v>22</v>
      </c>
      <c r="C129" s="8">
        <v>1</v>
      </c>
      <c r="D129" s="8">
        <v>2</v>
      </c>
      <c r="E129" s="8">
        <v>3</v>
      </c>
      <c r="F129" s="8">
        <v>4</v>
      </c>
      <c r="G129" s="8">
        <v>5</v>
      </c>
      <c r="H129" s="8">
        <v>6</v>
      </c>
      <c r="I129" s="8">
        <v>7</v>
      </c>
      <c r="J129" s="8">
        <v>8</v>
      </c>
      <c r="K129" s="8">
        <v>9</v>
      </c>
      <c r="L129" s="8">
        <v>10</v>
      </c>
      <c r="M129" s="8">
        <v>11</v>
      </c>
      <c r="N129" s="8">
        <v>12</v>
      </c>
      <c r="O129" s="8">
        <v>13</v>
      </c>
      <c r="P129" s="8">
        <v>14</v>
      </c>
      <c r="Q129" s="8">
        <v>15</v>
      </c>
      <c r="R129" s="8">
        <v>16</v>
      </c>
      <c r="S129" s="8">
        <v>17</v>
      </c>
      <c r="T129" s="8">
        <v>18</v>
      </c>
      <c r="U129" s="8">
        <v>19</v>
      </c>
      <c r="V129" s="8">
        <v>20</v>
      </c>
      <c r="W129" s="8">
        <v>21</v>
      </c>
      <c r="X129" s="8">
        <v>22</v>
      </c>
      <c r="Y129" s="8">
        <v>23</v>
      </c>
      <c r="Z129" s="8">
        <v>24</v>
      </c>
      <c r="AA129" s="8">
        <v>25</v>
      </c>
      <c r="AB129" s="8">
        <v>26</v>
      </c>
      <c r="AC129" s="8">
        <v>27</v>
      </c>
      <c r="AD129" s="8">
        <v>28</v>
      </c>
      <c r="AE129" s="8">
        <v>29</v>
      </c>
      <c r="AF129" s="8">
        <v>30</v>
      </c>
      <c r="AG129" s="8">
        <v>31</v>
      </c>
      <c r="AH129" s="8">
        <v>32</v>
      </c>
      <c r="AI129" s="8">
        <v>33</v>
      </c>
      <c r="AJ129" s="8">
        <v>34</v>
      </c>
      <c r="AK129" s="8">
        <v>35</v>
      </c>
      <c r="AL129" s="8">
        <v>36</v>
      </c>
      <c r="AM129" s="8">
        <v>37</v>
      </c>
      <c r="AN129" s="8">
        <v>38</v>
      </c>
      <c r="AO129" s="8">
        <v>39</v>
      </c>
      <c r="AP129" s="8">
        <v>40</v>
      </c>
      <c r="AQ129" s="8">
        <v>41</v>
      </c>
      <c r="AR129" s="8">
        <v>42</v>
      </c>
      <c r="AS129" s="8">
        <v>43</v>
      </c>
      <c r="AT129" s="8">
        <v>44</v>
      </c>
      <c r="AU129" s="8">
        <v>45</v>
      </c>
      <c r="AV129" s="8">
        <v>46</v>
      </c>
      <c r="AW129" s="8">
        <v>47</v>
      </c>
      <c r="AX129" s="8">
        <v>48</v>
      </c>
      <c r="AY129" s="8">
        <v>49</v>
      </c>
      <c r="AZ129" s="8">
        <v>50</v>
      </c>
      <c r="BA129" s="8">
        <v>51</v>
      </c>
      <c r="BB129" s="8">
        <v>52</v>
      </c>
      <c r="BC129" s="8">
        <v>53</v>
      </c>
      <c r="BD129" s="8">
        <v>54</v>
      </c>
      <c r="BE129" s="8">
        <v>55</v>
      </c>
      <c r="BF129" s="8">
        <v>56</v>
      </c>
      <c r="BG129" s="8">
        <v>57</v>
      </c>
      <c r="BH129" s="8">
        <v>58</v>
      </c>
      <c r="BI129" s="8">
        <v>59</v>
      </c>
      <c r="BJ129" s="8">
        <v>60</v>
      </c>
      <c r="BK129" s="8">
        <v>61</v>
      </c>
      <c r="BL129" s="8">
        <v>62</v>
      </c>
      <c r="BM129" s="8">
        <v>63</v>
      </c>
      <c r="BN129" s="8">
        <v>64</v>
      </c>
      <c r="BO129" s="8">
        <v>65</v>
      </c>
      <c r="BP129" s="8">
        <v>66</v>
      </c>
      <c r="BQ129" s="8">
        <v>67</v>
      </c>
      <c r="BR129" s="8">
        <v>68</v>
      </c>
      <c r="BS129" s="8">
        <v>69</v>
      </c>
      <c r="BT129" s="8">
        <v>70</v>
      </c>
      <c r="BU129" s="8">
        <v>71</v>
      </c>
      <c r="BV129" s="8">
        <v>72</v>
      </c>
      <c r="BW129" s="8">
        <v>73</v>
      </c>
      <c r="BX129" s="8">
        <v>74</v>
      </c>
      <c r="BY129" s="8">
        <v>75</v>
      </c>
      <c r="BZ129" s="8">
        <v>76</v>
      </c>
      <c r="CA129" s="8">
        <v>77</v>
      </c>
      <c r="CB129" s="8">
        <v>78</v>
      </c>
      <c r="CC129" s="8">
        <v>79</v>
      </c>
      <c r="CD129" s="8">
        <v>80</v>
      </c>
    </row>
    <row r="130" spans="1:82" ht="12" x14ac:dyDescent="0.25">
      <c r="A130" s="5">
        <v>93</v>
      </c>
      <c r="B130" s="56">
        <v>31</v>
      </c>
      <c r="C130" s="9">
        <v>186</v>
      </c>
      <c r="D130" s="9">
        <v>124</v>
      </c>
      <c r="E130" s="9">
        <v>93</v>
      </c>
      <c r="F130" s="9">
        <v>74.400000000000006</v>
      </c>
      <c r="G130" s="9">
        <v>62</v>
      </c>
      <c r="H130" s="9">
        <v>53.142857142857146</v>
      </c>
      <c r="I130" s="9">
        <v>46.5</v>
      </c>
      <c r="J130" s="9">
        <v>41.333333333333329</v>
      </c>
      <c r="K130" s="9">
        <v>37.200000000000003</v>
      </c>
      <c r="L130" s="9">
        <v>33.614061295467188</v>
      </c>
      <c r="M130" s="9">
        <v>30.373793461704977</v>
      </c>
      <c r="N130" s="9">
        <v>27.445875139720744</v>
      </c>
      <c r="O130" s="9">
        <v>24.800197022965381</v>
      </c>
      <c r="P130" s="9">
        <v>22.409552227677992</v>
      </c>
      <c r="Q130" s="9">
        <v>20.249356510353259</v>
      </c>
      <c r="R130" s="9">
        <v>18.297395455182315</v>
      </c>
      <c r="S130" s="9">
        <v>16.533596031664008</v>
      </c>
      <c r="T130" s="9">
        <v>14.939820173194811</v>
      </c>
      <c r="U130" s="9">
        <v>13.499678253898592</v>
      </c>
      <c r="V130" s="9">
        <v>12.198360545581524</v>
      </c>
      <c r="W130" s="9">
        <v>11.022484921596396</v>
      </c>
      <c r="X130" s="9">
        <v>9.9599592414759179</v>
      </c>
      <c r="Y130" s="9">
        <v>8.9998570011646866</v>
      </c>
      <c r="Z130" s="9">
        <v>8.1323049700964862</v>
      </c>
      <c r="AA130" s="9">
        <v>7.3483816596305314</v>
      </c>
      <c r="AB130" s="9">
        <v>6.6400255787448277</v>
      </c>
      <c r="AC130" s="9">
        <v>5.9999523335322218</v>
      </c>
      <c r="AD130" s="9">
        <v>5.4215797179901477</v>
      </c>
      <c r="AE130" s="9">
        <v>4.8989600257737242</v>
      </c>
      <c r="AF130" s="9">
        <v>4.4267188868387493</v>
      </c>
      <c r="AG130" s="9">
        <v>4</v>
      </c>
      <c r="AH130" s="9" t="s">
        <v>47</v>
      </c>
      <c r="AI130" s="9" t="s">
        <v>47</v>
      </c>
      <c r="AJ130" s="9" t="s">
        <v>47</v>
      </c>
      <c r="AK130" s="9" t="s">
        <v>47</v>
      </c>
      <c r="AL130" s="9" t="s">
        <v>47</v>
      </c>
      <c r="AM130" s="9" t="s">
        <v>47</v>
      </c>
      <c r="AN130" s="9" t="s">
        <v>47</v>
      </c>
      <c r="AO130" s="9" t="s">
        <v>47</v>
      </c>
      <c r="AP130" s="9" t="s">
        <v>47</v>
      </c>
      <c r="AQ130" s="9" t="s">
        <v>47</v>
      </c>
      <c r="AR130" s="9" t="s">
        <v>47</v>
      </c>
      <c r="AS130" s="9" t="s">
        <v>47</v>
      </c>
      <c r="AT130" s="9" t="s">
        <v>47</v>
      </c>
      <c r="AU130" s="9" t="s">
        <v>47</v>
      </c>
      <c r="AV130" s="9" t="s">
        <v>47</v>
      </c>
      <c r="AW130" s="9" t="s">
        <v>47</v>
      </c>
      <c r="AX130" s="9" t="s">
        <v>47</v>
      </c>
      <c r="AY130" s="9" t="s">
        <v>47</v>
      </c>
      <c r="AZ130" s="9" t="s">
        <v>47</v>
      </c>
      <c r="BA130" s="9" t="s">
        <v>47</v>
      </c>
      <c r="BB130" s="9" t="s">
        <v>47</v>
      </c>
      <c r="BC130" s="9" t="s">
        <v>47</v>
      </c>
      <c r="BD130" s="9" t="s">
        <v>47</v>
      </c>
      <c r="BE130" s="9" t="s">
        <v>47</v>
      </c>
      <c r="BF130" s="9" t="s">
        <v>47</v>
      </c>
      <c r="BG130" s="9" t="s">
        <v>47</v>
      </c>
      <c r="BH130" s="9" t="s">
        <v>47</v>
      </c>
      <c r="BI130" s="9" t="s">
        <v>47</v>
      </c>
      <c r="BJ130" s="9" t="s">
        <v>47</v>
      </c>
      <c r="BK130" s="9" t="s">
        <v>47</v>
      </c>
      <c r="BL130" s="9" t="s">
        <v>47</v>
      </c>
      <c r="BM130" s="9" t="s">
        <v>47</v>
      </c>
      <c r="BN130" s="9" t="s">
        <v>47</v>
      </c>
      <c r="BO130" s="9" t="s">
        <v>47</v>
      </c>
      <c r="BP130" s="9" t="s">
        <v>47</v>
      </c>
      <c r="BQ130" s="9" t="s">
        <v>47</v>
      </c>
      <c r="BR130" s="9" t="s">
        <v>47</v>
      </c>
      <c r="BS130" s="9" t="s">
        <v>47</v>
      </c>
      <c r="BT130" s="9" t="s">
        <v>47</v>
      </c>
      <c r="BU130" s="9" t="s">
        <v>47</v>
      </c>
      <c r="BV130" s="9" t="s">
        <v>47</v>
      </c>
      <c r="BW130" s="9" t="s">
        <v>47</v>
      </c>
      <c r="BX130" s="9" t="s">
        <v>47</v>
      </c>
      <c r="BY130" s="9" t="s">
        <v>47</v>
      </c>
      <c r="BZ130" s="9" t="s">
        <v>47</v>
      </c>
      <c r="CA130" s="9" t="s">
        <v>47</v>
      </c>
      <c r="CB130" s="9" t="s">
        <v>47</v>
      </c>
      <c r="CC130" s="9" t="s">
        <v>47</v>
      </c>
      <c r="CD130" s="9" t="s">
        <v>47</v>
      </c>
    </row>
    <row r="131" spans="1:82" ht="12" x14ac:dyDescent="0.25">
      <c r="A131" s="5">
        <v>94</v>
      </c>
      <c r="B131" s="56">
        <v>32</v>
      </c>
      <c r="C131" s="9">
        <v>188</v>
      </c>
      <c r="D131" s="9">
        <v>125.33333333333333</v>
      </c>
      <c r="E131" s="9">
        <v>94</v>
      </c>
      <c r="F131" s="9">
        <v>75.2</v>
      </c>
      <c r="G131" s="9">
        <v>62.666666666666671</v>
      </c>
      <c r="H131" s="9">
        <v>53.714285714285715</v>
      </c>
      <c r="I131" s="9">
        <v>47</v>
      </c>
      <c r="J131" s="9">
        <v>41.777777777777779</v>
      </c>
      <c r="K131" s="9">
        <v>37.6</v>
      </c>
      <c r="L131" s="9">
        <v>34.109703024692351</v>
      </c>
      <c r="M131" s="9">
        <v>30.94340001150815</v>
      </c>
      <c r="N131" s="9">
        <v>28.071015557627785</v>
      </c>
      <c r="O131" s="9">
        <v>25.465266071069212</v>
      </c>
      <c r="P131" s="9">
        <v>23.10140061513151</v>
      </c>
      <c r="Q131" s="9">
        <v>20.956965809483535</v>
      </c>
      <c r="R131" s="9">
        <v>19.01159255479028</v>
      </c>
      <c r="S131" s="9">
        <v>17.246802555062459</v>
      </c>
      <c r="T131" s="9">
        <v>15.645832799965044</v>
      </c>
      <c r="U131" s="9">
        <v>14.19347633991485</v>
      </c>
      <c r="V131" s="9">
        <v>12.875937841555659</v>
      </c>
      <c r="W131" s="9">
        <v>11.680702551592066</v>
      </c>
      <c r="X131" s="9">
        <v>10.596417424323711</v>
      </c>
      <c r="Y131" s="9">
        <v>9.612783283759498</v>
      </c>
      <c r="Z131" s="9">
        <v>8.7204569960043461</v>
      </c>
      <c r="AA131" s="9">
        <v>7.9109627226943866</v>
      </c>
      <c r="AB131" s="9">
        <v>7.1766114125137523</v>
      </c>
      <c r="AC131" s="9">
        <v>6.5104277660761163</v>
      </c>
      <c r="AD131" s="9">
        <v>5.9060839804406253</v>
      </c>
      <c r="AE131" s="9">
        <v>5.3578396439287923</v>
      </c>
      <c r="AF131" s="9">
        <v>4.8604872103280448</v>
      </c>
      <c r="AG131" s="9">
        <v>4.4093025345639614</v>
      </c>
      <c r="AH131" s="9">
        <v>4</v>
      </c>
      <c r="AI131" s="9" t="s">
        <v>47</v>
      </c>
      <c r="AJ131" s="9" t="s">
        <v>47</v>
      </c>
      <c r="AK131" s="9" t="s">
        <v>47</v>
      </c>
      <c r="AL131" s="9" t="s">
        <v>47</v>
      </c>
      <c r="AM131" s="9" t="s">
        <v>47</v>
      </c>
      <c r="AN131" s="9" t="s">
        <v>47</v>
      </c>
      <c r="AO131" s="9" t="s">
        <v>47</v>
      </c>
      <c r="AP131" s="9" t="s">
        <v>47</v>
      </c>
      <c r="AQ131" s="9" t="s">
        <v>47</v>
      </c>
      <c r="AR131" s="9" t="s">
        <v>47</v>
      </c>
      <c r="AS131" s="9" t="s">
        <v>47</v>
      </c>
      <c r="AT131" s="9" t="s">
        <v>47</v>
      </c>
      <c r="AU131" s="9" t="s">
        <v>47</v>
      </c>
      <c r="AV131" s="9" t="s">
        <v>47</v>
      </c>
      <c r="AW131" s="9" t="s">
        <v>47</v>
      </c>
      <c r="AX131" s="9" t="s">
        <v>47</v>
      </c>
      <c r="AY131" s="9" t="s">
        <v>47</v>
      </c>
      <c r="AZ131" s="9" t="s">
        <v>47</v>
      </c>
      <c r="BA131" s="9" t="s">
        <v>47</v>
      </c>
      <c r="BB131" s="9" t="s">
        <v>47</v>
      </c>
      <c r="BC131" s="9" t="s">
        <v>47</v>
      </c>
      <c r="BD131" s="9" t="s">
        <v>47</v>
      </c>
      <c r="BE131" s="9" t="s">
        <v>47</v>
      </c>
      <c r="BF131" s="9" t="s">
        <v>47</v>
      </c>
      <c r="BG131" s="9" t="s">
        <v>47</v>
      </c>
      <c r="BH131" s="9" t="s">
        <v>47</v>
      </c>
      <c r="BI131" s="9" t="s">
        <v>47</v>
      </c>
      <c r="BJ131" s="9" t="s">
        <v>47</v>
      </c>
      <c r="BK131" s="9" t="s">
        <v>47</v>
      </c>
      <c r="BL131" s="9" t="s">
        <v>47</v>
      </c>
      <c r="BM131" s="9" t="s">
        <v>47</v>
      </c>
      <c r="BN131" s="9" t="s">
        <v>47</v>
      </c>
      <c r="BO131" s="9" t="s">
        <v>47</v>
      </c>
      <c r="BP131" s="9" t="s">
        <v>47</v>
      </c>
      <c r="BQ131" s="9" t="s">
        <v>47</v>
      </c>
      <c r="BR131" s="9" t="s">
        <v>47</v>
      </c>
      <c r="BS131" s="9" t="s">
        <v>47</v>
      </c>
      <c r="BT131" s="9" t="s">
        <v>47</v>
      </c>
      <c r="BU131" s="9" t="s">
        <v>47</v>
      </c>
      <c r="BV131" s="9" t="s">
        <v>47</v>
      </c>
      <c r="BW131" s="9" t="s">
        <v>47</v>
      </c>
      <c r="BX131" s="9" t="s">
        <v>47</v>
      </c>
      <c r="BY131" s="9" t="s">
        <v>47</v>
      </c>
      <c r="BZ131" s="9" t="s">
        <v>47</v>
      </c>
      <c r="CA131" s="9" t="s">
        <v>47</v>
      </c>
      <c r="CB131" s="9" t="s">
        <v>47</v>
      </c>
      <c r="CC131" s="9" t="s">
        <v>47</v>
      </c>
      <c r="CD131" s="9" t="s">
        <v>47</v>
      </c>
    </row>
    <row r="132" spans="1:82" ht="12" x14ac:dyDescent="0.25">
      <c r="A132" s="5">
        <v>95</v>
      </c>
      <c r="B132" s="56">
        <v>32</v>
      </c>
      <c r="C132" s="9">
        <v>190</v>
      </c>
      <c r="D132" s="9">
        <v>126.66666666666666</v>
      </c>
      <c r="E132" s="9">
        <v>95</v>
      </c>
      <c r="F132" s="9">
        <v>76</v>
      </c>
      <c r="G132" s="9">
        <v>63.333333333333336</v>
      </c>
      <c r="H132" s="9">
        <v>54.285714285714285</v>
      </c>
      <c r="I132" s="9">
        <v>47.5</v>
      </c>
      <c r="J132" s="9">
        <v>42.222222222222221</v>
      </c>
      <c r="K132" s="9">
        <v>38</v>
      </c>
      <c r="L132" s="9">
        <v>34.456715309204078</v>
      </c>
      <c r="M132" s="9">
        <v>31.243821839461546</v>
      </c>
      <c r="N132" s="9">
        <v>28.330512481416303</v>
      </c>
      <c r="O132" s="9">
        <v>25.688852714105643</v>
      </c>
      <c r="P132" s="9">
        <v>23.293512752368756</v>
      </c>
      <c r="Q132" s="9">
        <v>21.121524669991711</v>
      </c>
      <c r="R132" s="9">
        <v>19.152062169743026</v>
      </c>
      <c r="S132" s="9">
        <v>17.366240888605603</v>
      </c>
      <c r="T132" s="9">
        <v>15.746937323414278</v>
      </c>
      <c r="U132" s="9">
        <v>14.278624640651731</v>
      </c>
      <c r="V132" s="9">
        <v>12.94722379605061</v>
      </c>
      <c r="W132" s="9">
        <v>11.739968536449167</v>
      </c>
      <c r="X132" s="9">
        <v>10.645282989459007</v>
      </c>
      <c r="Y132" s="9">
        <v>9.6526706672026812</v>
      </c>
      <c r="Z132" s="9">
        <v>8.752613819823889</v>
      </c>
      <c r="AA132" s="9">
        <v>7.9364821737125517</v>
      </c>
      <c r="AB132" s="9">
        <v>7.19645017937333</v>
      </c>
      <c r="AC132" s="9">
        <v>6.5254219754615113</v>
      </c>
      <c r="AD132" s="9">
        <v>5.9169633494974052</v>
      </c>
      <c r="AE132" s="9">
        <v>5.3652400428585976</v>
      </c>
      <c r="AF132" s="9">
        <v>4.8649618084821205</v>
      </c>
      <c r="AG132" s="9">
        <v>4.4113316848689221</v>
      </c>
      <c r="AH132" s="9">
        <v>4</v>
      </c>
      <c r="AI132" s="9" t="s">
        <v>47</v>
      </c>
      <c r="AJ132" s="9" t="s">
        <v>47</v>
      </c>
      <c r="AK132" s="9" t="s">
        <v>47</v>
      </c>
      <c r="AL132" s="9" t="s">
        <v>47</v>
      </c>
      <c r="AM132" s="9" t="s">
        <v>47</v>
      </c>
      <c r="AN132" s="9" t="s">
        <v>47</v>
      </c>
      <c r="AO132" s="9" t="s">
        <v>47</v>
      </c>
      <c r="AP132" s="9" t="s">
        <v>47</v>
      </c>
      <c r="AQ132" s="9" t="s">
        <v>47</v>
      </c>
      <c r="AR132" s="9" t="s">
        <v>47</v>
      </c>
      <c r="AS132" s="9" t="s">
        <v>47</v>
      </c>
      <c r="AT132" s="9" t="s">
        <v>47</v>
      </c>
      <c r="AU132" s="9" t="s">
        <v>47</v>
      </c>
      <c r="AV132" s="9" t="s">
        <v>47</v>
      </c>
      <c r="AW132" s="9" t="s">
        <v>47</v>
      </c>
      <c r="AX132" s="9" t="s">
        <v>47</v>
      </c>
      <c r="AY132" s="9" t="s">
        <v>47</v>
      </c>
      <c r="AZ132" s="9" t="s">
        <v>47</v>
      </c>
      <c r="BA132" s="9" t="s">
        <v>47</v>
      </c>
      <c r="BB132" s="9" t="s">
        <v>47</v>
      </c>
      <c r="BC132" s="9" t="s">
        <v>47</v>
      </c>
      <c r="BD132" s="9" t="s">
        <v>47</v>
      </c>
      <c r="BE132" s="9" t="s">
        <v>47</v>
      </c>
      <c r="BF132" s="9" t="s">
        <v>47</v>
      </c>
      <c r="BG132" s="9" t="s">
        <v>47</v>
      </c>
      <c r="BH132" s="9" t="s">
        <v>47</v>
      </c>
      <c r="BI132" s="9" t="s">
        <v>47</v>
      </c>
      <c r="BJ132" s="9" t="s">
        <v>47</v>
      </c>
      <c r="BK132" s="9" t="s">
        <v>47</v>
      </c>
      <c r="BL132" s="9" t="s">
        <v>47</v>
      </c>
      <c r="BM132" s="9" t="s">
        <v>47</v>
      </c>
      <c r="BN132" s="9" t="s">
        <v>47</v>
      </c>
      <c r="BO132" s="9" t="s">
        <v>47</v>
      </c>
      <c r="BP132" s="9" t="s">
        <v>47</v>
      </c>
      <c r="BQ132" s="9" t="s">
        <v>47</v>
      </c>
      <c r="BR132" s="9" t="s">
        <v>47</v>
      </c>
      <c r="BS132" s="9" t="s">
        <v>47</v>
      </c>
      <c r="BT132" s="9" t="s">
        <v>47</v>
      </c>
      <c r="BU132" s="9" t="s">
        <v>47</v>
      </c>
      <c r="BV132" s="9" t="s">
        <v>47</v>
      </c>
      <c r="BW132" s="9" t="s">
        <v>47</v>
      </c>
      <c r="BX132" s="9" t="s">
        <v>47</v>
      </c>
      <c r="BY132" s="9" t="s">
        <v>47</v>
      </c>
      <c r="BZ132" s="9" t="s">
        <v>47</v>
      </c>
      <c r="CA132" s="9" t="s">
        <v>47</v>
      </c>
      <c r="CB132" s="9" t="s">
        <v>47</v>
      </c>
      <c r="CC132" s="9" t="s">
        <v>47</v>
      </c>
      <c r="CD132" s="9" t="s">
        <v>47</v>
      </c>
    </row>
    <row r="133" spans="1:82" ht="12" x14ac:dyDescent="0.25">
      <c r="A133" s="5">
        <v>96</v>
      </c>
      <c r="B133" s="56">
        <v>32</v>
      </c>
      <c r="C133" s="9">
        <v>192</v>
      </c>
      <c r="D133" s="9">
        <v>128</v>
      </c>
      <c r="E133" s="9">
        <v>96</v>
      </c>
      <c r="F133" s="9">
        <v>76.8</v>
      </c>
      <c r="G133" s="9">
        <v>64</v>
      </c>
      <c r="H133" s="9">
        <v>54.857142857142868</v>
      </c>
      <c r="I133" s="9">
        <v>48</v>
      </c>
      <c r="J133" s="9">
        <v>42.666666666666671</v>
      </c>
      <c r="K133" s="9">
        <v>38.4</v>
      </c>
      <c r="L133" s="9">
        <v>34.803568811366283</v>
      </c>
      <c r="M133" s="9">
        <v>31.543968802278844</v>
      </c>
      <c r="N133" s="9">
        <v>28.589653354002674</v>
      </c>
      <c r="O133" s="9">
        <v>25.912030411435957</v>
      </c>
      <c r="P133" s="9">
        <v>23.485185767360075</v>
      </c>
      <c r="Q133" s="9">
        <v>21.285632263073861</v>
      </c>
      <c r="R133" s="9">
        <v>19.292082478159614</v>
      </c>
      <c r="S133" s="9">
        <v>17.485242709457857</v>
      </c>
      <c r="T133" s="9">
        <v>15.847626245366069</v>
      </c>
      <c r="U133" s="9">
        <v>14.363384128318025</v>
      </c>
      <c r="V133" s="9">
        <v>13.018151767552149</v>
      </c>
      <c r="W133" s="9">
        <v>11.798909917677362</v>
      </c>
      <c r="X133" s="9">
        <v>10.693858677578023</v>
      </c>
      <c r="Y133" s="9">
        <v>9.692303290211278</v>
      </c>
      <c r="Z133" s="9">
        <v>8.7845506380598941</v>
      </c>
      <c r="AA133" s="9">
        <v>7.9618154325169019</v>
      </c>
      <c r="AB133" s="9">
        <v>7.2161351892968719</v>
      </c>
      <c r="AC133" s="9">
        <v>6.5402931670003976</v>
      </c>
      <c r="AD133" s="9">
        <v>5.9277485230262235</v>
      </c>
      <c r="AE133" s="9">
        <v>5.3725730108754677</v>
      </c>
      <c r="AF133" s="9">
        <v>4.8693936062003544</v>
      </c>
      <c r="AG133" s="9">
        <v>4.4133405063286721</v>
      </c>
      <c r="AH133" s="9">
        <v>4</v>
      </c>
      <c r="AI133" s="9" t="s">
        <v>47</v>
      </c>
      <c r="AJ133" s="9" t="s">
        <v>47</v>
      </c>
      <c r="AK133" s="9" t="s">
        <v>47</v>
      </c>
      <c r="AL133" s="9" t="s">
        <v>47</v>
      </c>
      <c r="AM133" s="9" t="s">
        <v>47</v>
      </c>
      <c r="AN133" s="9" t="s">
        <v>47</v>
      </c>
      <c r="AO133" s="9" t="s">
        <v>47</v>
      </c>
      <c r="AP133" s="9" t="s">
        <v>47</v>
      </c>
      <c r="AQ133" s="9" t="s">
        <v>47</v>
      </c>
      <c r="AR133" s="9" t="s">
        <v>47</v>
      </c>
      <c r="AS133" s="9" t="s">
        <v>47</v>
      </c>
      <c r="AT133" s="9" t="s">
        <v>47</v>
      </c>
      <c r="AU133" s="9" t="s">
        <v>47</v>
      </c>
      <c r="AV133" s="9" t="s">
        <v>47</v>
      </c>
      <c r="AW133" s="9" t="s">
        <v>47</v>
      </c>
      <c r="AX133" s="9" t="s">
        <v>47</v>
      </c>
      <c r="AY133" s="9" t="s">
        <v>47</v>
      </c>
      <c r="AZ133" s="9" t="s">
        <v>47</v>
      </c>
      <c r="BA133" s="9" t="s">
        <v>47</v>
      </c>
      <c r="BB133" s="9" t="s">
        <v>47</v>
      </c>
      <c r="BC133" s="9" t="s">
        <v>47</v>
      </c>
      <c r="BD133" s="9" t="s">
        <v>47</v>
      </c>
      <c r="BE133" s="9" t="s">
        <v>47</v>
      </c>
      <c r="BF133" s="9" t="s">
        <v>47</v>
      </c>
      <c r="BG133" s="9" t="s">
        <v>47</v>
      </c>
      <c r="BH133" s="9" t="s">
        <v>47</v>
      </c>
      <c r="BI133" s="9" t="s">
        <v>47</v>
      </c>
      <c r="BJ133" s="9" t="s">
        <v>47</v>
      </c>
      <c r="BK133" s="9" t="s">
        <v>47</v>
      </c>
      <c r="BL133" s="9" t="s">
        <v>47</v>
      </c>
      <c r="BM133" s="9" t="s">
        <v>47</v>
      </c>
      <c r="BN133" s="9" t="s">
        <v>47</v>
      </c>
      <c r="BO133" s="9" t="s">
        <v>47</v>
      </c>
      <c r="BP133" s="9" t="s">
        <v>47</v>
      </c>
      <c r="BQ133" s="9" t="s">
        <v>47</v>
      </c>
      <c r="BR133" s="9" t="s">
        <v>47</v>
      </c>
      <c r="BS133" s="9" t="s">
        <v>47</v>
      </c>
      <c r="BT133" s="9" t="s">
        <v>47</v>
      </c>
      <c r="BU133" s="9" t="s">
        <v>47</v>
      </c>
      <c r="BV133" s="9" t="s">
        <v>47</v>
      </c>
      <c r="BW133" s="9" t="s">
        <v>47</v>
      </c>
      <c r="BX133" s="9" t="s">
        <v>47</v>
      </c>
      <c r="BY133" s="9" t="s">
        <v>47</v>
      </c>
      <c r="BZ133" s="9" t="s">
        <v>47</v>
      </c>
      <c r="CA133" s="9" t="s">
        <v>47</v>
      </c>
      <c r="CB133" s="9" t="s">
        <v>47</v>
      </c>
      <c r="CC133" s="9" t="s">
        <v>47</v>
      </c>
      <c r="CD133" s="9" t="s">
        <v>47</v>
      </c>
    </row>
    <row r="134" spans="1:82" ht="12" x14ac:dyDescent="0.25">
      <c r="A134" s="5">
        <v>97</v>
      </c>
      <c r="B134" s="56">
        <v>33</v>
      </c>
      <c r="C134" s="9">
        <v>194</v>
      </c>
      <c r="D134" s="9">
        <v>129.33333333333331</v>
      </c>
      <c r="E134" s="9">
        <v>97</v>
      </c>
      <c r="F134" s="9">
        <v>77.599999999999994</v>
      </c>
      <c r="G134" s="9">
        <v>64.666666666666671</v>
      </c>
      <c r="H134" s="9">
        <v>55.428571428571431</v>
      </c>
      <c r="I134" s="9">
        <v>48.5</v>
      </c>
      <c r="J134" s="9">
        <v>43.111111111111107</v>
      </c>
      <c r="K134" s="9">
        <v>38.799999999999997</v>
      </c>
      <c r="L134" s="9">
        <v>35.272727272727266</v>
      </c>
      <c r="M134" s="9">
        <v>32.087479448284817</v>
      </c>
      <c r="N134" s="9">
        <v>29.189870388621415</v>
      </c>
      <c r="O134" s="9">
        <v>26.553925330213563</v>
      </c>
      <c r="P134" s="9">
        <v>24.156015119457972</v>
      </c>
      <c r="Q134" s="9">
        <v>21.974644396079167</v>
      </c>
      <c r="R134" s="9">
        <v>19.990258904299314</v>
      </c>
      <c r="S134" s="9">
        <v>18.185070204467955</v>
      </c>
      <c r="T134" s="9">
        <v>16.542896213830684</v>
      </c>
      <c r="U134" s="9">
        <v>15.049016147011367</v>
      </c>
      <c r="V134" s="9">
        <v>13.690038555864616</v>
      </c>
      <c r="W134" s="9">
        <v>12.453781285780568</v>
      </c>
      <c r="X134" s="9">
        <v>11.329162272345618</v>
      </c>
      <c r="Y134" s="9">
        <v>10.306100199437919</v>
      </c>
      <c r="Z134" s="9">
        <v>9.3754241282363715</v>
      </c>
      <c r="AA134" s="9">
        <v>8.5287912870389704</v>
      </c>
      <c r="AB134" s="9">
        <v>7.7586122849415204</v>
      </c>
      <c r="AC134" s="9">
        <v>7.0579830789767612</v>
      </c>
      <c r="AD134" s="9">
        <v>6.4206230848533448</v>
      </c>
      <c r="AE134" s="9">
        <v>5.8408188765066056</v>
      </c>
      <c r="AF134" s="9">
        <v>5.3133729697723124</v>
      </c>
      <c r="AG134" s="9">
        <v>4.8335572310697241</v>
      </c>
      <c r="AH134" s="9">
        <v>4.3970704934397968</v>
      </c>
      <c r="AI134" s="9">
        <v>4</v>
      </c>
      <c r="AJ134" s="9" t="s">
        <v>47</v>
      </c>
      <c r="AK134" s="9" t="s">
        <v>47</v>
      </c>
      <c r="AL134" s="9" t="s">
        <v>47</v>
      </c>
      <c r="AM134" s="9" t="s">
        <v>47</v>
      </c>
      <c r="AN134" s="9" t="s">
        <v>47</v>
      </c>
      <c r="AO134" s="9" t="s">
        <v>47</v>
      </c>
      <c r="AP134" s="9" t="s">
        <v>47</v>
      </c>
      <c r="AQ134" s="9" t="s">
        <v>47</v>
      </c>
      <c r="AR134" s="9" t="s">
        <v>47</v>
      </c>
      <c r="AS134" s="9" t="s">
        <v>47</v>
      </c>
      <c r="AT134" s="9" t="s">
        <v>47</v>
      </c>
      <c r="AU134" s="9" t="s">
        <v>47</v>
      </c>
      <c r="AV134" s="9" t="s">
        <v>47</v>
      </c>
      <c r="AW134" s="9" t="s">
        <v>47</v>
      </c>
      <c r="AX134" s="9" t="s">
        <v>47</v>
      </c>
      <c r="AY134" s="9" t="s">
        <v>47</v>
      </c>
      <c r="AZ134" s="9" t="s">
        <v>47</v>
      </c>
      <c r="BA134" s="9" t="s">
        <v>47</v>
      </c>
      <c r="BB134" s="9" t="s">
        <v>47</v>
      </c>
      <c r="BC134" s="9" t="s">
        <v>47</v>
      </c>
      <c r="BD134" s="9" t="s">
        <v>47</v>
      </c>
      <c r="BE134" s="9" t="s">
        <v>47</v>
      </c>
      <c r="BF134" s="9" t="s">
        <v>47</v>
      </c>
      <c r="BG134" s="9" t="s">
        <v>47</v>
      </c>
      <c r="BH134" s="9" t="s">
        <v>47</v>
      </c>
      <c r="BI134" s="9" t="s">
        <v>47</v>
      </c>
      <c r="BJ134" s="9" t="s">
        <v>47</v>
      </c>
      <c r="BK134" s="9" t="s">
        <v>47</v>
      </c>
      <c r="BL134" s="9" t="s">
        <v>47</v>
      </c>
      <c r="BM134" s="9" t="s">
        <v>47</v>
      </c>
      <c r="BN134" s="9" t="s">
        <v>47</v>
      </c>
      <c r="BO134" s="9" t="s">
        <v>47</v>
      </c>
      <c r="BP134" s="9" t="s">
        <v>47</v>
      </c>
      <c r="BQ134" s="9" t="s">
        <v>47</v>
      </c>
      <c r="BR134" s="9" t="s">
        <v>47</v>
      </c>
      <c r="BS134" s="9" t="s">
        <v>47</v>
      </c>
      <c r="BT134" s="9" t="s">
        <v>47</v>
      </c>
      <c r="BU134" s="9" t="s">
        <v>47</v>
      </c>
      <c r="BV134" s="9" t="s">
        <v>47</v>
      </c>
      <c r="BW134" s="9" t="s">
        <v>47</v>
      </c>
      <c r="BX134" s="9" t="s">
        <v>47</v>
      </c>
      <c r="BY134" s="9" t="s">
        <v>47</v>
      </c>
      <c r="BZ134" s="9" t="s">
        <v>47</v>
      </c>
      <c r="CA134" s="9" t="s">
        <v>47</v>
      </c>
      <c r="CB134" s="9" t="s">
        <v>47</v>
      </c>
      <c r="CC134" s="9" t="s">
        <v>47</v>
      </c>
      <c r="CD134" s="9" t="s">
        <v>47</v>
      </c>
    </row>
    <row r="135" spans="1:82" ht="12" x14ac:dyDescent="0.25">
      <c r="A135" s="5">
        <v>98</v>
      </c>
      <c r="B135" s="56">
        <v>33</v>
      </c>
      <c r="C135" s="9">
        <v>196</v>
      </c>
      <c r="D135" s="9">
        <v>130.66666666666666</v>
      </c>
      <c r="E135" s="9">
        <v>98</v>
      </c>
      <c r="F135" s="9">
        <v>78.400000000000006</v>
      </c>
      <c r="G135" s="9">
        <v>65.333333333333343</v>
      </c>
      <c r="H135" s="9">
        <v>56</v>
      </c>
      <c r="I135" s="9">
        <v>49</v>
      </c>
      <c r="J135" s="9">
        <v>43.555555555555557</v>
      </c>
      <c r="K135" s="9">
        <v>39.200000000000003</v>
      </c>
      <c r="L135" s="9">
        <v>35.63636363636364</v>
      </c>
      <c r="M135" s="9">
        <v>32.403824990239144</v>
      </c>
      <c r="N135" s="9">
        <v>29.464506668312534</v>
      </c>
      <c r="O135" s="9">
        <v>26.791810950359867</v>
      </c>
      <c r="P135" s="9">
        <v>24.361552768564721</v>
      </c>
      <c r="Q135" s="9">
        <v>22.151740858248765</v>
      </c>
      <c r="R135" s="9">
        <v>20.142378760199104</v>
      </c>
      <c r="S135" s="9">
        <v>18.31528387387403</v>
      </c>
      <c r="T135" s="9">
        <v>16.653922924110191</v>
      </c>
      <c r="U135" s="9">
        <v>15.143262352479034</v>
      </c>
      <c r="V135" s="9">
        <v>13.769632279492564</v>
      </c>
      <c r="W135" s="9">
        <v>12.520602806660385</v>
      </c>
      <c r="X135" s="9">
        <v>11.384871539062553</v>
      </c>
      <c r="Y135" s="9">
        <v>10.352161310636511</v>
      </c>
      <c r="Z135" s="9">
        <v>9.4131271867002333</v>
      </c>
      <c r="AA135" s="9">
        <v>8.5592719021828092</v>
      </c>
      <c r="AB135" s="9">
        <v>7.7828689703679412</v>
      </c>
      <c r="AC135" s="9">
        <v>7.0768927663658676</v>
      </c>
      <c r="AD135" s="9">
        <v>6.434954952643106</v>
      </c>
      <c r="AE135" s="9">
        <v>5.8512466713283624</v>
      </c>
      <c r="AF135" s="9">
        <v>5.3204859801961204</v>
      </c>
      <c r="AG135" s="9">
        <v>4.8378700566792254</v>
      </c>
      <c r="AH135" s="9">
        <v>4.3990317374073244</v>
      </c>
      <c r="AI135" s="9">
        <v>4</v>
      </c>
      <c r="AJ135" s="9" t="s">
        <v>47</v>
      </c>
      <c r="AK135" s="9" t="s">
        <v>47</v>
      </c>
      <c r="AL135" s="9" t="s">
        <v>47</v>
      </c>
      <c r="AM135" s="9" t="s">
        <v>47</v>
      </c>
      <c r="AN135" s="9" t="s">
        <v>47</v>
      </c>
      <c r="AO135" s="9" t="s">
        <v>47</v>
      </c>
      <c r="AP135" s="9" t="s">
        <v>47</v>
      </c>
      <c r="AQ135" s="9" t="s">
        <v>47</v>
      </c>
      <c r="AR135" s="9" t="s">
        <v>47</v>
      </c>
      <c r="AS135" s="9" t="s">
        <v>47</v>
      </c>
      <c r="AT135" s="9" t="s">
        <v>47</v>
      </c>
      <c r="AU135" s="9" t="s">
        <v>47</v>
      </c>
      <c r="AV135" s="9" t="s">
        <v>47</v>
      </c>
      <c r="AW135" s="9" t="s">
        <v>47</v>
      </c>
      <c r="AX135" s="9" t="s">
        <v>47</v>
      </c>
      <c r="AY135" s="9" t="s">
        <v>47</v>
      </c>
      <c r="AZ135" s="9" t="s">
        <v>47</v>
      </c>
      <c r="BA135" s="9" t="s">
        <v>47</v>
      </c>
      <c r="BB135" s="9" t="s">
        <v>47</v>
      </c>
      <c r="BC135" s="9" t="s">
        <v>47</v>
      </c>
      <c r="BD135" s="9" t="s">
        <v>47</v>
      </c>
      <c r="BE135" s="9" t="s">
        <v>47</v>
      </c>
      <c r="BF135" s="9" t="s">
        <v>47</v>
      </c>
      <c r="BG135" s="9" t="s">
        <v>47</v>
      </c>
      <c r="BH135" s="9" t="s">
        <v>47</v>
      </c>
      <c r="BI135" s="9" t="s">
        <v>47</v>
      </c>
      <c r="BJ135" s="9" t="s">
        <v>47</v>
      </c>
      <c r="BK135" s="9" t="s">
        <v>47</v>
      </c>
      <c r="BL135" s="9" t="s">
        <v>47</v>
      </c>
      <c r="BM135" s="9" t="s">
        <v>47</v>
      </c>
      <c r="BN135" s="9" t="s">
        <v>47</v>
      </c>
      <c r="BO135" s="9" t="s">
        <v>47</v>
      </c>
      <c r="BP135" s="9" t="s">
        <v>47</v>
      </c>
      <c r="BQ135" s="9" t="s">
        <v>47</v>
      </c>
      <c r="BR135" s="9" t="s">
        <v>47</v>
      </c>
      <c r="BS135" s="9" t="s">
        <v>47</v>
      </c>
      <c r="BT135" s="9" t="s">
        <v>47</v>
      </c>
      <c r="BU135" s="9" t="s">
        <v>47</v>
      </c>
      <c r="BV135" s="9" t="s">
        <v>47</v>
      </c>
      <c r="BW135" s="9" t="s">
        <v>47</v>
      </c>
      <c r="BX135" s="9" t="s">
        <v>47</v>
      </c>
      <c r="BY135" s="9" t="s">
        <v>47</v>
      </c>
      <c r="BZ135" s="9" t="s">
        <v>47</v>
      </c>
      <c r="CA135" s="9" t="s">
        <v>47</v>
      </c>
      <c r="CB135" s="9" t="s">
        <v>47</v>
      </c>
      <c r="CC135" s="9" t="s">
        <v>47</v>
      </c>
      <c r="CD135" s="9" t="s">
        <v>47</v>
      </c>
    </row>
    <row r="136" spans="1:82" ht="12" x14ac:dyDescent="0.25">
      <c r="A136" s="5">
        <v>99</v>
      </c>
      <c r="B136" s="56">
        <v>33</v>
      </c>
      <c r="C136" s="9">
        <v>198</v>
      </c>
      <c r="D136" s="9">
        <v>132</v>
      </c>
      <c r="E136" s="9">
        <v>99</v>
      </c>
      <c r="F136" s="9">
        <v>79.2</v>
      </c>
      <c r="G136" s="9">
        <v>66</v>
      </c>
      <c r="H136" s="9">
        <v>56.571428571428569</v>
      </c>
      <c r="I136" s="9">
        <v>49.5</v>
      </c>
      <c r="J136" s="9">
        <v>44</v>
      </c>
      <c r="K136" s="9">
        <v>39.6</v>
      </c>
      <c r="L136" s="9">
        <v>35.992365146956317</v>
      </c>
      <c r="M136" s="9">
        <v>32.713392648278685</v>
      </c>
      <c r="N136" s="9">
        <v>29.733140742237445</v>
      </c>
      <c r="O136" s="9">
        <v>27.024395418193286</v>
      </c>
      <c r="P136" s="9">
        <v>24.562421913316822</v>
      </c>
      <c r="Q136" s="9">
        <v>22.324738848426779</v>
      </c>
      <c r="R136" s="9">
        <v>20.290912940480247</v>
      </c>
      <c r="S136" s="9">
        <v>18.442372417143087</v>
      </c>
      <c r="T136" s="9">
        <v>16.762237429645694</v>
      </c>
      <c r="U136" s="9">
        <v>15.235165915348141</v>
      </c>
      <c r="V136" s="9">
        <v>13.847213502517004</v>
      </c>
      <c r="W136" s="9">
        <v>12.585706178041818</v>
      </c>
      <c r="X136" s="9">
        <v>11.439124555363263</v>
      </c>
      <c r="Y136" s="9">
        <v>10.396998685811841</v>
      </c>
      <c r="Z136" s="9">
        <v>9.4498124528324432</v>
      </c>
      <c r="AA136" s="9">
        <v>8.5889166760757654</v>
      </c>
      <c r="AB136" s="9">
        <v>7.8064501318712445</v>
      </c>
      <c r="AC136" s="9">
        <v>7.0952677688842209</v>
      </c>
      <c r="AD136" s="9">
        <v>6.4488754634623984</v>
      </c>
      <c r="AE136" s="9">
        <v>5.861370718893582</v>
      </c>
      <c r="AF136" s="9">
        <v>5.3273887670731233</v>
      </c>
      <c r="AG136" s="9">
        <v>4.8420535804113456</v>
      </c>
      <c r="AH136" s="9">
        <v>4.400933346648797</v>
      </c>
      <c r="AI136" s="9">
        <v>4</v>
      </c>
      <c r="AJ136" s="9" t="s">
        <v>47</v>
      </c>
      <c r="AK136" s="9" t="s">
        <v>47</v>
      </c>
      <c r="AL136" s="9" t="s">
        <v>47</v>
      </c>
      <c r="AM136" s="9" t="s">
        <v>47</v>
      </c>
      <c r="AN136" s="9" t="s">
        <v>47</v>
      </c>
      <c r="AO136" s="9" t="s">
        <v>47</v>
      </c>
      <c r="AP136" s="9" t="s">
        <v>47</v>
      </c>
      <c r="AQ136" s="9" t="s">
        <v>47</v>
      </c>
      <c r="AR136" s="9" t="s">
        <v>47</v>
      </c>
      <c r="AS136" s="9" t="s">
        <v>47</v>
      </c>
      <c r="AT136" s="9" t="s">
        <v>47</v>
      </c>
      <c r="AU136" s="9" t="s">
        <v>47</v>
      </c>
      <c r="AV136" s="9" t="s">
        <v>47</v>
      </c>
      <c r="AW136" s="9" t="s">
        <v>47</v>
      </c>
      <c r="AX136" s="9" t="s">
        <v>47</v>
      </c>
      <c r="AY136" s="9" t="s">
        <v>47</v>
      </c>
      <c r="AZ136" s="9" t="s">
        <v>47</v>
      </c>
      <c r="BA136" s="9" t="s">
        <v>47</v>
      </c>
      <c r="BB136" s="9" t="s">
        <v>47</v>
      </c>
      <c r="BC136" s="9" t="s">
        <v>47</v>
      </c>
      <c r="BD136" s="9" t="s">
        <v>47</v>
      </c>
      <c r="BE136" s="9" t="s">
        <v>47</v>
      </c>
      <c r="BF136" s="9" t="s">
        <v>47</v>
      </c>
      <c r="BG136" s="9" t="s">
        <v>47</v>
      </c>
      <c r="BH136" s="9" t="s">
        <v>47</v>
      </c>
      <c r="BI136" s="9" t="s">
        <v>47</v>
      </c>
      <c r="BJ136" s="9" t="s">
        <v>47</v>
      </c>
      <c r="BK136" s="9" t="s">
        <v>47</v>
      </c>
      <c r="BL136" s="9" t="s">
        <v>47</v>
      </c>
      <c r="BM136" s="9" t="s">
        <v>47</v>
      </c>
      <c r="BN136" s="9" t="s">
        <v>47</v>
      </c>
      <c r="BO136" s="9" t="s">
        <v>47</v>
      </c>
      <c r="BP136" s="9" t="s">
        <v>47</v>
      </c>
      <c r="BQ136" s="9" t="s">
        <v>47</v>
      </c>
      <c r="BR136" s="9" t="s">
        <v>47</v>
      </c>
      <c r="BS136" s="9" t="s">
        <v>47</v>
      </c>
      <c r="BT136" s="9" t="s">
        <v>47</v>
      </c>
      <c r="BU136" s="9" t="s">
        <v>47</v>
      </c>
      <c r="BV136" s="9" t="s">
        <v>47</v>
      </c>
      <c r="BW136" s="9" t="s">
        <v>47</v>
      </c>
      <c r="BX136" s="9" t="s">
        <v>47</v>
      </c>
      <c r="BY136" s="9" t="s">
        <v>47</v>
      </c>
      <c r="BZ136" s="9" t="s">
        <v>47</v>
      </c>
      <c r="CA136" s="9" t="s">
        <v>47</v>
      </c>
      <c r="CB136" s="9" t="s">
        <v>47</v>
      </c>
      <c r="CC136" s="9" t="s">
        <v>47</v>
      </c>
      <c r="CD136" s="9" t="s">
        <v>47</v>
      </c>
    </row>
    <row r="137" spans="1:82" ht="12" x14ac:dyDescent="0.25">
      <c r="A137" s="5">
        <v>100</v>
      </c>
      <c r="B137" s="56">
        <v>34</v>
      </c>
      <c r="C137" s="9">
        <v>200</v>
      </c>
      <c r="D137" s="9">
        <v>133.33333333333331</v>
      </c>
      <c r="E137" s="9">
        <v>100</v>
      </c>
      <c r="F137" s="9">
        <v>80</v>
      </c>
      <c r="G137" s="9">
        <v>66.666666666666671</v>
      </c>
      <c r="H137" s="9">
        <v>57.142857142857146</v>
      </c>
      <c r="I137" s="9">
        <v>50</v>
      </c>
      <c r="J137" s="9">
        <v>44.444444444444443</v>
      </c>
      <c r="K137" s="9">
        <v>40</v>
      </c>
      <c r="L137" s="9">
        <v>36.36363636363636</v>
      </c>
      <c r="M137" s="9">
        <v>33.168462052251833</v>
      </c>
      <c r="N137" s="9">
        <v>30.254039060070923</v>
      </c>
      <c r="O137" s="9">
        <v>27.595698528510948</v>
      </c>
      <c r="P137" s="9">
        <v>25.170939184828171</v>
      </c>
      <c r="Q137" s="9">
        <v>22.95923688221658</v>
      </c>
      <c r="R137" s="9">
        <v>20.941870875102687</v>
      </c>
      <c r="S137" s="9">
        <v>19.101765359160037</v>
      </c>
      <c r="T137" s="9">
        <v>17.423344934773755</v>
      </c>
      <c r="U137" s="9">
        <v>15.892402770539283</v>
      </c>
      <c r="V137" s="9">
        <v>14.495980350877689</v>
      </c>
      <c r="W137" s="9">
        <v>13.222257789902558</v>
      </c>
      <c r="X137" s="9">
        <v>12.060453783110541</v>
      </c>
      <c r="Y137" s="9">
        <v>11.000734350046073</v>
      </c>
      <c r="Z137" s="9">
        <v>10.034129595501179</v>
      </c>
      <c r="AA137" s="9">
        <v>9.1524577846833441</v>
      </c>
      <c r="AB137" s="9">
        <v>8.3482560896929261</v>
      </c>
      <c r="AC137" s="9">
        <v>7.6147174211201527</v>
      </c>
      <c r="AD137" s="9">
        <v>6.9456328100787301</v>
      </c>
      <c r="AE137" s="9">
        <v>6.3353388529742212</v>
      </c>
      <c r="AF137" s="9">
        <v>5.7786697741583835</v>
      </c>
      <c r="AG137" s="9">
        <v>5.2709137007083431</v>
      </c>
      <c r="AH137" s="9">
        <v>4.8077727792225717</v>
      </c>
      <c r="AI137" s="9">
        <v>4.3853267970460639</v>
      </c>
      <c r="AJ137" s="9">
        <v>4</v>
      </c>
      <c r="AK137" s="9" t="s">
        <v>47</v>
      </c>
      <c r="AL137" s="9" t="s">
        <v>47</v>
      </c>
      <c r="AM137" s="9" t="s">
        <v>47</v>
      </c>
      <c r="AN137" s="9" t="s">
        <v>47</v>
      </c>
      <c r="AO137" s="9" t="s">
        <v>47</v>
      </c>
      <c r="AP137" s="9" t="s">
        <v>47</v>
      </c>
      <c r="AQ137" s="9" t="s">
        <v>47</v>
      </c>
      <c r="AR137" s="9" t="s">
        <v>47</v>
      </c>
      <c r="AS137" s="9" t="s">
        <v>47</v>
      </c>
      <c r="AT137" s="9" t="s">
        <v>47</v>
      </c>
      <c r="AU137" s="9" t="s">
        <v>47</v>
      </c>
      <c r="AV137" s="9" t="s">
        <v>47</v>
      </c>
      <c r="AW137" s="9" t="s">
        <v>47</v>
      </c>
      <c r="AX137" s="9" t="s">
        <v>47</v>
      </c>
      <c r="AY137" s="9" t="s">
        <v>47</v>
      </c>
      <c r="AZ137" s="9" t="s">
        <v>47</v>
      </c>
      <c r="BA137" s="9" t="s">
        <v>47</v>
      </c>
      <c r="BB137" s="9" t="s">
        <v>47</v>
      </c>
      <c r="BC137" s="9" t="s">
        <v>47</v>
      </c>
      <c r="BD137" s="9" t="s">
        <v>47</v>
      </c>
      <c r="BE137" s="9" t="s">
        <v>47</v>
      </c>
      <c r="BF137" s="9" t="s">
        <v>47</v>
      </c>
      <c r="BG137" s="9" t="s">
        <v>47</v>
      </c>
      <c r="BH137" s="9" t="s">
        <v>47</v>
      </c>
      <c r="BI137" s="9" t="s">
        <v>47</v>
      </c>
      <c r="BJ137" s="9" t="s">
        <v>47</v>
      </c>
      <c r="BK137" s="9" t="s">
        <v>47</v>
      </c>
      <c r="BL137" s="9" t="s">
        <v>47</v>
      </c>
      <c r="BM137" s="9" t="s">
        <v>47</v>
      </c>
      <c r="BN137" s="9" t="s">
        <v>47</v>
      </c>
      <c r="BO137" s="9" t="s">
        <v>47</v>
      </c>
      <c r="BP137" s="9" t="s">
        <v>47</v>
      </c>
      <c r="BQ137" s="9" t="s">
        <v>47</v>
      </c>
      <c r="BR137" s="9" t="s">
        <v>47</v>
      </c>
      <c r="BS137" s="9" t="s">
        <v>47</v>
      </c>
      <c r="BT137" s="9" t="s">
        <v>47</v>
      </c>
      <c r="BU137" s="9" t="s">
        <v>47</v>
      </c>
      <c r="BV137" s="9" t="s">
        <v>47</v>
      </c>
      <c r="BW137" s="9" t="s">
        <v>47</v>
      </c>
      <c r="BX137" s="9" t="s">
        <v>47</v>
      </c>
      <c r="BY137" s="9" t="s">
        <v>47</v>
      </c>
      <c r="BZ137" s="9" t="s">
        <v>47</v>
      </c>
      <c r="CA137" s="9" t="s">
        <v>47</v>
      </c>
      <c r="CB137" s="9" t="s">
        <v>47</v>
      </c>
      <c r="CC137" s="9" t="s">
        <v>47</v>
      </c>
      <c r="CD137" s="9" t="s">
        <v>47</v>
      </c>
    </row>
    <row r="138" spans="1:82" ht="12" x14ac:dyDescent="0.25">
      <c r="A138" s="5">
        <v>101</v>
      </c>
      <c r="B138" s="56">
        <v>34</v>
      </c>
      <c r="C138" s="9">
        <v>202</v>
      </c>
      <c r="D138" s="9">
        <v>134.66666666666666</v>
      </c>
      <c r="E138" s="9">
        <v>101</v>
      </c>
      <c r="F138" s="9">
        <v>80.8</v>
      </c>
      <c r="G138" s="9">
        <v>67.333333333333343</v>
      </c>
      <c r="H138" s="9">
        <v>57.714285714285722</v>
      </c>
      <c r="I138" s="9">
        <v>50.5</v>
      </c>
      <c r="J138" s="9">
        <v>44.888888888888893</v>
      </c>
      <c r="K138" s="9">
        <v>40.4</v>
      </c>
      <c r="L138" s="9">
        <v>36.727272727272734</v>
      </c>
      <c r="M138" s="9">
        <v>33.486260487266868</v>
      </c>
      <c r="N138" s="9">
        <v>30.531252612950471</v>
      </c>
      <c r="O138" s="9">
        <v>27.837010539598687</v>
      </c>
      <c r="P138" s="9">
        <v>25.380522889291434</v>
      </c>
      <c r="Q138" s="9">
        <v>23.140808931961313</v>
      </c>
      <c r="R138" s="9">
        <v>21.098739390096558</v>
      </c>
      <c r="S138" s="9">
        <v>19.236873056601592</v>
      </c>
      <c r="T138" s="9">
        <v>17.539307830377005</v>
      </c>
      <c r="U138" s="9">
        <v>15.991544897321782</v>
      </c>
      <c r="V138" s="9">
        <v>14.580364896735009</v>
      </c>
      <c r="W138" s="9">
        <v>13.293715015460823</v>
      </c>
      <c r="X138" s="9">
        <v>12.120606045453789</v>
      </c>
      <c r="Y138" s="9">
        <v>11.051018525538804</v>
      </c>
      <c r="Z138" s="9">
        <v>10.07581716572734</v>
      </c>
      <c r="AA138" s="9">
        <v>9.1866728231926391</v>
      </c>
      <c r="AB138" s="9">
        <v>8.3759913635048608</v>
      </c>
      <c r="AC138" s="9">
        <v>7.6368487995337473</v>
      </c>
      <c r="AD138" s="9">
        <v>6.9629321540436662</v>
      </c>
      <c r="AE138" s="9">
        <v>6.3484855408915726</v>
      </c>
      <c r="AF138" s="9">
        <v>5.7882610043103133</v>
      </c>
      <c r="AG138" s="9">
        <v>5.2774736963981788</v>
      </c>
      <c r="AH138" s="9">
        <v>4.8117610099880537</v>
      </c>
      <c r="AI138" s="9">
        <v>4.3871453178521698</v>
      </c>
      <c r="AJ138" s="9">
        <v>4</v>
      </c>
      <c r="AK138" s="9" t="s">
        <v>47</v>
      </c>
      <c r="AL138" s="9" t="s">
        <v>47</v>
      </c>
      <c r="AM138" s="9" t="s">
        <v>47</v>
      </c>
      <c r="AN138" s="9" t="s">
        <v>47</v>
      </c>
      <c r="AO138" s="9" t="s">
        <v>47</v>
      </c>
      <c r="AP138" s="9" t="s">
        <v>47</v>
      </c>
      <c r="AQ138" s="9" t="s">
        <v>47</v>
      </c>
      <c r="AR138" s="9" t="s">
        <v>47</v>
      </c>
      <c r="AS138" s="9" t="s">
        <v>47</v>
      </c>
      <c r="AT138" s="9" t="s">
        <v>47</v>
      </c>
      <c r="AU138" s="9" t="s">
        <v>47</v>
      </c>
      <c r="AV138" s="9" t="s">
        <v>47</v>
      </c>
      <c r="AW138" s="9" t="s">
        <v>47</v>
      </c>
      <c r="AX138" s="9" t="s">
        <v>47</v>
      </c>
      <c r="AY138" s="9" t="s">
        <v>47</v>
      </c>
      <c r="AZ138" s="9" t="s">
        <v>47</v>
      </c>
      <c r="BA138" s="9" t="s">
        <v>47</v>
      </c>
      <c r="BB138" s="9" t="s">
        <v>47</v>
      </c>
      <c r="BC138" s="9" t="s">
        <v>47</v>
      </c>
      <c r="BD138" s="9" t="s">
        <v>47</v>
      </c>
      <c r="BE138" s="9" t="s">
        <v>47</v>
      </c>
      <c r="BF138" s="9" t="s">
        <v>47</v>
      </c>
      <c r="BG138" s="9" t="s">
        <v>47</v>
      </c>
      <c r="BH138" s="9" t="s">
        <v>47</v>
      </c>
      <c r="BI138" s="9" t="s">
        <v>47</v>
      </c>
      <c r="BJ138" s="9" t="s">
        <v>47</v>
      </c>
      <c r="BK138" s="9" t="s">
        <v>47</v>
      </c>
      <c r="BL138" s="9" t="s">
        <v>47</v>
      </c>
      <c r="BM138" s="9" t="s">
        <v>47</v>
      </c>
      <c r="BN138" s="9" t="s">
        <v>47</v>
      </c>
      <c r="BO138" s="9" t="s">
        <v>47</v>
      </c>
      <c r="BP138" s="9" t="s">
        <v>47</v>
      </c>
      <c r="BQ138" s="9" t="s">
        <v>47</v>
      </c>
      <c r="BR138" s="9" t="s">
        <v>47</v>
      </c>
      <c r="BS138" s="9" t="s">
        <v>47</v>
      </c>
      <c r="BT138" s="9" t="s">
        <v>47</v>
      </c>
      <c r="BU138" s="9" t="s">
        <v>47</v>
      </c>
      <c r="BV138" s="9" t="s">
        <v>47</v>
      </c>
      <c r="BW138" s="9" t="s">
        <v>47</v>
      </c>
      <c r="BX138" s="9" t="s">
        <v>47</v>
      </c>
      <c r="BY138" s="9" t="s">
        <v>47</v>
      </c>
      <c r="BZ138" s="9" t="s">
        <v>47</v>
      </c>
      <c r="CA138" s="9" t="s">
        <v>47</v>
      </c>
      <c r="CB138" s="9" t="s">
        <v>47</v>
      </c>
      <c r="CC138" s="9" t="s">
        <v>47</v>
      </c>
      <c r="CD138" s="9" t="s">
        <v>47</v>
      </c>
    </row>
    <row r="139" spans="1:82" ht="12" x14ac:dyDescent="0.25">
      <c r="A139" s="5">
        <v>102</v>
      </c>
      <c r="B139" s="56">
        <v>34</v>
      </c>
      <c r="C139" s="9">
        <v>204</v>
      </c>
      <c r="D139" s="9">
        <v>136</v>
      </c>
      <c r="E139" s="9">
        <v>102</v>
      </c>
      <c r="F139" s="9">
        <v>81.599999999999994</v>
      </c>
      <c r="G139" s="9">
        <v>68</v>
      </c>
      <c r="H139" s="9">
        <v>58.285714285714292</v>
      </c>
      <c r="I139" s="9">
        <v>51</v>
      </c>
      <c r="J139" s="9">
        <v>45.333333333333336</v>
      </c>
      <c r="K139" s="9">
        <v>40.799999999999997</v>
      </c>
      <c r="L139" s="9">
        <v>37.090909090909093</v>
      </c>
      <c r="M139" s="9">
        <v>33.803927842170488</v>
      </c>
      <c r="N139" s="9">
        <v>30.808237532219021</v>
      </c>
      <c r="O139" s="9">
        <v>28.078024076763196</v>
      </c>
      <c r="P139" s="9">
        <v>25.58976102514195</v>
      </c>
      <c r="Q139" s="9">
        <v>23.322006831164551</v>
      </c>
      <c r="R139" s="9">
        <v>21.255220089726055</v>
      </c>
      <c r="S139" s="9">
        <v>19.371591147078608</v>
      </c>
      <c r="T139" s="9">
        <v>17.654888633731893</v>
      </c>
      <c r="U139" s="9">
        <v>16.090319597545385</v>
      </c>
      <c r="V139" s="9">
        <v>14.664402031768979</v>
      </c>
      <c r="W139" s="9">
        <v>13.364848699596729</v>
      </c>
      <c r="X139" s="9">
        <v>12.180461254141257</v>
      </c>
      <c r="Y139" s="9">
        <v>11.101033741452914</v>
      </c>
      <c r="Z139" s="9">
        <v>10.11726465506205</v>
      </c>
      <c r="AA139" s="9">
        <v>9.2206767842118964</v>
      </c>
      <c r="AB139" s="9">
        <v>8.4035441651084088</v>
      </c>
      <c r="AC139" s="9">
        <v>7.6588255057205687</v>
      </c>
      <c r="AD139" s="9">
        <v>6.9801035104477522</v>
      </c>
      <c r="AE139" s="9">
        <v>6.3615295818103519</v>
      </c>
      <c r="AF139" s="9">
        <v>5.797773422654048</v>
      </c>
      <c r="AG139" s="9">
        <v>5.2839771045861852</v>
      </c>
      <c r="AH139" s="9">
        <v>4.8157132068486161</v>
      </c>
      <c r="AI139" s="9">
        <v>4.3889466649065652</v>
      </c>
      <c r="AJ139" s="9">
        <v>4</v>
      </c>
      <c r="AK139" s="9" t="s">
        <v>47</v>
      </c>
      <c r="AL139" s="9" t="s">
        <v>47</v>
      </c>
      <c r="AM139" s="9" t="s">
        <v>47</v>
      </c>
      <c r="AN139" s="9" t="s">
        <v>47</v>
      </c>
      <c r="AO139" s="9" t="s">
        <v>47</v>
      </c>
      <c r="AP139" s="9" t="s">
        <v>47</v>
      </c>
      <c r="AQ139" s="9" t="s">
        <v>47</v>
      </c>
      <c r="AR139" s="9" t="s">
        <v>47</v>
      </c>
      <c r="AS139" s="9" t="s">
        <v>47</v>
      </c>
      <c r="AT139" s="9" t="s">
        <v>47</v>
      </c>
      <c r="AU139" s="9" t="s">
        <v>47</v>
      </c>
      <c r="AV139" s="9" t="s">
        <v>47</v>
      </c>
      <c r="AW139" s="9" t="s">
        <v>47</v>
      </c>
      <c r="AX139" s="9" t="s">
        <v>47</v>
      </c>
      <c r="AY139" s="9" t="s">
        <v>47</v>
      </c>
      <c r="AZ139" s="9" t="s">
        <v>47</v>
      </c>
      <c r="BA139" s="9" t="s">
        <v>47</v>
      </c>
      <c r="BB139" s="9" t="s">
        <v>47</v>
      </c>
      <c r="BC139" s="9" t="s">
        <v>47</v>
      </c>
      <c r="BD139" s="9" t="s">
        <v>47</v>
      </c>
      <c r="BE139" s="9" t="s">
        <v>47</v>
      </c>
      <c r="BF139" s="9" t="s">
        <v>47</v>
      </c>
      <c r="BG139" s="9" t="s">
        <v>47</v>
      </c>
      <c r="BH139" s="9" t="s">
        <v>47</v>
      </c>
      <c r="BI139" s="9" t="s">
        <v>47</v>
      </c>
      <c r="BJ139" s="9" t="s">
        <v>47</v>
      </c>
      <c r="BK139" s="9" t="s">
        <v>47</v>
      </c>
      <c r="BL139" s="9" t="s">
        <v>47</v>
      </c>
      <c r="BM139" s="9" t="s">
        <v>47</v>
      </c>
      <c r="BN139" s="9" t="s">
        <v>47</v>
      </c>
      <c r="BO139" s="9" t="s">
        <v>47</v>
      </c>
      <c r="BP139" s="9" t="s">
        <v>47</v>
      </c>
      <c r="BQ139" s="9" t="s">
        <v>47</v>
      </c>
      <c r="BR139" s="9" t="s">
        <v>47</v>
      </c>
      <c r="BS139" s="9" t="s">
        <v>47</v>
      </c>
      <c r="BT139" s="9" t="s">
        <v>47</v>
      </c>
      <c r="BU139" s="9" t="s">
        <v>47</v>
      </c>
      <c r="BV139" s="9" t="s">
        <v>47</v>
      </c>
      <c r="BW139" s="9" t="s">
        <v>47</v>
      </c>
      <c r="BX139" s="9" t="s">
        <v>47</v>
      </c>
      <c r="BY139" s="9" t="s">
        <v>47</v>
      </c>
      <c r="BZ139" s="9" t="s">
        <v>47</v>
      </c>
      <c r="CA139" s="9" t="s">
        <v>47</v>
      </c>
      <c r="CB139" s="9" t="s">
        <v>47</v>
      </c>
      <c r="CC139" s="9" t="s">
        <v>47</v>
      </c>
      <c r="CD139" s="9" t="s">
        <v>47</v>
      </c>
    </row>
    <row r="140" spans="1:82" ht="12" x14ac:dyDescent="0.25">
      <c r="A140" s="5">
        <v>103</v>
      </c>
      <c r="B140" s="56">
        <v>35</v>
      </c>
      <c r="C140" s="9">
        <v>206</v>
      </c>
      <c r="D140" s="9">
        <v>137.33333333333331</v>
      </c>
      <c r="E140" s="9">
        <v>103</v>
      </c>
      <c r="F140" s="9">
        <v>82.4</v>
      </c>
      <c r="G140" s="9">
        <v>68.666666666666657</v>
      </c>
      <c r="H140" s="9">
        <v>58.857142857142847</v>
      </c>
      <c r="I140" s="9">
        <v>51.5</v>
      </c>
      <c r="J140" s="9">
        <v>45.777777777777771</v>
      </c>
      <c r="K140" s="9">
        <v>41.2</v>
      </c>
      <c r="L140" s="9">
        <v>37.454545454545446</v>
      </c>
      <c r="M140" s="9">
        <v>34.248909607836595</v>
      </c>
      <c r="N140" s="9">
        <v>31.317635685882003</v>
      </c>
      <c r="O140" s="9">
        <v>28.637241774529706</v>
      </c>
      <c r="P140" s="9">
        <v>26.186255714781389</v>
      </c>
      <c r="Q140" s="9">
        <v>23.945043093144825</v>
      </c>
      <c r="R140" s="9">
        <v>21.895649953838745</v>
      </c>
      <c r="S140" s="9">
        <v>20.021658972845643</v>
      </c>
      <c r="T140" s="9">
        <v>18.308057941648382</v>
      </c>
      <c r="U140" s="9">
        <v>16.741119507097224</v>
      </c>
      <c r="V140" s="9">
        <v>15.308291204024739</v>
      </c>
      <c r="W140" s="9">
        <v>13.998094899679415</v>
      </c>
      <c r="X140" s="9">
        <v>12.800034844445214</v>
      </c>
      <c r="Y140" s="9">
        <v>11.704513592257751</v>
      </c>
      <c r="Z140" s="9">
        <v>10.702755117170478</v>
      </c>
      <c r="AA140" s="9">
        <v>9.7867345101713727</v>
      </c>
      <c r="AB140" s="9">
        <v>8.9491136930638326</v>
      </c>
      <c r="AC140" s="9">
        <v>8.1831826344270784</v>
      </c>
      <c r="AD140" s="9">
        <v>7.4828055967476299</v>
      </c>
      <c r="AE140" s="9">
        <v>6.84237198411713</v>
      </c>
      <c r="AF140" s="9">
        <v>6.2567513967461972</v>
      </c>
      <c r="AG140" s="9">
        <v>5.7212525322439935</v>
      </c>
      <c r="AH140" s="9">
        <v>5.2315856044289788</v>
      </c>
      <c r="AI140" s="9">
        <v>4.783827978614613</v>
      </c>
      <c r="AJ140" s="9">
        <v>4.3743927480804068</v>
      </c>
      <c r="AK140" s="9">
        <v>4</v>
      </c>
      <c r="AL140" s="9" t="s">
        <v>47</v>
      </c>
      <c r="AM140" s="9" t="s">
        <v>47</v>
      </c>
      <c r="AN140" s="9" t="s">
        <v>47</v>
      </c>
      <c r="AO140" s="9" t="s">
        <v>47</v>
      </c>
      <c r="AP140" s="9" t="s">
        <v>47</v>
      </c>
      <c r="AQ140" s="9" t="s">
        <v>47</v>
      </c>
      <c r="AR140" s="9" t="s">
        <v>47</v>
      </c>
      <c r="AS140" s="9" t="s">
        <v>47</v>
      </c>
      <c r="AT140" s="9" t="s">
        <v>47</v>
      </c>
      <c r="AU140" s="9" t="s">
        <v>47</v>
      </c>
      <c r="AV140" s="9" t="s">
        <v>47</v>
      </c>
      <c r="AW140" s="9" t="s">
        <v>47</v>
      </c>
      <c r="AX140" s="9" t="s">
        <v>47</v>
      </c>
      <c r="AY140" s="9" t="s">
        <v>47</v>
      </c>
      <c r="AZ140" s="9" t="s">
        <v>47</v>
      </c>
      <c r="BA140" s="9" t="s">
        <v>47</v>
      </c>
      <c r="BB140" s="9" t="s">
        <v>47</v>
      </c>
      <c r="BC140" s="9" t="s">
        <v>47</v>
      </c>
      <c r="BD140" s="9" t="s">
        <v>47</v>
      </c>
      <c r="BE140" s="9" t="s">
        <v>47</v>
      </c>
      <c r="BF140" s="9" t="s">
        <v>47</v>
      </c>
      <c r="BG140" s="9" t="s">
        <v>47</v>
      </c>
      <c r="BH140" s="9" t="s">
        <v>47</v>
      </c>
      <c r="BI140" s="9" t="s">
        <v>47</v>
      </c>
      <c r="BJ140" s="9" t="s">
        <v>47</v>
      </c>
      <c r="BK140" s="9" t="s">
        <v>47</v>
      </c>
      <c r="BL140" s="9" t="s">
        <v>47</v>
      </c>
      <c r="BM140" s="9" t="s">
        <v>47</v>
      </c>
      <c r="BN140" s="9" t="s">
        <v>47</v>
      </c>
      <c r="BO140" s="9" t="s">
        <v>47</v>
      </c>
      <c r="BP140" s="9" t="s">
        <v>47</v>
      </c>
      <c r="BQ140" s="9" t="s">
        <v>47</v>
      </c>
      <c r="BR140" s="9" t="s">
        <v>47</v>
      </c>
      <c r="BS140" s="9" t="s">
        <v>47</v>
      </c>
      <c r="BT140" s="9" t="s">
        <v>47</v>
      </c>
      <c r="BU140" s="9" t="s">
        <v>47</v>
      </c>
      <c r="BV140" s="9" t="s">
        <v>47</v>
      </c>
      <c r="BW140" s="9" t="s">
        <v>47</v>
      </c>
      <c r="BX140" s="9" t="s">
        <v>47</v>
      </c>
      <c r="BY140" s="9" t="s">
        <v>47</v>
      </c>
      <c r="BZ140" s="9" t="s">
        <v>47</v>
      </c>
      <c r="CA140" s="9" t="s">
        <v>47</v>
      </c>
      <c r="CB140" s="9" t="s">
        <v>47</v>
      </c>
      <c r="CC140" s="9" t="s">
        <v>47</v>
      </c>
      <c r="CD140" s="9" t="s">
        <v>47</v>
      </c>
    </row>
    <row r="141" spans="1:82" ht="12" x14ac:dyDescent="0.25">
      <c r="A141" s="5">
        <v>104</v>
      </c>
      <c r="B141" s="56">
        <v>35</v>
      </c>
      <c r="C141" s="9">
        <v>208</v>
      </c>
      <c r="D141" s="9">
        <v>138.66666666666666</v>
      </c>
      <c r="E141" s="9">
        <v>104</v>
      </c>
      <c r="F141" s="9">
        <v>83.2</v>
      </c>
      <c r="G141" s="9">
        <v>69.333333333333343</v>
      </c>
      <c r="H141" s="9">
        <v>59.428571428571431</v>
      </c>
      <c r="I141" s="9">
        <v>52</v>
      </c>
      <c r="J141" s="9">
        <v>46.222222222222221</v>
      </c>
      <c r="K141" s="9">
        <v>41.6</v>
      </c>
      <c r="L141" s="9">
        <v>37.81818181818182</v>
      </c>
      <c r="M141" s="9">
        <v>34.568060970384934</v>
      </c>
      <c r="N141" s="9">
        <v>31.597257768689303</v>
      </c>
      <c r="O141" s="9">
        <v>28.881767460325069</v>
      </c>
      <c r="P141" s="9">
        <v>26.399648277670579</v>
      </c>
      <c r="Q141" s="9">
        <v>24.130844143873979</v>
      </c>
      <c r="R141" s="9">
        <v>22.057022615276946</v>
      </c>
      <c r="S141" s="9">
        <v>20.161426751179278</v>
      </c>
      <c r="T141" s="9">
        <v>18.428739714018906</v>
      </c>
      <c r="U141" s="9">
        <v>16.844961005906626</v>
      </c>
      <c r="V141" s="9">
        <v>15.3972933414791</v>
      </c>
      <c r="W141" s="9">
        <v>14.074039242977561</v>
      </c>
      <c r="X141" s="9">
        <v>12.864506522017363</v>
      </c>
      <c r="Y141" s="9">
        <v>11.758921884319998</v>
      </c>
      <c r="Z141" s="9">
        <v>10.748351959314519</v>
      </c>
      <c r="AA141" s="9">
        <v>9.824631116509968</v>
      </c>
      <c r="AB141" s="9">
        <v>8.9802954853789263</v>
      </c>
      <c r="AC141" s="9">
        <v>8.2085226456181815</v>
      </c>
      <c r="AD141" s="9">
        <v>7.5030765004703399</v>
      </c>
      <c r="AE141" s="9">
        <v>6.8582568876705094</v>
      </c>
      <c r="AF141" s="9">
        <v>6.2688535208632743</v>
      </c>
      <c r="AG141" s="9">
        <v>5.7301038893263296</v>
      </c>
      <c r="AH141" s="9">
        <v>5.2376547758211442</v>
      </c>
      <c r="AI141" s="9">
        <v>4.7875270816263082</v>
      </c>
      <c r="AJ141" s="9">
        <v>4.3760836745319702</v>
      </c>
      <c r="AK141" s="9">
        <v>4</v>
      </c>
      <c r="AL141" s="9" t="s">
        <v>47</v>
      </c>
      <c r="AM141" s="9" t="s">
        <v>47</v>
      </c>
      <c r="AN141" s="9" t="s">
        <v>47</v>
      </c>
      <c r="AO141" s="9" t="s">
        <v>47</v>
      </c>
      <c r="AP141" s="9" t="s">
        <v>47</v>
      </c>
      <c r="AQ141" s="9" t="s">
        <v>47</v>
      </c>
      <c r="AR141" s="9" t="s">
        <v>47</v>
      </c>
      <c r="AS141" s="9" t="s">
        <v>47</v>
      </c>
      <c r="AT141" s="9" t="s">
        <v>47</v>
      </c>
      <c r="AU141" s="9" t="s">
        <v>47</v>
      </c>
      <c r="AV141" s="9" t="s">
        <v>47</v>
      </c>
      <c r="AW141" s="9" t="s">
        <v>47</v>
      </c>
      <c r="AX141" s="9" t="s">
        <v>47</v>
      </c>
      <c r="AY141" s="9" t="s">
        <v>47</v>
      </c>
      <c r="AZ141" s="9" t="s">
        <v>47</v>
      </c>
      <c r="BA141" s="9" t="s">
        <v>47</v>
      </c>
      <c r="BB141" s="9" t="s">
        <v>47</v>
      </c>
      <c r="BC141" s="9" t="s">
        <v>47</v>
      </c>
      <c r="BD141" s="9" t="s">
        <v>47</v>
      </c>
      <c r="BE141" s="9" t="s">
        <v>47</v>
      </c>
      <c r="BF141" s="9" t="s">
        <v>47</v>
      </c>
      <c r="BG141" s="9" t="s">
        <v>47</v>
      </c>
      <c r="BH141" s="9" t="s">
        <v>47</v>
      </c>
      <c r="BI141" s="9" t="s">
        <v>47</v>
      </c>
      <c r="BJ141" s="9" t="s">
        <v>47</v>
      </c>
      <c r="BK141" s="9" t="s">
        <v>47</v>
      </c>
      <c r="BL141" s="9" t="s">
        <v>47</v>
      </c>
      <c r="BM141" s="9" t="s">
        <v>47</v>
      </c>
      <c r="BN141" s="9" t="s">
        <v>47</v>
      </c>
      <c r="BO141" s="9" t="s">
        <v>47</v>
      </c>
      <c r="BP141" s="9" t="s">
        <v>47</v>
      </c>
      <c r="BQ141" s="9" t="s">
        <v>47</v>
      </c>
      <c r="BR141" s="9" t="s">
        <v>47</v>
      </c>
      <c r="BS141" s="9" t="s">
        <v>47</v>
      </c>
      <c r="BT141" s="9" t="s">
        <v>47</v>
      </c>
      <c r="BU141" s="9" t="s">
        <v>47</v>
      </c>
      <c r="BV141" s="9" t="s">
        <v>47</v>
      </c>
      <c r="BW141" s="9" t="s">
        <v>47</v>
      </c>
      <c r="BX141" s="9" t="s">
        <v>47</v>
      </c>
      <c r="BY141" s="9" t="s">
        <v>47</v>
      </c>
      <c r="BZ141" s="9" t="s">
        <v>47</v>
      </c>
      <c r="CA141" s="9" t="s">
        <v>47</v>
      </c>
      <c r="CB141" s="9" t="s">
        <v>47</v>
      </c>
      <c r="CC141" s="9" t="s">
        <v>47</v>
      </c>
      <c r="CD141" s="9" t="s">
        <v>47</v>
      </c>
    </row>
    <row r="142" spans="1:82" ht="12" x14ac:dyDescent="0.25">
      <c r="A142" s="5">
        <v>105</v>
      </c>
      <c r="B142" s="56">
        <v>35</v>
      </c>
      <c r="C142" s="9">
        <v>210</v>
      </c>
      <c r="D142" s="9">
        <v>140</v>
      </c>
      <c r="E142" s="9">
        <v>105</v>
      </c>
      <c r="F142" s="9">
        <v>84</v>
      </c>
      <c r="G142" s="9">
        <v>70</v>
      </c>
      <c r="H142" s="9">
        <v>60</v>
      </c>
      <c r="I142" s="9">
        <v>52.5</v>
      </c>
      <c r="J142" s="9">
        <v>46.666666666666664</v>
      </c>
      <c r="K142" s="9">
        <v>42</v>
      </c>
      <c r="L142" s="9">
        <v>38.18181818181818</v>
      </c>
      <c r="M142" s="9">
        <v>34.887089604083378</v>
      </c>
      <c r="N142" s="9">
        <v>31.87666483684945</v>
      </c>
      <c r="O142" s="9">
        <v>29.126011159208353</v>
      </c>
      <c r="P142" s="9">
        <v>26.612712791259948</v>
      </c>
      <c r="Q142" s="9">
        <v>24.316288222192</v>
      </c>
      <c r="R142" s="9">
        <v>22.218023301213396</v>
      </c>
      <c r="S142" s="9">
        <v>20.300818731155921</v>
      </c>
      <c r="T142" s="9">
        <v>18.549050721930954</v>
      </c>
      <c r="U142" s="9">
        <v>16.948443668270524</v>
      </c>
      <c r="V142" s="9">
        <v>15.485953814171067</v>
      </c>
      <c r="W142" s="9">
        <v>14.149662955991694</v>
      </c>
      <c r="X142" s="9">
        <v>12.928681317966372</v>
      </c>
      <c r="Y142" s="9">
        <v>11.813058808637734</v>
      </c>
      <c r="Z142" s="9">
        <v>10.793703935018483</v>
      </c>
      <c r="AA142" s="9">
        <v>9.8623097136912108</v>
      </c>
      <c r="AB142" s="9">
        <v>9.0112859750772358</v>
      </c>
      <c r="AC142" s="9">
        <v>8.2336975092046032</v>
      </c>
      <c r="AD142" s="9">
        <v>7.5232075489093591</v>
      </c>
      <c r="AE142" s="9">
        <v>6.8740261299002157</v>
      </c>
      <c r="AF142" s="9">
        <v>6.2808629068596016</v>
      </c>
      <c r="AG142" s="9">
        <v>5.7388840410674282</v>
      </c>
      <c r="AH142" s="9">
        <v>5.2436728082138062</v>
      </c>
      <c r="AI142" s="9">
        <v>4.7911936053837056</v>
      </c>
      <c r="AJ142" s="9">
        <v>4.3777590638972841</v>
      </c>
      <c r="AK142" s="9">
        <v>4</v>
      </c>
      <c r="AL142" s="9" t="s">
        <v>47</v>
      </c>
      <c r="AM142" s="9" t="s">
        <v>47</v>
      </c>
      <c r="AN142" s="9" t="s">
        <v>47</v>
      </c>
      <c r="AO142" s="9" t="s">
        <v>47</v>
      </c>
      <c r="AP142" s="9" t="s">
        <v>47</v>
      </c>
      <c r="AQ142" s="9" t="s">
        <v>47</v>
      </c>
      <c r="AR142" s="9" t="s">
        <v>47</v>
      </c>
      <c r="AS142" s="9" t="s">
        <v>47</v>
      </c>
      <c r="AT142" s="9" t="s">
        <v>47</v>
      </c>
      <c r="AU142" s="9" t="s">
        <v>47</v>
      </c>
      <c r="AV142" s="9" t="s">
        <v>47</v>
      </c>
      <c r="AW142" s="9" t="s">
        <v>47</v>
      </c>
      <c r="AX142" s="9" t="s">
        <v>47</v>
      </c>
      <c r="AY142" s="9" t="s">
        <v>47</v>
      </c>
      <c r="AZ142" s="9" t="s">
        <v>47</v>
      </c>
      <c r="BA142" s="9" t="s">
        <v>47</v>
      </c>
      <c r="BB142" s="9" t="s">
        <v>47</v>
      </c>
      <c r="BC142" s="9" t="s">
        <v>47</v>
      </c>
      <c r="BD142" s="9" t="s">
        <v>47</v>
      </c>
      <c r="BE142" s="9" t="s">
        <v>47</v>
      </c>
      <c r="BF142" s="9" t="s">
        <v>47</v>
      </c>
      <c r="BG142" s="9" t="s">
        <v>47</v>
      </c>
      <c r="BH142" s="9" t="s">
        <v>47</v>
      </c>
      <c r="BI142" s="9" t="s">
        <v>47</v>
      </c>
      <c r="BJ142" s="9" t="s">
        <v>47</v>
      </c>
      <c r="BK142" s="9" t="s">
        <v>47</v>
      </c>
      <c r="BL142" s="9" t="s">
        <v>47</v>
      </c>
      <c r="BM142" s="9" t="s">
        <v>47</v>
      </c>
      <c r="BN142" s="9" t="s">
        <v>47</v>
      </c>
      <c r="BO142" s="9" t="s">
        <v>47</v>
      </c>
      <c r="BP142" s="9" t="s">
        <v>47</v>
      </c>
      <c r="BQ142" s="9" t="s">
        <v>47</v>
      </c>
      <c r="BR142" s="9" t="s">
        <v>47</v>
      </c>
      <c r="BS142" s="9" t="s">
        <v>47</v>
      </c>
      <c r="BT142" s="9" t="s">
        <v>47</v>
      </c>
      <c r="BU142" s="9" t="s">
        <v>47</v>
      </c>
      <c r="BV142" s="9" t="s">
        <v>47</v>
      </c>
      <c r="BW142" s="9" t="s">
        <v>47</v>
      </c>
      <c r="BX142" s="9" t="s">
        <v>47</v>
      </c>
      <c r="BY142" s="9" t="s">
        <v>47</v>
      </c>
      <c r="BZ142" s="9" t="s">
        <v>47</v>
      </c>
      <c r="CA142" s="9" t="s">
        <v>47</v>
      </c>
      <c r="CB142" s="9" t="s">
        <v>47</v>
      </c>
      <c r="CC142" s="9" t="s">
        <v>47</v>
      </c>
      <c r="CD142" s="9" t="s">
        <v>47</v>
      </c>
    </row>
    <row r="143" spans="1:82" ht="12" x14ac:dyDescent="0.25">
      <c r="A143" s="5">
        <v>106</v>
      </c>
      <c r="B143" s="56">
        <v>36</v>
      </c>
      <c r="C143" s="9">
        <v>212</v>
      </c>
      <c r="D143" s="9">
        <v>141.33333333333331</v>
      </c>
      <c r="E143" s="9">
        <v>106</v>
      </c>
      <c r="F143" s="9">
        <v>84.8</v>
      </c>
      <c r="G143" s="9">
        <v>70.666666666666671</v>
      </c>
      <c r="H143" s="9">
        <v>60.571428571428569</v>
      </c>
      <c r="I143" s="9">
        <v>53</v>
      </c>
      <c r="J143" s="9">
        <v>47.111111111111107</v>
      </c>
      <c r="K143" s="9">
        <v>42.4</v>
      </c>
      <c r="L143" s="9">
        <v>38.54545454545454</v>
      </c>
      <c r="M143" s="9">
        <v>35.328919633696017</v>
      </c>
      <c r="N143" s="9">
        <v>32.380797611617155</v>
      </c>
      <c r="O143" s="9">
        <v>29.678690003428738</v>
      </c>
      <c r="P143" s="9">
        <v>27.202067437758551</v>
      </c>
      <c r="Q143" s="9">
        <v>24.932113674925624</v>
      </c>
      <c r="R143" s="9">
        <v>22.85158264980149</v>
      </c>
      <c r="S143" s="9">
        <v>20.944667444135831</v>
      </c>
      <c r="T143" s="9">
        <v>19.196880192858508</v>
      </c>
      <c r="U143" s="9">
        <v>17.594942011941232</v>
      </c>
      <c r="V143" s="9">
        <v>16.126682111541392</v>
      </c>
      <c r="W143" s="9">
        <v>14.780945327936086</v>
      </c>
      <c r="X143" s="9">
        <v>13.547507371716499</v>
      </c>
      <c r="Y143" s="9">
        <v>12.416997148337366</v>
      </c>
      <c r="Z143" s="9">
        <v>11.38082556084877</v>
      </c>
      <c r="AA143" s="9">
        <v>10.431120253886171</v>
      </c>
      <c r="AB143" s="9">
        <v>9.5606658031334835</v>
      </c>
      <c r="AC143" s="9">
        <v>8.7628488958462629</v>
      </c>
      <c r="AD143" s="9">
        <v>8.0316080859417927</v>
      </c>
      <c r="AE143" s="9">
        <v>7.3613877419183682</v>
      </c>
      <c r="AF143" s="9">
        <v>6.7470958377212256</v>
      </c>
      <c r="AG143" s="9">
        <v>6.1840652658695268</v>
      </c>
      <c r="AH143" s="9">
        <v>5.6680183789193181</v>
      </c>
      <c r="AI143" s="9">
        <v>5.195034489864808</v>
      </c>
      <c r="AJ143" s="9">
        <v>4.7615200845609449</v>
      </c>
      <c r="AK143" s="9">
        <v>4.3641815198549869</v>
      </c>
      <c r="AL143" s="9">
        <v>4</v>
      </c>
      <c r="AM143" s="9" t="s">
        <v>47</v>
      </c>
      <c r="AN143" s="9" t="s">
        <v>47</v>
      </c>
      <c r="AO143" s="9" t="s">
        <v>47</v>
      </c>
      <c r="AP143" s="9" t="s">
        <v>47</v>
      </c>
      <c r="AQ143" s="9" t="s">
        <v>47</v>
      </c>
      <c r="AR143" s="9" t="s">
        <v>47</v>
      </c>
      <c r="AS143" s="9" t="s">
        <v>47</v>
      </c>
      <c r="AT143" s="9" t="s">
        <v>47</v>
      </c>
      <c r="AU143" s="9" t="s">
        <v>47</v>
      </c>
      <c r="AV143" s="9" t="s">
        <v>47</v>
      </c>
      <c r="AW143" s="9" t="s">
        <v>47</v>
      </c>
      <c r="AX143" s="9" t="s">
        <v>47</v>
      </c>
      <c r="AY143" s="9" t="s">
        <v>47</v>
      </c>
      <c r="AZ143" s="9" t="s">
        <v>47</v>
      </c>
      <c r="BA143" s="9" t="s">
        <v>47</v>
      </c>
      <c r="BB143" s="9" t="s">
        <v>47</v>
      </c>
      <c r="BC143" s="9" t="s">
        <v>47</v>
      </c>
      <c r="BD143" s="9" t="s">
        <v>47</v>
      </c>
      <c r="BE143" s="9" t="s">
        <v>47</v>
      </c>
      <c r="BF143" s="9" t="s">
        <v>47</v>
      </c>
      <c r="BG143" s="9" t="s">
        <v>47</v>
      </c>
      <c r="BH143" s="9" t="s">
        <v>47</v>
      </c>
      <c r="BI143" s="9" t="s">
        <v>47</v>
      </c>
      <c r="BJ143" s="9" t="s">
        <v>47</v>
      </c>
      <c r="BK143" s="9" t="s">
        <v>47</v>
      </c>
      <c r="BL143" s="9" t="s">
        <v>47</v>
      </c>
      <c r="BM143" s="9" t="s">
        <v>47</v>
      </c>
      <c r="BN143" s="9" t="s">
        <v>47</v>
      </c>
      <c r="BO143" s="9" t="s">
        <v>47</v>
      </c>
      <c r="BP143" s="9" t="s">
        <v>47</v>
      </c>
      <c r="BQ143" s="9" t="s">
        <v>47</v>
      </c>
      <c r="BR143" s="9" t="s">
        <v>47</v>
      </c>
      <c r="BS143" s="9" t="s">
        <v>47</v>
      </c>
      <c r="BT143" s="9" t="s">
        <v>47</v>
      </c>
      <c r="BU143" s="9" t="s">
        <v>47</v>
      </c>
      <c r="BV143" s="9" t="s">
        <v>47</v>
      </c>
      <c r="BW143" s="9" t="s">
        <v>47</v>
      </c>
      <c r="BX143" s="9" t="s">
        <v>47</v>
      </c>
      <c r="BY143" s="9" t="s">
        <v>47</v>
      </c>
      <c r="BZ143" s="9" t="s">
        <v>47</v>
      </c>
      <c r="CA143" s="9" t="s">
        <v>47</v>
      </c>
      <c r="CB143" s="9" t="s">
        <v>47</v>
      </c>
      <c r="CC143" s="9" t="s">
        <v>47</v>
      </c>
      <c r="CD143" s="9" t="s">
        <v>47</v>
      </c>
    </row>
    <row r="144" spans="1:82" ht="12" x14ac:dyDescent="0.25">
      <c r="A144" s="5">
        <v>107</v>
      </c>
      <c r="B144" s="56">
        <v>36</v>
      </c>
      <c r="C144" s="9">
        <v>214</v>
      </c>
      <c r="D144" s="9">
        <v>142.66666666666666</v>
      </c>
      <c r="E144" s="9">
        <v>107</v>
      </c>
      <c r="F144" s="9">
        <v>85.6</v>
      </c>
      <c r="G144" s="9">
        <v>71.333333333333343</v>
      </c>
      <c r="H144" s="9">
        <v>61.142857142857146</v>
      </c>
      <c r="I144" s="9">
        <v>53.5</v>
      </c>
      <c r="J144" s="9">
        <v>47.55555555555555</v>
      </c>
      <c r="K144" s="9">
        <v>42.8</v>
      </c>
      <c r="L144" s="9">
        <v>38.909090909090907</v>
      </c>
      <c r="M144" s="9">
        <v>35.64933446505222</v>
      </c>
      <c r="N144" s="9">
        <v>32.662676462179348</v>
      </c>
      <c r="O144" s="9">
        <v>29.926237044308934</v>
      </c>
      <c r="P144" s="9">
        <v>27.419053201876299</v>
      </c>
      <c r="Q144" s="9">
        <v>25.121918180832342</v>
      </c>
      <c r="R144" s="9">
        <v>23.017234345686571</v>
      </c>
      <c r="S144" s="9">
        <v>21.088878369505956</v>
      </c>
      <c r="T144" s="9">
        <v>19.322077718132132</v>
      </c>
      <c r="U144" s="9">
        <v>17.703297482401119</v>
      </c>
      <c r="V144" s="9">
        <v>16.220136691422383</v>
      </c>
      <c r="W144" s="9">
        <v>14.861233312605615</v>
      </c>
      <c r="X144" s="9">
        <v>13.616177210670068</v>
      </c>
      <c r="Y144" s="9">
        <v>12.475430398842501</v>
      </c>
      <c r="Z144" s="9">
        <v>11.430253971313032</v>
      </c>
      <c r="AA144" s="9">
        <v>10.472641157201231</v>
      </c>
      <c r="AB144" s="9">
        <v>9.5952559831797206</v>
      </c>
      <c r="AC144" s="9">
        <v>8.7913770748687892</v>
      </c>
      <c r="AD144" s="9">
        <v>8.0548461664819833</v>
      </c>
      <c r="AE144" s="9">
        <v>7.3800209242711681</v>
      </c>
      <c r="AF144" s="9">
        <v>6.7617317223661084</v>
      </c>
      <c r="AG144" s="9">
        <v>6.1952420398818075</v>
      </c>
      <c r="AH144" s="9">
        <v>5.6762121759081507</v>
      </c>
      <c r="AI144" s="9">
        <v>5.2006660044137067</v>
      </c>
      <c r="AJ144" s="9">
        <v>4.7649605143833673</v>
      </c>
      <c r="AK144" s="9">
        <v>4.3657579018463073</v>
      </c>
      <c r="AL144" s="9">
        <v>4</v>
      </c>
      <c r="AM144" s="9" t="s">
        <v>47</v>
      </c>
      <c r="AN144" s="9" t="s">
        <v>47</v>
      </c>
      <c r="AO144" s="9" t="s">
        <v>47</v>
      </c>
      <c r="AP144" s="9" t="s">
        <v>47</v>
      </c>
      <c r="AQ144" s="9" t="s">
        <v>47</v>
      </c>
      <c r="AR144" s="9" t="s">
        <v>47</v>
      </c>
      <c r="AS144" s="9" t="s">
        <v>47</v>
      </c>
      <c r="AT144" s="9" t="s">
        <v>47</v>
      </c>
      <c r="AU144" s="9" t="s">
        <v>47</v>
      </c>
      <c r="AV144" s="9" t="s">
        <v>47</v>
      </c>
      <c r="AW144" s="9" t="s">
        <v>47</v>
      </c>
      <c r="AX144" s="9" t="s">
        <v>47</v>
      </c>
      <c r="AY144" s="9" t="s">
        <v>47</v>
      </c>
      <c r="AZ144" s="9" t="s">
        <v>47</v>
      </c>
      <c r="BA144" s="9" t="s">
        <v>47</v>
      </c>
      <c r="BB144" s="9" t="s">
        <v>47</v>
      </c>
      <c r="BC144" s="9" t="s">
        <v>47</v>
      </c>
      <c r="BD144" s="9" t="s">
        <v>47</v>
      </c>
      <c r="BE144" s="9" t="s">
        <v>47</v>
      </c>
      <c r="BF144" s="9" t="s">
        <v>47</v>
      </c>
      <c r="BG144" s="9" t="s">
        <v>47</v>
      </c>
      <c r="BH144" s="9" t="s">
        <v>47</v>
      </c>
      <c r="BI144" s="9" t="s">
        <v>47</v>
      </c>
      <c r="BJ144" s="9" t="s">
        <v>47</v>
      </c>
      <c r="BK144" s="9" t="s">
        <v>47</v>
      </c>
      <c r="BL144" s="9" t="s">
        <v>47</v>
      </c>
      <c r="BM144" s="9" t="s">
        <v>47</v>
      </c>
      <c r="BN144" s="9" t="s">
        <v>47</v>
      </c>
      <c r="BO144" s="9" t="s">
        <v>47</v>
      </c>
      <c r="BP144" s="9" t="s">
        <v>47</v>
      </c>
      <c r="BQ144" s="9" t="s">
        <v>47</v>
      </c>
      <c r="BR144" s="9" t="s">
        <v>47</v>
      </c>
      <c r="BS144" s="9" t="s">
        <v>47</v>
      </c>
      <c r="BT144" s="9" t="s">
        <v>47</v>
      </c>
      <c r="BU144" s="9" t="s">
        <v>47</v>
      </c>
      <c r="BV144" s="9" t="s">
        <v>47</v>
      </c>
      <c r="BW144" s="9" t="s">
        <v>47</v>
      </c>
      <c r="BX144" s="9" t="s">
        <v>47</v>
      </c>
      <c r="BY144" s="9" t="s">
        <v>47</v>
      </c>
      <c r="BZ144" s="9" t="s">
        <v>47</v>
      </c>
      <c r="CA144" s="9" t="s">
        <v>47</v>
      </c>
      <c r="CB144" s="9" t="s">
        <v>47</v>
      </c>
      <c r="CC144" s="9" t="s">
        <v>47</v>
      </c>
      <c r="CD144" s="9" t="s">
        <v>47</v>
      </c>
    </row>
    <row r="145" spans="1:82" ht="12" x14ac:dyDescent="0.25">
      <c r="A145" s="5">
        <v>108</v>
      </c>
      <c r="B145" s="56">
        <v>36</v>
      </c>
      <c r="C145" s="9">
        <v>216</v>
      </c>
      <c r="D145" s="9">
        <v>144</v>
      </c>
      <c r="E145" s="9">
        <v>108</v>
      </c>
      <c r="F145" s="9">
        <v>86.4</v>
      </c>
      <c r="G145" s="9">
        <v>72</v>
      </c>
      <c r="H145" s="9">
        <v>61.714285714285722</v>
      </c>
      <c r="I145" s="9">
        <v>54</v>
      </c>
      <c r="J145" s="9">
        <v>48</v>
      </c>
      <c r="K145" s="9">
        <v>43.2</v>
      </c>
      <c r="L145" s="9">
        <v>39.27272727272728</v>
      </c>
      <c r="M145" s="9">
        <v>35.969634141123151</v>
      </c>
      <c r="N145" s="9">
        <v>32.944352737751785</v>
      </c>
      <c r="O145" s="9">
        <v>30.173517279915377</v>
      </c>
      <c r="P145" s="9">
        <v>27.635727200008208</v>
      </c>
      <c r="Q145" s="9">
        <v>25.311381858078676</v>
      </c>
      <c r="R145" s="9">
        <v>23.182529156145527</v>
      </c>
      <c r="S145" s="9">
        <v>21.23272688503987</v>
      </c>
      <c r="T145" s="9">
        <v>19.446915732884275</v>
      </c>
      <c r="U145" s="9">
        <v>17.811302974389093</v>
      </c>
      <c r="V145" s="9">
        <v>16.313255942639387</v>
      </c>
      <c r="W145" s="9">
        <v>14.94120446060106</v>
      </c>
      <c r="X145" s="9">
        <v>13.684551478775255</v>
      </c>
      <c r="Y145" s="9">
        <v>12.533591228810248</v>
      </c>
      <c r="Z145" s="9">
        <v>11.479434260929725</v>
      </c>
      <c r="AA145" s="9">
        <v>10.513938786203429</v>
      </c>
      <c r="AB145" s="9">
        <v>9.6296477933817552</v>
      </c>
      <c r="AC145" s="9">
        <v>8.8197314546156722</v>
      </c>
      <c r="AD145" s="9">
        <v>8.0779343752321697</v>
      </c>
      <c r="AE145" s="9">
        <v>7.3985272801484641</v>
      </c>
      <c r="AF145" s="9">
        <v>6.7762627637746533</v>
      </c>
      <c r="AG145" s="9">
        <v>6.2063347616388711</v>
      </c>
      <c r="AH145" s="9">
        <v>5.6843414307137357</v>
      </c>
      <c r="AI145" s="9">
        <v>5.2062511517500401</v>
      </c>
      <c r="AJ145" s="9">
        <v>4.7683713910364558</v>
      </c>
      <c r="AK145" s="9">
        <v>4.3673201810888358</v>
      </c>
      <c r="AL145" s="9">
        <v>4</v>
      </c>
      <c r="AM145" s="9" t="s">
        <v>47</v>
      </c>
      <c r="AN145" s="9" t="s">
        <v>47</v>
      </c>
      <c r="AO145" s="9" t="s">
        <v>47</v>
      </c>
      <c r="AP145" s="9" t="s">
        <v>47</v>
      </c>
      <c r="AQ145" s="9" t="s">
        <v>47</v>
      </c>
      <c r="AR145" s="9" t="s">
        <v>47</v>
      </c>
      <c r="AS145" s="9" t="s">
        <v>47</v>
      </c>
      <c r="AT145" s="9" t="s">
        <v>47</v>
      </c>
      <c r="AU145" s="9" t="s">
        <v>47</v>
      </c>
      <c r="AV145" s="9" t="s">
        <v>47</v>
      </c>
      <c r="AW145" s="9" t="s">
        <v>47</v>
      </c>
      <c r="AX145" s="9" t="s">
        <v>47</v>
      </c>
      <c r="AY145" s="9" t="s">
        <v>47</v>
      </c>
      <c r="AZ145" s="9" t="s">
        <v>47</v>
      </c>
      <c r="BA145" s="9" t="s">
        <v>47</v>
      </c>
      <c r="BB145" s="9" t="s">
        <v>47</v>
      </c>
      <c r="BC145" s="9" t="s">
        <v>47</v>
      </c>
      <c r="BD145" s="9" t="s">
        <v>47</v>
      </c>
      <c r="BE145" s="9" t="s">
        <v>47</v>
      </c>
      <c r="BF145" s="9" t="s">
        <v>47</v>
      </c>
      <c r="BG145" s="9" t="s">
        <v>47</v>
      </c>
      <c r="BH145" s="9" t="s">
        <v>47</v>
      </c>
      <c r="BI145" s="9" t="s">
        <v>47</v>
      </c>
      <c r="BJ145" s="9" t="s">
        <v>47</v>
      </c>
      <c r="BK145" s="9" t="s">
        <v>47</v>
      </c>
      <c r="BL145" s="9" t="s">
        <v>47</v>
      </c>
      <c r="BM145" s="9" t="s">
        <v>47</v>
      </c>
      <c r="BN145" s="9" t="s">
        <v>47</v>
      </c>
      <c r="BO145" s="9" t="s">
        <v>47</v>
      </c>
      <c r="BP145" s="9" t="s">
        <v>47</v>
      </c>
      <c r="BQ145" s="9" t="s">
        <v>47</v>
      </c>
      <c r="BR145" s="9" t="s">
        <v>47</v>
      </c>
      <c r="BS145" s="9" t="s">
        <v>47</v>
      </c>
      <c r="BT145" s="9" t="s">
        <v>47</v>
      </c>
      <c r="BU145" s="9" t="s">
        <v>47</v>
      </c>
      <c r="BV145" s="9" t="s">
        <v>47</v>
      </c>
      <c r="BW145" s="9" t="s">
        <v>47</v>
      </c>
      <c r="BX145" s="9" t="s">
        <v>47</v>
      </c>
      <c r="BY145" s="9" t="s">
        <v>47</v>
      </c>
      <c r="BZ145" s="9" t="s">
        <v>47</v>
      </c>
      <c r="CA145" s="9" t="s">
        <v>47</v>
      </c>
      <c r="CB145" s="9" t="s">
        <v>47</v>
      </c>
      <c r="CC145" s="9" t="s">
        <v>47</v>
      </c>
      <c r="CD145" s="9" t="s">
        <v>47</v>
      </c>
    </row>
    <row r="146" spans="1:82" ht="12" x14ac:dyDescent="0.25">
      <c r="A146" s="5">
        <v>109</v>
      </c>
      <c r="B146" s="56">
        <v>37</v>
      </c>
      <c r="C146" s="9">
        <v>218</v>
      </c>
      <c r="D146" s="9">
        <v>145.33333333333331</v>
      </c>
      <c r="E146" s="9">
        <v>109</v>
      </c>
      <c r="F146" s="9">
        <v>87.2</v>
      </c>
      <c r="G146" s="9">
        <v>72.666666666666657</v>
      </c>
      <c r="H146" s="9">
        <v>62.285714285714278</v>
      </c>
      <c r="I146" s="9">
        <v>54.5</v>
      </c>
      <c r="J146" s="9">
        <v>48.444444444444436</v>
      </c>
      <c r="K146" s="9">
        <v>43.6</v>
      </c>
      <c r="L146" s="9">
        <v>39.636363636363633</v>
      </c>
      <c r="M146" s="9">
        <v>36.333333333333329</v>
      </c>
      <c r="N146" s="9">
        <v>33.377181211493244</v>
      </c>
      <c r="O146" s="9">
        <v>30.661547494262145</v>
      </c>
      <c r="P146" s="9">
        <v>28.166863126810856</v>
      </c>
      <c r="Q146" s="9">
        <v>25.875151231455781</v>
      </c>
      <c r="R146" s="9">
        <v>23.769897564965845</v>
      </c>
      <c r="S146" s="9">
        <v>21.835931515720105</v>
      </c>
      <c r="T146" s="9">
        <v>20.059316783172839</v>
      </c>
      <c r="U146" s="9">
        <v>18.427250951854344</v>
      </c>
      <c r="V146" s="9">
        <v>16.927973236230383</v>
      </c>
      <c r="W146" s="9">
        <v>15.550679731623012</v>
      </c>
      <c r="X146" s="9">
        <v>14.285445560484677</v>
      </c>
      <c r="Y146" s="9">
        <v>13.123153353006023</v>
      </c>
      <c r="Z146" s="9">
        <v>12.055427546683411</v>
      </c>
      <c r="AA146" s="9">
        <v>11.07457403140403</v>
      </c>
      <c r="AB146" s="9">
        <v>10.17352470512669</v>
      </c>
      <c r="AC146" s="9">
        <v>9.3457865406224858</v>
      </c>
      <c r="AD146" s="9">
        <v>8.5853947962465504</v>
      </c>
      <c r="AE146" s="9">
        <v>7.8868700335742847</v>
      </c>
      <c r="AF146" s="9">
        <v>7.245178632168022</v>
      </c>
      <c r="AG146" s="9">
        <v>6.655696516940667</v>
      </c>
      <c r="AH146" s="9">
        <v>6.114175836733021</v>
      </c>
      <c r="AI146" s="9">
        <v>5.616714353988205</v>
      </c>
      <c r="AJ146" s="9">
        <v>5.1597273249429243</v>
      </c>
      <c r="AK146" s="9">
        <v>4.7399216677022018</v>
      </c>
      <c r="AL146" s="9">
        <v>4.3542722320508176</v>
      </c>
      <c r="AM146" s="9">
        <v>4</v>
      </c>
      <c r="AN146" s="9" t="s">
        <v>47</v>
      </c>
      <c r="AO146" s="9" t="s">
        <v>47</v>
      </c>
      <c r="AP146" s="9" t="s">
        <v>47</v>
      </c>
      <c r="AQ146" s="9" t="s">
        <v>47</v>
      </c>
      <c r="AR146" s="9" t="s">
        <v>47</v>
      </c>
      <c r="AS146" s="9" t="s">
        <v>47</v>
      </c>
      <c r="AT146" s="9" t="s">
        <v>47</v>
      </c>
      <c r="AU146" s="9" t="s">
        <v>47</v>
      </c>
      <c r="AV146" s="9" t="s">
        <v>47</v>
      </c>
      <c r="AW146" s="9" t="s">
        <v>47</v>
      </c>
      <c r="AX146" s="9" t="s">
        <v>47</v>
      </c>
      <c r="AY146" s="9" t="s">
        <v>47</v>
      </c>
      <c r="AZ146" s="9" t="s">
        <v>47</v>
      </c>
      <c r="BA146" s="9" t="s">
        <v>47</v>
      </c>
      <c r="BB146" s="9" t="s">
        <v>47</v>
      </c>
      <c r="BC146" s="9" t="s">
        <v>47</v>
      </c>
      <c r="BD146" s="9" t="s">
        <v>47</v>
      </c>
      <c r="BE146" s="9" t="s">
        <v>47</v>
      </c>
      <c r="BF146" s="9" t="s">
        <v>47</v>
      </c>
      <c r="BG146" s="9" t="s">
        <v>47</v>
      </c>
      <c r="BH146" s="9" t="s">
        <v>47</v>
      </c>
      <c r="BI146" s="9" t="s">
        <v>47</v>
      </c>
      <c r="BJ146" s="9" t="s">
        <v>47</v>
      </c>
      <c r="BK146" s="9" t="s">
        <v>47</v>
      </c>
      <c r="BL146" s="9" t="s">
        <v>47</v>
      </c>
      <c r="BM146" s="9" t="s">
        <v>47</v>
      </c>
      <c r="BN146" s="9" t="s">
        <v>47</v>
      </c>
      <c r="BO146" s="9" t="s">
        <v>47</v>
      </c>
      <c r="BP146" s="9" t="s">
        <v>47</v>
      </c>
      <c r="BQ146" s="9" t="s">
        <v>47</v>
      </c>
      <c r="BR146" s="9" t="s">
        <v>47</v>
      </c>
      <c r="BS146" s="9" t="s">
        <v>47</v>
      </c>
      <c r="BT146" s="9" t="s">
        <v>47</v>
      </c>
      <c r="BU146" s="9" t="s">
        <v>47</v>
      </c>
      <c r="BV146" s="9" t="s">
        <v>47</v>
      </c>
      <c r="BW146" s="9" t="s">
        <v>47</v>
      </c>
      <c r="BX146" s="9" t="s">
        <v>47</v>
      </c>
      <c r="BY146" s="9" t="s">
        <v>47</v>
      </c>
      <c r="BZ146" s="9" t="s">
        <v>47</v>
      </c>
      <c r="CA146" s="9" t="s">
        <v>47</v>
      </c>
      <c r="CB146" s="9" t="s">
        <v>47</v>
      </c>
      <c r="CC146" s="9" t="s">
        <v>47</v>
      </c>
      <c r="CD146" s="9" t="s">
        <v>47</v>
      </c>
    </row>
    <row r="147" spans="1:82" ht="12" x14ac:dyDescent="0.25">
      <c r="A147" s="5">
        <v>110</v>
      </c>
      <c r="B147" s="56">
        <v>37</v>
      </c>
      <c r="C147" s="9">
        <v>220</v>
      </c>
      <c r="D147" s="9">
        <v>146.66666666666666</v>
      </c>
      <c r="E147" s="9">
        <v>110</v>
      </c>
      <c r="F147" s="9">
        <v>88</v>
      </c>
      <c r="G147" s="9">
        <v>73.333333333333343</v>
      </c>
      <c r="H147" s="9">
        <v>62.857142857142861</v>
      </c>
      <c r="I147" s="9">
        <v>55</v>
      </c>
      <c r="J147" s="9">
        <v>48.888888888888886</v>
      </c>
      <c r="K147" s="9">
        <v>44</v>
      </c>
      <c r="L147" s="9">
        <v>40</v>
      </c>
      <c r="M147" s="9">
        <v>36.666666666666664</v>
      </c>
      <c r="N147" s="9">
        <v>33.671564689970829</v>
      </c>
      <c r="O147" s="9">
        <v>30.921116418297011</v>
      </c>
      <c r="P147" s="9">
        <v>28.395337411767464</v>
      </c>
      <c r="Q147" s="9">
        <v>26.075875651469374</v>
      </c>
      <c r="R147" s="9">
        <v>23.945878195802354</v>
      </c>
      <c r="S147" s="9">
        <v>21.989868728948753</v>
      </c>
      <c r="T147" s="9">
        <v>20.193635111748126</v>
      </c>
      <c r="U147" s="9">
        <v>18.544126117933455</v>
      </c>
      <c r="V147" s="9">
        <v>17.029356605426564</v>
      </c>
      <c r="W147" s="9">
        <v>15.638320433678254</v>
      </c>
      <c r="X147" s="9">
        <v>14.360910494320638</v>
      </c>
      <c r="Y147" s="9">
        <v>13.187845274083594</v>
      </c>
      <c r="Z147" s="9">
        <v>12.11060141638996</v>
      </c>
      <c r="AA147" s="9">
        <v>11.121351791629825</v>
      </c>
      <c r="AB147" s="9">
        <v>10.212908626139638</v>
      </c>
      <c r="AC147" s="9">
        <v>9.3786712766678733</v>
      </c>
      <c r="AD147" s="9">
        <v>8.6125782708625529</v>
      </c>
      <c r="AE147" s="9">
        <v>7.9090632653123354</v>
      </c>
      <c r="AF147" s="9">
        <v>7.2630146011373524</v>
      </c>
      <c r="AG147" s="9">
        <v>6.6697381632654293</v>
      </c>
      <c r="AH147" s="9">
        <v>6.1249232735334322</v>
      </c>
      <c r="AI147" s="9">
        <v>5.6246113697969697</v>
      </c>
      <c r="AJ147" s="9">
        <v>5.1651672434744764</v>
      </c>
      <c r="AK147" s="9">
        <v>4.7432526265409773</v>
      </c>
      <c r="AL147" s="9">
        <v>4.3558019360576887</v>
      </c>
      <c r="AM147" s="9">
        <v>4</v>
      </c>
      <c r="AN147" s="9" t="s">
        <v>47</v>
      </c>
      <c r="AO147" s="9" t="s">
        <v>47</v>
      </c>
      <c r="AP147" s="9" t="s">
        <v>47</v>
      </c>
      <c r="AQ147" s="9" t="s">
        <v>47</v>
      </c>
      <c r="AR147" s="9" t="s">
        <v>47</v>
      </c>
      <c r="AS147" s="9" t="s">
        <v>47</v>
      </c>
      <c r="AT147" s="9" t="s">
        <v>47</v>
      </c>
      <c r="AU147" s="9" t="s">
        <v>47</v>
      </c>
      <c r="AV147" s="9" t="s">
        <v>47</v>
      </c>
      <c r="AW147" s="9" t="s">
        <v>47</v>
      </c>
      <c r="AX147" s="9" t="s">
        <v>47</v>
      </c>
      <c r="AY147" s="9" t="s">
        <v>47</v>
      </c>
      <c r="AZ147" s="9" t="s">
        <v>47</v>
      </c>
      <c r="BA147" s="9" t="s">
        <v>47</v>
      </c>
      <c r="BB147" s="9" t="s">
        <v>47</v>
      </c>
      <c r="BC147" s="9" t="s">
        <v>47</v>
      </c>
      <c r="BD147" s="9" t="s">
        <v>47</v>
      </c>
      <c r="BE147" s="9" t="s">
        <v>47</v>
      </c>
      <c r="BF147" s="9" t="s">
        <v>47</v>
      </c>
      <c r="BG147" s="9" t="s">
        <v>47</v>
      </c>
      <c r="BH147" s="9" t="s">
        <v>47</v>
      </c>
      <c r="BI147" s="9" t="s">
        <v>47</v>
      </c>
      <c r="BJ147" s="9" t="s">
        <v>47</v>
      </c>
      <c r="BK147" s="9" t="s">
        <v>47</v>
      </c>
      <c r="BL147" s="9" t="s">
        <v>47</v>
      </c>
      <c r="BM147" s="9" t="s">
        <v>47</v>
      </c>
      <c r="BN147" s="9" t="s">
        <v>47</v>
      </c>
      <c r="BO147" s="9" t="s">
        <v>47</v>
      </c>
      <c r="BP147" s="9" t="s">
        <v>47</v>
      </c>
      <c r="BQ147" s="9" t="s">
        <v>47</v>
      </c>
      <c r="BR147" s="9" t="s">
        <v>47</v>
      </c>
      <c r="BS147" s="9" t="s">
        <v>47</v>
      </c>
      <c r="BT147" s="9" t="s">
        <v>47</v>
      </c>
      <c r="BU147" s="9" t="s">
        <v>47</v>
      </c>
      <c r="BV147" s="9" t="s">
        <v>47</v>
      </c>
      <c r="BW147" s="9" t="s">
        <v>47</v>
      </c>
      <c r="BX147" s="9" t="s">
        <v>47</v>
      </c>
      <c r="BY147" s="9" t="s">
        <v>47</v>
      </c>
      <c r="BZ147" s="9" t="s">
        <v>47</v>
      </c>
      <c r="CA147" s="9" t="s">
        <v>47</v>
      </c>
      <c r="CB147" s="9" t="s">
        <v>47</v>
      </c>
      <c r="CC147" s="9" t="s">
        <v>47</v>
      </c>
      <c r="CD147" s="9" t="s">
        <v>47</v>
      </c>
    </row>
    <row r="148" spans="1:82" ht="12" x14ac:dyDescent="0.25">
      <c r="A148" s="5">
        <v>111</v>
      </c>
      <c r="B148" s="56">
        <v>37</v>
      </c>
      <c r="C148" s="9">
        <v>222</v>
      </c>
      <c r="D148" s="9">
        <v>148</v>
      </c>
      <c r="E148" s="9">
        <v>111</v>
      </c>
      <c r="F148" s="9">
        <v>88.8</v>
      </c>
      <c r="G148" s="9">
        <v>74</v>
      </c>
      <c r="H148" s="9">
        <v>63.428571428571438</v>
      </c>
      <c r="I148" s="9">
        <v>55.5</v>
      </c>
      <c r="J148" s="9">
        <v>49.333333333333336</v>
      </c>
      <c r="K148" s="9">
        <v>44.4</v>
      </c>
      <c r="L148" s="9">
        <v>40.363636363636367</v>
      </c>
      <c r="M148" s="9">
        <v>37</v>
      </c>
      <c r="N148" s="9">
        <v>33.965845253710519</v>
      </c>
      <c r="O148" s="9">
        <v>31.180503886459714</v>
      </c>
      <c r="P148" s="9">
        <v>28.623572160546217</v>
      </c>
      <c r="Q148" s="9">
        <v>26.276319530095385</v>
      </c>
      <c r="R148" s="9">
        <v>24.12155143233166</v>
      </c>
      <c r="S148" s="9">
        <v>22.143483330540445</v>
      </c>
      <c r="T148" s="9">
        <v>20.327625086033922</v>
      </c>
      <c r="U148" s="9">
        <v>18.660674812099248</v>
      </c>
      <c r="V148" s="9">
        <v>17.130421432366941</v>
      </c>
      <c r="W148" s="9">
        <v>15.725655229800584</v>
      </c>
      <c r="X148" s="9">
        <v>14.436085731043518</v>
      </c>
      <c r="Y148" s="9">
        <v>13.252266324592505</v>
      </c>
      <c r="Z148" s="9">
        <v>12.165525060596435</v>
      </c>
      <c r="AA148" s="9">
        <v>11.167901125360968</v>
      </c>
      <c r="AB148" s="9">
        <v>10.252086525209467</v>
      </c>
      <c r="AC148" s="9">
        <v>9.4113725525112315</v>
      </c>
      <c r="AD148" s="9">
        <v>8.6396006417193263</v>
      </c>
      <c r="AE148" s="9">
        <v>7.9311172554188305</v>
      </c>
      <c r="AF148" s="9">
        <v>7.2807324699078197</v>
      </c>
      <c r="AG148" s="9">
        <v>6.6836819569339081</v>
      </c>
      <c r="AH148" s="9">
        <v>6.1355920830874124</v>
      </c>
      <c r="AI148" s="9">
        <v>5.6324478711902275</v>
      </c>
      <c r="AJ148" s="9">
        <v>5.1705635889848249</v>
      </c>
      <c r="AK148" s="9">
        <v>4.7465557496737469</v>
      </c>
      <c r="AL148" s="9">
        <v>4.3573183265277953</v>
      </c>
      <c r="AM148" s="9">
        <v>4</v>
      </c>
      <c r="AN148" s="9" t="s">
        <v>47</v>
      </c>
      <c r="AO148" s="9" t="s">
        <v>47</v>
      </c>
      <c r="AP148" s="9" t="s">
        <v>47</v>
      </c>
      <c r="AQ148" s="9" t="s">
        <v>47</v>
      </c>
      <c r="AR148" s="9" t="s">
        <v>47</v>
      </c>
      <c r="AS148" s="9" t="s">
        <v>47</v>
      </c>
      <c r="AT148" s="9" t="s">
        <v>47</v>
      </c>
      <c r="AU148" s="9" t="s">
        <v>47</v>
      </c>
      <c r="AV148" s="9" t="s">
        <v>47</v>
      </c>
      <c r="AW148" s="9" t="s">
        <v>47</v>
      </c>
      <c r="AX148" s="9" t="s">
        <v>47</v>
      </c>
      <c r="AY148" s="9" t="s">
        <v>47</v>
      </c>
      <c r="AZ148" s="9" t="s">
        <v>47</v>
      </c>
      <c r="BA148" s="9" t="s">
        <v>47</v>
      </c>
      <c r="BB148" s="9" t="s">
        <v>47</v>
      </c>
      <c r="BC148" s="9" t="s">
        <v>47</v>
      </c>
      <c r="BD148" s="9" t="s">
        <v>47</v>
      </c>
      <c r="BE148" s="9" t="s">
        <v>47</v>
      </c>
      <c r="BF148" s="9" t="s">
        <v>47</v>
      </c>
      <c r="BG148" s="9" t="s">
        <v>47</v>
      </c>
      <c r="BH148" s="9" t="s">
        <v>47</v>
      </c>
      <c r="BI148" s="9" t="s">
        <v>47</v>
      </c>
      <c r="BJ148" s="9" t="s">
        <v>47</v>
      </c>
      <c r="BK148" s="9" t="s">
        <v>47</v>
      </c>
      <c r="BL148" s="9" t="s">
        <v>47</v>
      </c>
      <c r="BM148" s="9" t="s">
        <v>47</v>
      </c>
      <c r="BN148" s="9" t="s">
        <v>47</v>
      </c>
      <c r="BO148" s="9" t="s">
        <v>47</v>
      </c>
      <c r="BP148" s="9" t="s">
        <v>47</v>
      </c>
      <c r="BQ148" s="9" t="s">
        <v>47</v>
      </c>
      <c r="BR148" s="9" t="s">
        <v>47</v>
      </c>
      <c r="BS148" s="9" t="s">
        <v>47</v>
      </c>
      <c r="BT148" s="9" t="s">
        <v>47</v>
      </c>
      <c r="BU148" s="9" t="s">
        <v>47</v>
      </c>
      <c r="BV148" s="9" t="s">
        <v>47</v>
      </c>
      <c r="BW148" s="9" t="s">
        <v>47</v>
      </c>
      <c r="BX148" s="9" t="s">
        <v>47</v>
      </c>
      <c r="BY148" s="9" t="s">
        <v>47</v>
      </c>
      <c r="BZ148" s="9" t="s">
        <v>47</v>
      </c>
      <c r="CA148" s="9" t="s">
        <v>47</v>
      </c>
      <c r="CB148" s="9" t="s">
        <v>47</v>
      </c>
      <c r="CC148" s="9" t="s">
        <v>47</v>
      </c>
      <c r="CD148" s="9" t="s">
        <v>47</v>
      </c>
    </row>
    <row r="149" spans="1:82" ht="12" x14ac:dyDescent="0.25">
      <c r="A149" s="5">
        <v>112</v>
      </c>
      <c r="B149" s="56">
        <v>38</v>
      </c>
      <c r="C149" s="9">
        <v>224</v>
      </c>
      <c r="D149" s="9">
        <v>149.33333333333331</v>
      </c>
      <c r="E149" s="9">
        <v>112</v>
      </c>
      <c r="F149" s="9">
        <v>89.6</v>
      </c>
      <c r="G149" s="9">
        <v>74.666666666666671</v>
      </c>
      <c r="H149" s="9">
        <v>64</v>
      </c>
      <c r="I149" s="9">
        <v>56</v>
      </c>
      <c r="J149" s="9">
        <v>49.777777777777771</v>
      </c>
      <c r="K149" s="9">
        <v>44.8</v>
      </c>
      <c r="L149" s="9">
        <v>40.727272727272727</v>
      </c>
      <c r="M149" s="9">
        <v>37.333333333333329</v>
      </c>
      <c r="N149" s="9">
        <v>34.369204478837304</v>
      </c>
      <c r="O149" s="9">
        <v>31.640416513610635</v>
      </c>
      <c r="P149" s="9">
        <v>29.12828423978209</v>
      </c>
      <c r="Q149" s="9">
        <v>26.815605995216913</v>
      </c>
      <c r="R149" s="9">
        <v>24.686545866255688</v>
      </c>
      <c r="S149" s="9">
        <v>22.726525252326901</v>
      </c>
      <c r="T149" s="9">
        <v>20.922123039929009</v>
      </c>
      <c r="U149" s="9">
        <v>19.260983702429822</v>
      </c>
      <c r="V149" s="9">
        <v>17.731732696402595</v>
      </c>
      <c r="W149" s="9">
        <v>16.323898575180699</v>
      </c>
      <c r="X149" s="9">
        <v>15.027841286308567</v>
      </c>
      <c r="Y149" s="9">
        <v>13.834686161910339</v>
      </c>
      <c r="Z149" s="9">
        <v>12.736263149979575</v>
      </c>
      <c r="AA149" s="9">
        <v>11.72505087048023</v>
      </c>
      <c r="AB149" s="9">
        <v>10.794125113186725</v>
      </c>
      <c r="AC149" s="9">
        <v>9.93711142460538</v>
      </c>
      <c r="AD149" s="9">
        <v>9.1481414593192678</v>
      </c>
      <c r="AE149" s="9">
        <v>8.4218127968751713</v>
      </c>
      <c r="AF149" s="9">
        <v>7.7531519490613796</v>
      </c>
      <c r="AG149" s="9">
        <v>7.1375803042710695</v>
      </c>
      <c r="AH149" s="9">
        <v>6.5708827757575232</v>
      </c>
      <c r="AI149" s="9">
        <v>6.0491789391021547</v>
      </c>
      <c r="AJ149" s="9">
        <v>5.5688964612610201</v>
      </c>
      <c r="AK149" s="9">
        <v>5.1267466392469689</v>
      </c>
      <c r="AL149" s="9">
        <v>4.7197018809501179</v>
      </c>
      <c r="AM149" s="9">
        <v>4.3449749738980632</v>
      </c>
      <c r="AN149" s="9">
        <v>4</v>
      </c>
      <c r="AO149" s="9" t="s">
        <v>47</v>
      </c>
      <c r="AP149" s="9" t="s">
        <v>47</v>
      </c>
      <c r="AQ149" s="9" t="s">
        <v>47</v>
      </c>
      <c r="AR149" s="9" t="s">
        <v>47</v>
      </c>
      <c r="AS149" s="9" t="s">
        <v>47</v>
      </c>
      <c r="AT149" s="9" t="s">
        <v>47</v>
      </c>
      <c r="AU149" s="9" t="s">
        <v>47</v>
      </c>
      <c r="AV149" s="9" t="s">
        <v>47</v>
      </c>
      <c r="AW149" s="9" t="s">
        <v>47</v>
      </c>
      <c r="AX149" s="9" t="s">
        <v>47</v>
      </c>
      <c r="AY149" s="9" t="s">
        <v>47</v>
      </c>
      <c r="AZ149" s="9" t="s">
        <v>47</v>
      </c>
      <c r="BA149" s="9" t="s">
        <v>47</v>
      </c>
      <c r="BB149" s="9" t="s">
        <v>47</v>
      </c>
      <c r="BC149" s="9" t="s">
        <v>47</v>
      </c>
      <c r="BD149" s="9" t="s">
        <v>47</v>
      </c>
      <c r="BE149" s="9" t="s">
        <v>47</v>
      </c>
      <c r="BF149" s="9" t="s">
        <v>47</v>
      </c>
      <c r="BG149" s="9" t="s">
        <v>47</v>
      </c>
      <c r="BH149" s="9" t="s">
        <v>47</v>
      </c>
      <c r="BI149" s="9" t="s">
        <v>47</v>
      </c>
      <c r="BJ149" s="9" t="s">
        <v>47</v>
      </c>
      <c r="BK149" s="9" t="s">
        <v>47</v>
      </c>
      <c r="BL149" s="9" t="s">
        <v>47</v>
      </c>
      <c r="BM149" s="9" t="s">
        <v>47</v>
      </c>
      <c r="BN149" s="9" t="s">
        <v>47</v>
      </c>
      <c r="BO149" s="9" t="s">
        <v>47</v>
      </c>
      <c r="BP149" s="9" t="s">
        <v>47</v>
      </c>
      <c r="BQ149" s="9" t="s">
        <v>47</v>
      </c>
      <c r="BR149" s="9" t="s">
        <v>47</v>
      </c>
      <c r="BS149" s="9" t="s">
        <v>47</v>
      </c>
      <c r="BT149" s="9" t="s">
        <v>47</v>
      </c>
      <c r="BU149" s="9" t="s">
        <v>47</v>
      </c>
      <c r="BV149" s="9" t="s">
        <v>47</v>
      </c>
      <c r="BW149" s="9" t="s">
        <v>47</v>
      </c>
      <c r="BX149" s="9" t="s">
        <v>47</v>
      </c>
      <c r="BY149" s="9" t="s">
        <v>47</v>
      </c>
      <c r="BZ149" s="9" t="s">
        <v>47</v>
      </c>
      <c r="CA149" s="9" t="s">
        <v>47</v>
      </c>
      <c r="CB149" s="9" t="s">
        <v>47</v>
      </c>
      <c r="CC149" s="9" t="s">
        <v>47</v>
      </c>
      <c r="CD149" s="9" t="s">
        <v>47</v>
      </c>
    </row>
    <row r="150" spans="1:82" ht="12" x14ac:dyDescent="0.25">
      <c r="A150" s="5">
        <v>113</v>
      </c>
      <c r="B150" s="56">
        <v>38</v>
      </c>
      <c r="C150" s="9">
        <v>226</v>
      </c>
      <c r="D150" s="9">
        <v>150.66666666666666</v>
      </c>
      <c r="E150" s="9">
        <v>113</v>
      </c>
      <c r="F150" s="9">
        <v>90.4</v>
      </c>
      <c r="G150" s="9">
        <v>75.333333333333343</v>
      </c>
      <c r="H150" s="9">
        <v>64.571428571428569</v>
      </c>
      <c r="I150" s="9">
        <v>56.5</v>
      </c>
      <c r="J150" s="9">
        <v>50.222222222222221</v>
      </c>
      <c r="K150" s="9">
        <v>45.2</v>
      </c>
      <c r="L150" s="9">
        <v>41.090909090909093</v>
      </c>
      <c r="M150" s="9">
        <v>37.666666666666664</v>
      </c>
      <c r="N150" s="9">
        <v>34.664658188890208</v>
      </c>
      <c r="O150" s="9">
        <v>31.90190780582105</v>
      </c>
      <c r="P150" s="9">
        <v>29.359346805193145</v>
      </c>
      <c r="Q150" s="9">
        <v>27.01942623852494</v>
      </c>
      <c r="R150" s="9">
        <v>24.865995796948631</v>
      </c>
      <c r="S150" s="9">
        <v>22.884192340555881</v>
      </c>
      <c r="T150" s="9">
        <v>21.060337311881124</v>
      </c>
      <c r="U150" s="9">
        <v>19.381842325462568</v>
      </c>
      <c r="V150" s="9">
        <v>17.837122281852871</v>
      </c>
      <c r="W150" s="9">
        <v>16.415515406385854</v>
      </c>
      <c r="X150" s="9">
        <v>15.107209660800711</v>
      </c>
      <c r="Y150" s="9">
        <v>13.903175019811236</v>
      </c>
      <c r="Z150" s="9">
        <v>12.795101145187786</v>
      </c>
      <c r="AA150" s="9">
        <v>11.775340027173776</v>
      </c>
      <c r="AB150" s="9">
        <v>10.836853197343435</v>
      </c>
      <c r="AC150" s="9">
        <v>9.9731631485599692</v>
      </c>
      <c r="AD150" s="9">
        <v>9.1783086267309919</v>
      </c>
      <c r="AE150" s="9">
        <v>8.4468034857815599</v>
      </c>
      <c r="AF150" s="9">
        <v>7.7735988218586929</v>
      </c>
      <c r="AG150" s="9">
        <v>7.1540481254148096</v>
      </c>
      <c r="AH150" s="9">
        <v>6.5838752106471263</v>
      </c>
      <c r="AI150" s="9">
        <v>6.0591447009395614</v>
      </c>
      <c r="AJ150" s="9">
        <v>5.5762348665954491</v>
      </c>
      <c r="AK150" s="9">
        <v>5.1318126273850364</v>
      </c>
      <c r="AL150" s="9">
        <v>4.722810547373439</v>
      </c>
      <c r="AM150" s="9">
        <v>4.3464056632456378</v>
      </c>
      <c r="AN150" s="9">
        <v>4</v>
      </c>
      <c r="AO150" s="9" t="s">
        <v>47</v>
      </c>
      <c r="AP150" s="9" t="s">
        <v>47</v>
      </c>
      <c r="AQ150" s="9" t="s">
        <v>47</v>
      </c>
      <c r="AR150" s="9" t="s">
        <v>47</v>
      </c>
      <c r="AS150" s="9" t="s">
        <v>47</v>
      </c>
      <c r="AT150" s="9" t="s">
        <v>47</v>
      </c>
      <c r="AU150" s="9" t="s">
        <v>47</v>
      </c>
      <c r="AV150" s="9" t="s">
        <v>47</v>
      </c>
      <c r="AW150" s="9" t="s">
        <v>47</v>
      </c>
      <c r="AX150" s="9" t="s">
        <v>47</v>
      </c>
      <c r="AY150" s="9" t="s">
        <v>47</v>
      </c>
      <c r="AZ150" s="9" t="s">
        <v>47</v>
      </c>
      <c r="BA150" s="9" t="s">
        <v>47</v>
      </c>
      <c r="BB150" s="9" t="s">
        <v>47</v>
      </c>
      <c r="BC150" s="9" t="s">
        <v>47</v>
      </c>
      <c r="BD150" s="9" t="s">
        <v>47</v>
      </c>
      <c r="BE150" s="9" t="s">
        <v>47</v>
      </c>
      <c r="BF150" s="9" t="s">
        <v>47</v>
      </c>
      <c r="BG150" s="9" t="s">
        <v>47</v>
      </c>
      <c r="BH150" s="9" t="s">
        <v>47</v>
      </c>
      <c r="BI150" s="9" t="s">
        <v>47</v>
      </c>
      <c r="BJ150" s="9" t="s">
        <v>47</v>
      </c>
      <c r="BK150" s="9" t="s">
        <v>47</v>
      </c>
      <c r="BL150" s="9" t="s">
        <v>47</v>
      </c>
      <c r="BM150" s="9" t="s">
        <v>47</v>
      </c>
      <c r="BN150" s="9" t="s">
        <v>47</v>
      </c>
      <c r="BO150" s="9" t="s">
        <v>47</v>
      </c>
      <c r="BP150" s="9" t="s">
        <v>47</v>
      </c>
      <c r="BQ150" s="9" t="s">
        <v>47</v>
      </c>
      <c r="BR150" s="9" t="s">
        <v>47</v>
      </c>
      <c r="BS150" s="9" t="s">
        <v>47</v>
      </c>
      <c r="BT150" s="9" t="s">
        <v>47</v>
      </c>
      <c r="BU150" s="9" t="s">
        <v>47</v>
      </c>
      <c r="BV150" s="9" t="s">
        <v>47</v>
      </c>
      <c r="BW150" s="9" t="s">
        <v>47</v>
      </c>
      <c r="BX150" s="9" t="s">
        <v>47</v>
      </c>
      <c r="BY150" s="9" t="s">
        <v>47</v>
      </c>
      <c r="BZ150" s="9" t="s">
        <v>47</v>
      </c>
      <c r="CA150" s="9" t="s">
        <v>47</v>
      </c>
      <c r="CB150" s="9" t="s">
        <v>47</v>
      </c>
      <c r="CC150" s="9" t="s">
        <v>47</v>
      </c>
      <c r="CD150" s="9" t="s">
        <v>47</v>
      </c>
    </row>
    <row r="151" spans="1:82" ht="12" x14ac:dyDescent="0.25">
      <c r="A151" s="5">
        <v>114</v>
      </c>
      <c r="B151" s="56">
        <v>38</v>
      </c>
      <c r="C151" s="9">
        <v>228</v>
      </c>
      <c r="D151" s="9">
        <v>152</v>
      </c>
      <c r="E151" s="9">
        <v>114</v>
      </c>
      <c r="F151" s="9">
        <v>91.2</v>
      </c>
      <c r="G151" s="9">
        <v>76</v>
      </c>
      <c r="H151" s="9">
        <v>65.142857142857139</v>
      </c>
      <c r="I151" s="9">
        <v>57</v>
      </c>
      <c r="J151" s="9">
        <v>50.666666666666664</v>
      </c>
      <c r="K151" s="9">
        <v>45.6</v>
      </c>
      <c r="L151" s="9">
        <v>41.454545454545453</v>
      </c>
      <c r="M151" s="9">
        <v>38</v>
      </c>
      <c r="N151" s="9">
        <v>34.960015075205696</v>
      </c>
      <c r="O151" s="9">
        <v>32.163227738384464</v>
      </c>
      <c r="P151" s="9">
        <v>29.590182278978812</v>
      </c>
      <c r="Q151" s="9">
        <v>27.222979435557466</v>
      </c>
      <c r="R151" s="9">
        <v>25.045151880502729</v>
      </c>
      <c r="S151" s="9">
        <v>23.041549665873465</v>
      </c>
      <c r="T151" s="9">
        <v>21.198234833553606</v>
      </c>
      <c r="U151" s="9">
        <v>19.502384456546963</v>
      </c>
      <c r="V151" s="9">
        <v>17.942201436929974</v>
      </c>
      <c r="W151" s="9">
        <v>16.506832439932872</v>
      </c>
      <c r="X151" s="9">
        <v>15.186292393261779</v>
      </c>
      <c r="Y151" s="9">
        <v>13.971395026445089</v>
      </c>
      <c r="Z151" s="9">
        <v>12.853688967004585</v>
      </c>
      <c r="AA151" s="9">
        <v>11.825398948907511</v>
      </c>
      <c r="AB151" s="9">
        <v>10.879371724319162</v>
      </c>
      <c r="AC151" s="9">
        <v>10.009026302393803</v>
      </c>
      <c r="AD151" s="9">
        <v>9.2083081689425708</v>
      </c>
      <c r="AE151" s="9">
        <v>8.47164716850979</v>
      </c>
      <c r="AF151" s="9">
        <v>7.7939187558664704</v>
      </c>
      <c r="AG151" s="9">
        <v>7.1704083473689533</v>
      </c>
      <c r="AH151" s="9">
        <v>6.5967785241947192</v>
      </c>
      <c r="AI151" s="9">
        <v>6.06903885930633</v>
      </c>
      <c r="AJ151" s="9">
        <v>5.5835181582462754</v>
      </c>
      <c r="AK151" s="9">
        <v>5.1368389206572243</v>
      </c>
      <c r="AL151" s="9">
        <v>4.7258938448705239</v>
      </c>
      <c r="AM151" s="9">
        <v>4.3478242121182982</v>
      </c>
      <c r="AN151" s="9">
        <v>4</v>
      </c>
      <c r="AO151" s="9" t="s">
        <v>47</v>
      </c>
      <c r="AP151" s="9" t="s">
        <v>47</v>
      </c>
      <c r="AQ151" s="9" t="s">
        <v>47</v>
      </c>
      <c r="AR151" s="9" t="s">
        <v>47</v>
      </c>
      <c r="AS151" s="9" t="s">
        <v>47</v>
      </c>
      <c r="AT151" s="9" t="s">
        <v>47</v>
      </c>
      <c r="AU151" s="9" t="s">
        <v>47</v>
      </c>
      <c r="AV151" s="9" t="s">
        <v>47</v>
      </c>
      <c r="AW151" s="9" t="s">
        <v>47</v>
      </c>
      <c r="AX151" s="9" t="s">
        <v>47</v>
      </c>
      <c r="AY151" s="9" t="s">
        <v>47</v>
      </c>
      <c r="AZ151" s="9" t="s">
        <v>47</v>
      </c>
      <c r="BA151" s="9" t="s">
        <v>47</v>
      </c>
      <c r="BB151" s="9" t="s">
        <v>47</v>
      </c>
      <c r="BC151" s="9" t="s">
        <v>47</v>
      </c>
      <c r="BD151" s="9" t="s">
        <v>47</v>
      </c>
      <c r="BE151" s="9" t="s">
        <v>47</v>
      </c>
      <c r="BF151" s="9" t="s">
        <v>47</v>
      </c>
      <c r="BG151" s="9" t="s">
        <v>47</v>
      </c>
      <c r="BH151" s="9" t="s">
        <v>47</v>
      </c>
      <c r="BI151" s="9" t="s">
        <v>47</v>
      </c>
      <c r="BJ151" s="9" t="s">
        <v>47</v>
      </c>
      <c r="BK151" s="9" t="s">
        <v>47</v>
      </c>
      <c r="BL151" s="9" t="s">
        <v>47</v>
      </c>
      <c r="BM151" s="9" t="s">
        <v>47</v>
      </c>
      <c r="BN151" s="9" t="s">
        <v>47</v>
      </c>
      <c r="BO151" s="9" t="s">
        <v>47</v>
      </c>
      <c r="BP151" s="9" t="s">
        <v>47</v>
      </c>
      <c r="BQ151" s="9" t="s">
        <v>47</v>
      </c>
      <c r="BR151" s="9" t="s">
        <v>47</v>
      </c>
      <c r="BS151" s="9" t="s">
        <v>47</v>
      </c>
      <c r="BT151" s="9" t="s">
        <v>47</v>
      </c>
      <c r="BU151" s="9" t="s">
        <v>47</v>
      </c>
      <c r="BV151" s="9" t="s">
        <v>47</v>
      </c>
      <c r="BW151" s="9" t="s">
        <v>47</v>
      </c>
      <c r="BX151" s="9" t="s">
        <v>47</v>
      </c>
      <c r="BY151" s="9" t="s">
        <v>47</v>
      </c>
      <c r="BZ151" s="9" t="s">
        <v>47</v>
      </c>
      <c r="CA151" s="9" t="s">
        <v>47</v>
      </c>
      <c r="CB151" s="9" t="s">
        <v>47</v>
      </c>
      <c r="CC151" s="9" t="s">
        <v>47</v>
      </c>
      <c r="CD151" s="9" t="s">
        <v>47</v>
      </c>
    </row>
    <row r="152" spans="1:82" ht="12" x14ac:dyDescent="0.25">
      <c r="A152" s="5">
        <v>115</v>
      </c>
      <c r="B152" s="56">
        <v>39</v>
      </c>
      <c r="C152" s="9">
        <v>230</v>
      </c>
      <c r="D152" s="9">
        <v>153.33333333333331</v>
      </c>
      <c r="E152" s="9">
        <v>115</v>
      </c>
      <c r="F152" s="9">
        <v>92</v>
      </c>
      <c r="G152" s="9">
        <v>76.666666666666671</v>
      </c>
      <c r="H152" s="9">
        <v>65.714285714285708</v>
      </c>
      <c r="I152" s="9">
        <v>57.5</v>
      </c>
      <c r="J152" s="9">
        <v>51.1111111111111</v>
      </c>
      <c r="K152" s="9">
        <v>46</v>
      </c>
      <c r="L152" s="9">
        <v>41.818181818181813</v>
      </c>
      <c r="M152" s="9">
        <v>38.333333333333329</v>
      </c>
      <c r="N152" s="9">
        <v>35.3608276551209</v>
      </c>
      <c r="O152" s="9">
        <v>32.618820846656426</v>
      </c>
      <c r="P152" s="9">
        <v>30.089439189701288</v>
      </c>
      <c r="Q152" s="9">
        <v>27.756194958946121</v>
      </c>
      <c r="R152" s="9">
        <v>25.603878947092941</v>
      </c>
      <c r="S152" s="9">
        <v>23.618461323932138</v>
      </c>
      <c r="T152" s="9">
        <v>21.787000183166164</v>
      </c>
      <c r="U152" s="9">
        <v>20.097557180844163</v>
      </c>
      <c r="V152" s="9">
        <v>18.539119715498295</v>
      </c>
      <c r="W152" s="9">
        <v>17.101529142714501</v>
      </c>
      <c r="X152" s="9">
        <v>15.775414556205781</v>
      </c>
      <c r="Y152" s="9">
        <v>14.552131703741171</v>
      </c>
      <c r="Z152" s="9">
        <v>13.423706639755107</v>
      </c>
      <c r="AA152" s="9">
        <v>12.382783747337804</v>
      </c>
      <c r="AB152" s="9">
        <v>11.422577790788981</v>
      </c>
      <c r="AC152" s="9">
        <v>10.536829686190456</v>
      </c>
      <c r="AD152" s="9">
        <v>9.7197657016889316</v>
      </c>
      <c r="AE152" s="9">
        <v>8.9660598215368061</v>
      </c>
      <c r="AF152" s="9">
        <v>8.2707990285617505</v>
      </c>
      <c r="AG152" s="9">
        <v>7.6294512787594808</v>
      </c>
      <c r="AH152" s="9">
        <v>7.0378359592527593</v>
      </c>
      <c r="AI152" s="9">
        <v>6.4920966370473732</v>
      </c>
      <c r="AJ152" s="9">
        <v>5.9886759209484044</v>
      </c>
      <c r="AK152" s="9">
        <v>5.5242922727746686</v>
      </c>
      <c r="AL152" s="9">
        <v>5.095918616715684</v>
      </c>
      <c r="AM152" s="9">
        <v>4.7007626073966629</v>
      </c>
      <c r="AN152" s="9">
        <v>4.3362484280293092</v>
      </c>
      <c r="AO152" s="9">
        <v>4</v>
      </c>
      <c r="AP152" s="9" t="s">
        <v>47</v>
      </c>
      <c r="AQ152" s="9" t="s">
        <v>47</v>
      </c>
      <c r="AR152" s="9" t="s">
        <v>47</v>
      </c>
      <c r="AS152" s="9" t="s">
        <v>47</v>
      </c>
      <c r="AT152" s="9" t="s">
        <v>47</v>
      </c>
      <c r="AU152" s="9" t="s">
        <v>47</v>
      </c>
      <c r="AV152" s="9" t="s">
        <v>47</v>
      </c>
      <c r="AW152" s="9" t="s">
        <v>47</v>
      </c>
      <c r="AX152" s="9" t="s">
        <v>47</v>
      </c>
      <c r="AY152" s="9" t="s">
        <v>47</v>
      </c>
      <c r="AZ152" s="9" t="s">
        <v>47</v>
      </c>
      <c r="BA152" s="9" t="s">
        <v>47</v>
      </c>
      <c r="BB152" s="9" t="s">
        <v>47</v>
      </c>
      <c r="BC152" s="9" t="s">
        <v>47</v>
      </c>
      <c r="BD152" s="9" t="s">
        <v>47</v>
      </c>
      <c r="BE152" s="9" t="s">
        <v>47</v>
      </c>
      <c r="BF152" s="9" t="s">
        <v>47</v>
      </c>
      <c r="BG152" s="9" t="s">
        <v>47</v>
      </c>
      <c r="BH152" s="9" t="s">
        <v>47</v>
      </c>
      <c r="BI152" s="9" t="s">
        <v>47</v>
      </c>
      <c r="BJ152" s="9" t="s">
        <v>47</v>
      </c>
      <c r="BK152" s="9" t="s">
        <v>47</v>
      </c>
      <c r="BL152" s="9" t="s">
        <v>47</v>
      </c>
      <c r="BM152" s="9" t="s">
        <v>47</v>
      </c>
      <c r="BN152" s="9" t="s">
        <v>47</v>
      </c>
      <c r="BO152" s="9" t="s">
        <v>47</v>
      </c>
      <c r="BP152" s="9" t="s">
        <v>47</v>
      </c>
      <c r="BQ152" s="9" t="s">
        <v>47</v>
      </c>
      <c r="BR152" s="9" t="s">
        <v>47</v>
      </c>
      <c r="BS152" s="9" t="s">
        <v>47</v>
      </c>
      <c r="BT152" s="9" t="s">
        <v>47</v>
      </c>
      <c r="BU152" s="9" t="s">
        <v>47</v>
      </c>
      <c r="BV152" s="9" t="s">
        <v>47</v>
      </c>
      <c r="BW152" s="9" t="s">
        <v>47</v>
      </c>
      <c r="BX152" s="9" t="s">
        <v>47</v>
      </c>
      <c r="BY152" s="9" t="s">
        <v>47</v>
      </c>
      <c r="BZ152" s="9" t="s">
        <v>47</v>
      </c>
      <c r="CA152" s="9" t="s">
        <v>47</v>
      </c>
      <c r="CB152" s="9" t="s">
        <v>47</v>
      </c>
      <c r="CC152" s="9" t="s">
        <v>47</v>
      </c>
      <c r="CD152" s="9" t="s">
        <v>47</v>
      </c>
    </row>
    <row r="153" spans="1:82" ht="12" x14ac:dyDescent="0.25">
      <c r="A153" s="5">
        <v>116</v>
      </c>
      <c r="B153" s="56">
        <v>39</v>
      </c>
      <c r="C153" s="9">
        <v>232</v>
      </c>
      <c r="D153" s="9">
        <v>154.66666666666666</v>
      </c>
      <c r="E153" s="9">
        <v>116</v>
      </c>
      <c r="F153" s="9">
        <v>92.8</v>
      </c>
      <c r="G153" s="9">
        <v>77.333333333333343</v>
      </c>
      <c r="H153" s="9">
        <v>66.285714285714292</v>
      </c>
      <c r="I153" s="9">
        <v>58</v>
      </c>
      <c r="J153" s="9">
        <v>51.555555555555557</v>
      </c>
      <c r="K153" s="9">
        <v>46.4</v>
      </c>
      <c r="L153" s="9">
        <v>42.181818181818187</v>
      </c>
      <c r="M153" s="9">
        <v>38.666666666666671</v>
      </c>
      <c r="N153" s="9">
        <v>35.657285586137832</v>
      </c>
      <c r="O153" s="9">
        <v>32.882121087191187</v>
      </c>
      <c r="P153" s="9">
        <v>30.322944369412266</v>
      </c>
      <c r="Q153" s="9">
        <v>27.962945358431977</v>
      </c>
      <c r="R153" s="9">
        <v>25.786622288151108</v>
      </c>
      <c r="S153" s="9">
        <v>23.779679876650111</v>
      </c>
      <c r="T153" s="9">
        <v>21.928935426947785</v>
      </c>
      <c r="U153" s="9">
        <v>20.222232235827217</v>
      </c>
      <c r="V153" s="9">
        <v>18.648359741950696</v>
      </c>
      <c r="W153" s="9">
        <v>17.196979888752711</v>
      </c>
      <c r="X153" s="9">
        <v>15.858559218422176</v>
      </c>
      <c r="Y153" s="9">
        <v>14.624306250929953</v>
      </c>
      <c r="Z153" s="9">
        <v>13.486113736772843</v>
      </c>
      <c r="AA153" s="9">
        <v>12.436505404118421</v>
      </c>
      <c r="AB153" s="9">
        <v>11.468586850556818</v>
      </c>
      <c r="AC153" s="9">
        <v>10.576000256889554</v>
      </c>
      <c r="AD153" s="9">
        <v>9.7528826254908054</v>
      </c>
      <c r="AE153" s="9">
        <v>8.9938272689277756</v>
      </c>
      <c r="AF153" s="9">
        <v>8.2938482958763373</v>
      </c>
      <c r="AG153" s="9">
        <v>7.6483478610559938</v>
      </c>
      <c r="AH153" s="9">
        <v>7.0530859640637917</v>
      </c>
      <c r="AI153" s="9">
        <v>6.5041525987293838</v>
      </c>
      <c r="AJ153" s="9">
        <v>5.997942070052952</v>
      </c>
      <c r="AK153" s="9">
        <v>5.5311293100255732</v>
      </c>
      <c r="AL153" s="9">
        <v>5.1006480367613616</v>
      </c>
      <c r="AM153" s="9">
        <v>4.7036706134786153</v>
      </c>
      <c r="AN153" s="9">
        <v>4.3375894750327006</v>
      </c>
      <c r="AO153" s="9">
        <v>4</v>
      </c>
      <c r="AP153" s="9" t="s">
        <v>47</v>
      </c>
      <c r="AQ153" s="9" t="s">
        <v>47</v>
      </c>
      <c r="AR153" s="9" t="s">
        <v>47</v>
      </c>
      <c r="AS153" s="9" t="s">
        <v>47</v>
      </c>
      <c r="AT153" s="9" t="s">
        <v>47</v>
      </c>
      <c r="AU153" s="9" t="s">
        <v>47</v>
      </c>
      <c r="AV153" s="9" t="s">
        <v>47</v>
      </c>
      <c r="AW153" s="9" t="s">
        <v>47</v>
      </c>
      <c r="AX153" s="9" t="s">
        <v>47</v>
      </c>
      <c r="AY153" s="9" t="s">
        <v>47</v>
      </c>
      <c r="AZ153" s="9" t="s">
        <v>47</v>
      </c>
      <c r="BA153" s="9" t="s">
        <v>47</v>
      </c>
      <c r="BB153" s="9" t="s">
        <v>47</v>
      </c>
      <c r="BC153" s="9" t="s">
        <v>47</v>
      </c>
      <c r="BD153" s="9" t="s">
        <v>47</v>
      </c>
      <c r="BE153" s="9" t="s">
        <v>47</v>
      </c>
      <c r="BF153" s="9" t="s">
        <v>47</v>
      </c>
      <c r="BG153" s="9" t="s">
        <v>47</v>
      </c>
      <c r="BH153" s="9" t="s">
        <v>47</v>
      </c>
      <c r="BI153" s="9" t="s">
        <v>47</v>
      </c>
      <c r="BJ153" s="9" t="s">
        <v>47</v>
      </c>
      <c r="BK153" s="9" t="s">
        <v>47</v>
      </c>
      <c r="BL153" s="9" t="s">
        <v>47</v>
      </c>
      <c r="BM153" s="9" t="s">
        <v>47</v>
      </c>
      <c r="BN153" s="9" t="s">
        <v>47</v>
      </c>
      <c r="BO153" s="9" t="s">
        <v>47</v>
      </c>
      <c r="BP153" s="9" t="s">
        <v>47</v>
      </c>
      <c r="BQ153" s="9" t="s">
        <v>47</v>
      </c>
      <c r="BR153" s="9" t="s">
        <v>47</v>
      </c>
      <c r="BS153" s="9" t="s">
        <v>47</v>
      </c>
      <c r="BT153" s="9" t="s">
        <v>47</v>
      </c>
      <c r="BU153" s="9" t="s">
        <v>47</v>
      </c>
      <c r="BV153" s="9" t="s">
        <v>47</v>
      </c>
      <c r="BW153" s="9" t="s">
        <v>47</v>
      </c>
      <c r="BX153" s="9" t="s">
        <v>47</v>
      </c>
      <c r="BY153" s="9" t="s">
        <v>47</v>
      </c>
      <c r="BZ153" s="9" t="s">
        <v>47</v>
      </c>
      <c r="CA153" s="9" t="s">
        <v>47</v>
      </c>
      <c r="CB153" s="9" t="s">
        <v>47</v>
      </c>
      <c r="CC153" s="9" t="s">
        <v>47</v>
      </c>
      <c r="CD153" s="9" t="s">
        <v>47</v>
      </c>
    </row>
    <row r="154" spans="1:82" ht="12" x14ac:dyDescent="0.25">
      <c r="A154" s="5">
        <v>117</v>
      </c>
      <c r="B154" s="56">
        <v>39</v>
      </c>
      <c r="C154" s="9">
        <v>234</v>
      </c>
      <c r="D154" s="9">
        <v>156</v>
      </c>
      <c r="E154" s="9">
        <v>117</v>
      </c>
      <c r="F154" s="9">
        <v>93.6</v>
      </c>
      <c r="G154" s="9">
        <v>78</v>
      </c>
      <c r="H154" s="9">
        <v>66.857142857142861</v>
      </c>
      <c r="I154" s="9">
        <v>58.5</v>
      </c>
      <c r="J154" s="9">
        <v>52</v>
      </c>
      <c r="K154" s="9">
        <v>46.8</v>
      </c>
      <c r="L154" s="9">
        <v>42.545454545454547</v>
      </c>
      <c r="M154" s="9">
        <v>39</v>
      </c>
      <c r="N154" s="9">
        <v>35.953652256060174</v>
      </c>
      <c r="O154" s="9">
        <v>33.145259244864128</v>
      </c>
      <c r="P154" s="9">
        <v>30.556233969918168</v>
      </c>
      <c r="Q154" s="9">
        <v>28.169441292544896</v>
      </c>
      <c r="R154" s="9">
        <v>25.969084525119523</v>
      </c>
      <c r="S154" s="9">
        <v>23.940600882676435</v>
      </c>
      <c r="T154" s="9">
        <v>22.070565100945533</v>
      </c>
      <c r="U154" s="9">
        <v>20.346600582926495</v>
      </c>
      <c r="V154" s="9">
        <v>18.757297485935652</v>
      </c>
      <c r="W154" s="9">
        <v>17.29213720699493</v>
      </c>
      <c r="X154" s="9">
        <v>15.941422766778855</v>
      </c>
      <c r="Y154" s="9">
        <v>14.696214631374554</v>
      </c>
      <c r="Z154" s="9">
        <v>13.548271547099084</v>
      </c>
      <c r="AA154" s="9">
        <v>12.489995996796793</v>
      </c>
      <c r="AB154" s="9">
        <v>11.514383916626041</v>
      </c>
      <c r="AC154" s="9">
        <v>10.614978340542176</v>
      </c>
      <c r="AD154" s="9">
        <v>9.7858266656785666</v>
      </c>
      <c r="AE154" s="9">
        <v>9.0214412557920003</v>
      </c>
      <c r="AF154" s="9">
        <v>8.3167631220312916</v>
      </c>
      <c r="AG154" s="9">
        <v>7.6671284406548326</v>
      </c>
      <c r="AH154" s="9">
        <v>7.0682376860987883</v>
      </c>
      <c r="AI154" s="9">
        <v>6.5161271751070586</v>
      </c>
      <c r="AJ154" s="9">
        <v>6.0071428335913568</v>
      </c>
      <c r="AK154" s="9">
        <v>5.5379160126007081</v>
      </c>
      <c r="AL154" s="9">
        <v>5.1053411933413653</v>
      </c>
      <c r="AM154" s="9">
        <v>4.7065554336906343</v>
      </c>
      <c r="AN154" s="9">
        <v>4.3389194201739372</v>
      </c>
      <c r="AO154" s="9">
        <v>4</v>
      </c>
      <c r="AP154" s="9" t="s">
        <v>47</v>
      </c>
      <c r="AQ154" s="9" t="s">
        <v>47</v>
      </c>
      <c r="AR154" s="9" t="s">
        <v>47</v>
      </c>
      <c r="AS154" s="9" t="s">
        <v>47</v>
      </c>
      <c r="AT154" s="9" t="s">
        <v>47</v>
      </c>
      <c r="AU154" s="9" t="s">
        <v>47</v>
      </c>
      <c r="AV154" s="9" t="s">
        <v>47</v>
      </c>
      <c r="AW154" s="9" t="s">
        <v>47</v>
      </c>
      <c r="AX154" s="9" t="s">
        <v>47</v>
      </c>
      <c r="AY154" s="9" t="s">
        <v>47</v>
      </c>
      <c r="AZ154" s="9" t="s">
        <v>47</v>
      </c>
      <c r="BA154" s="9" t="s">
        <v>47</v>
      </c>
      <c r="BB154" s="9" t="s">
        <v>47</v>
      </c>
      <c r="BC154" s="9" t="s">
        <v>47</v>
      </c>
      <c r="BD154" s="9" t="s">
        <v>47</v>
      </c>
      <c r="BE154" s="9" t="s">
        <v>47</v>
      </c>
      <c r="BF154" s="9" t="s">
        <v>47</v>
      </c>
      <c r="BG154" s="9" t="s">
        <v>47</v>
      </c>
      <c r="BH154" s="9" t="s">
        <v>47</v>
      </c>
      <c r="BI154" s="9" t="s">
        <v>47</v>
      </c>
      <c r="BJ154" s="9" t="s">
        <v>47</v>
      </c>
      <c r="BK154" s="9" t="s">
        <v>47</v>
      </c>
      <c r="BL154" s="9" t="s">
        <v>47</v>
      </c>
      <c r="BM154" s="9" t="s">
        <v>47</v>
      </c>
      <c r="BN154" s="9" t="s">
        <v>47</v>
      </c>
      <c r="BO154" s="9" t="s">
        <v>47</v>
      </c>
      <c r="BP154" s="9" t="s">
        <v>47</v>
      </c>
      <c r="BQ154" s="9" t="s">
        <v>47</v>
      </c>
      <c r="BR154" s="9" t="s">
        <v>47</v>
      </c>
      <c r="BS154" s="9" t="s">
        <v>47</v>
      </c>
      <c r="BT154" s="9" t="s">
        <v>47</v>
      </c>
      <c r="BU154" s="9" t="s">
        <v>47</v>
      </c>
      <c r="BV154" s="9" t="s">
        <v>47</v>
      </c>
      <c r="BW154" s="9" t="s">
        <v>47</v>
      </c>
      <c r="BX154" s="9" t="s">
        <v>47</v>
      </c>
      <c r="BY154" s="9" t="s">
        <v>47</v>
      </c>
      <c r="BZ154" s="9" t="s">
        <v>47</v>
      </c>
      <c r="CA154" s="9" t="s">
        <v>47</v>
      </c>
      <c r="CB154" s="9" t="s">
        <v>47</v>
      </c>
      <c r="CC154" s="9" t="s">
        <v>47</v>
      </c>
      <c r="CD154" s="9" t="s">
        <v>47</v>
      </c>
    </row>
    <row r="155" spans="1:82" ht="12" x14ac:dyDescent="0.25">
      <c r="A155" s="5">
        <v>118</v>
      </c>
      <c r="B155" s="56">
        <v>40</v>
      </c>
      <c r="C155" s="9">
        <v>236</v>
      </c>
      <c r="D155" s="9">
        <v>157.33333333333331</v>
      </c>
      <c r="E155" s="9">
        <v>118</v>
      </c>
      <c r="F155" s="9">
        <v>94.4</v>
      </c>
      <c r="G155" s="9">
        <v>78.666666666666657</v>
      </c>
      <c r="H155" s="9">
        <v>67.428571428571416</v>
      </c>
      <c r="I155" s="9">
        <v>59</v>
      </c>
      <c r="J155" s="9">
        <v>52.444444444444429</v>
      </c>
      <c r="K155" s="9">
        <v>47.2</v>
      </c>
      <c r="L155" s="9">
        <v>42.909090909090899</v>
      </c>
      <c r="M155" s="9">
        <v>39.333333333333321</v>
      </c>
      <c r="N155" s="9">
        <v>36.307692307692299</v>
      </c>
      <c r="O155" s="9">
        <v>33.55726453484543</v>
      </c>
      <c r="P155" s="9">
        <v>31.015190762289699</v>
      </c>
      <c r="Q155" s="9">
        <v>28.66568748541324</v>
      </c>
      <c r="R155" s="9">
        <v>26.494166852279378</v>
      </c>
      <c r="S155" s="9">
        <v>24.48714608898208</v>
      </c>
      <c r="T155" s="9">
        <v>22.632163786330313</v>
      </c>
      <c r="U155" s="9">
        <v>20.917702528092928</v>
      </c>
      <c r="V155" s="9">
        <v>19.33311738040986</v>
      </c>
      <c r="W155" s="9">
        <v>17.868569798366977</v>
      </c>
      <c r="X155" s="9">
        <v>16.514966539366434</v>
      </c>
      <c r="Y155" s="9">
        <v>15.26390320401128</v>
      </c>
      <c r="Z155" s="9">
        <v>14.107612053954783</v>
      </c>
      <c r="AA155" s="9">
        <v>13.03891378272024</v>
      </c>
      <c r="AB155" s="9">
        <v>12.051172940040697</v>
      </c>
      <c r="AC155" s="9">
        <v>11.138256732952367</v>
      </c>
      <c r="AD155" s="9">
        <v>10.294496947841477</v>
      </c>
      <c r="AE155" s="9">
        <v>9.5146547570219919</v>
      </c>
      <c r="AF155" s="9">
        <v>8.7938881913314901</v>
      </c>
      <c r="AG155" s="9">
        <v>8.1277220767854583</v>
      </c>
      <c r="AH155" s="9">
        <v>7.5120202486294678</v>
      </c>
      <c r="AI155" s="9">
        <v>6.9429598702687878</v>
      </c>
      <c r="AJ155" s="9">
        <v>6.417007697624018</v>
      </c>
      <c r="AK155" s="9">
        <v>5.9308981415402808</v>
      </c>
      <c r="AL155" s="9">
        <v>5.4816129920414722</v>
      </c>
      <c r="AM155" s="9">
        <v>5.0663626785393161</v>
      </c>
      <c r="AN155" s="9">
        <v>4.6825689496435494</v>
      </c>
      <c r="AO155" s="9">
        <v>4.3278488650337819</v>
      </c>
      <c r="AP155" s="9">
        <v>4</v>
      </c>
      <c r="AQ155" s="9" t="s">
        <v>47</v>
      </c>
      <c r="AR155" s="9" t="s">
        <v>47</v>
      </c>
      <c r="AS155" s="9" t="s">
        <v>47</v>
      </c>
      <c r="AT155" s="9" t="s">
        <v>47</v>
      </c>
      <c r="AU155" s="9" t="s">
        <v>47</v>
      </c>
      <c r="AV155" s="9" t="s">
        <v>47</v>
      </c>
      <c r="AW155" s="9" t="s">
        <v>47</v>
      </c>
      <c r="AX155" s="9" t="s">
        <v>47</v>
      </c>
      <c r="AY155" s="9" t="s">
        <v>47</v>
      </c>
      <c r="AZ155" s="9" t="s">
        <v>47</v>
      </c>
      <c r="BA155" s="9" t="s">
        <v>47</v>
      </c>
      <c r="BB155" s="9" t="s">
        <v>47</v>
      </c>
      <c r="BC155" s="9" t="s">
        <v>47</v>
      </c>
      <c r="BD155" s="9" t="s">
        <v>47</v>
      </c>
      <c r="BE155" s="9" t="s">
        <v>47</v>
      </c>
      <c r="BF155" s="9" t="s">
        <v>47</v>
      </c>
      <c r="BG155" s="9" t="s">
        <v>47</v>
      </c>
      <c r="BH155" s="9" t="s">
        <v>47</v>
      </c>
      <c r="BI155" s="9" t="s">
        <v>47</v>
      </c>
      <c r="BJ155" s="9" t="s">
        <v>47</v>
      </c>
      <c r="BK155" s="9" t="s">
        <v>47</v>
      </c>
      <c r="BL155" s="9" t="s">
        <v>47</v>
      </c>
      <c r="BM155" s="9" t="s">
        <v>47</v>
      </c>
      <c r="BN155" s="9" t="s">
        <v>47</v>
      </c>
      <c r="BO155" s="9" t="s">
        <v>47</v>
      </c>
      <c r="BP155" s="9" t="s">
        <v>47</v>
      </c>
      <c r="BQ155" s="9" t="s">
        <v>47</v>
      </c>
      <c r="BR155" s="9" t="s">
        <v>47</v>
      </c>
      <c r="BS155" s="9" t="s">
        <v>47</v>
      </c>
      <c r="BT155" s="9" t="s">
        <v>47</v>
      </c>
      <c r="BU155" s="9" t="s">
        <v>47</v>
      </c>
      <c r="BV155" s="9" t="s">
        <v>47</v>
      </c>
      <c r="BW155" s="9" t="s">
        <v>47</v>
      </c>
      <c r="BX155" s="9" t="s">
        <v>47</v>
      </c>
      <c r="BY155" s="9" t="s">
        <v>47</v>
      </c>
      <c r="BZ155" s="9" t="s">
        <v>47</v>
      </c>
      <c r="CA155" s="9" t="s">
        <v>47</v>
      </c>
      <c r="CB155" s="9" t="s">
        <v>47</v>
      </c>
      <c r="CC155" s="9" t="s">
        <v>47</v>
      </c>
      <c r="CD155" s="9" t="s">
        <v>47</v>
      </c>
    </row>
    <row r="156" spans="1:82" ht="12" x14ac:dyDescent="0.25">
      <c r="A156" s="5">
        <v>119</v>
      </c>
      <c r="B156" s="56">
        <v>40</v>
      </c>
      <c r="C156" s="9">
        <v>238</v>
      </c>
      <c r="D156" s="9">
        <v>158.66666666666666</v>
      </c>
      <c r="E156" s="9">
        <v>119</v>
      </c>
      <c r="F156" s="9">
        <v>95.2</v>
      </c>
      <c r="G156" s="9">
        <v>79.333333333333343</v>
      </c>
      <c r="H156" s="9">
        <v>68</v>
      </c>
      <c r="I156" s="9">
        <v>59.5</v>
      </c>
      <c r="J156" s="9">
        <v>52.888888888888886</v>
      </c>
      <c r="K156" s="9">
        <v>47.6</v>
      </c>
      <c r="L156" s="9">
        <v>43.272727272727273</v>
      </c>
      <c r="M156" s="9">
        <v>39.666666666666664</v>
      </c>
      <c r="N156" s="9">
        <v>36.615384615384613</v>
      </c>
      <c r="O156" s="9">
        <v>33.831450197181567</v>
      </c>
      <c r="P156" s="9">
        <v>31.259183386085919</v>
      </c>
      <c r="Q156" s="9">
        <v>28.8824907081977</v>
      </c>
      <c r="R156" s="9">
        <v>26.686502305765437</v>
      </c>
      <c r="S156" s="9">
        <v>24.657478903420522</v>
      </c>
      <c r="T156" s="9">
        <v>22.78272584793833</v>
      </c>
      <c r="U156" s="9">
        <v>21.05051368371296</v>
      </c>
      <c r="V156" s="9">
        <v>19.450004767023348</v>
      </c>
      <c r="W156" s="9">
        <v>17.97118545995048</v>
      </c>
      <c r="X156" s="9">
        <v>16.604803479714636</v>
      </c>
      <c r="Y156" s="9">
        <v>15.342310011456696</v>
      </c>
      <c r="Z156" s="9">
        <v>14.175806222290181</v>
      </c>
      <c r="AA156" s="9">
        <v>13.097993841987369</v>
      </c>
      <c r="AB156" s="9">
        <v>12.102129501105935</v>
      </c>
      <c r="AC156" s="9">
        <v>11.181982540870996</v>
      </c>
      <c r="AD156" s="9">
        <v>10.331796030848743</v>
      </c>
      <c r="AE156" s="9">
        <v>9.5462507505173662</v>
      </c>
      <c r="AF156" s="9">
        <v>8.8204319093847907</v>
      </c>
      <c r="AG156" s="9">
        <v>8.1497983974365003</v>
      </c>
      <c r="AH156" s="9">
        <v>7.530154373527858</v>
      </c>
      <c r="AI156" s="9">
        <v>6.9576230139627242</v>
      </c>
      <c r="AJ156" s="9">
        <v>6.4286222570154932</v>
      </c>
      <c r="AK156" s="9">
        <v>5.9398423916413101</v>
      </c>
      <c r="AL156" s="9">
        <v>5.488225350157502</v>
      </c>
      <c r="AM156" s="9">
        <v>5.0709455753401622</v>
      </c>
      <c r="AN156" s="9">
        <v>4.6853923422302639</v>
      </c>
      <c r="AO156" s="9">
        <v>4.3291534240450584</v>
      </c>
      <c r="AP156" s="9">
        <v>4</v>
      </c>
      <c r="AQ156" s="9" t="s">
        <v>47</v>
      </c>
      <c r="AR156" s="9" t="s">
        <v>47</v>
      </c>
      <c r="AS156" s="9" t="s">
        <v>47</v>
      </c>
      <c r="AT156" s="9" t="s">
        <v>47</v>
      </c>
      <c r="AU156" s="9" t="s">
        <v>47</v>
      </c>
      <c r="AV156" s="9" t="s">
        <v>47</v>
      </c>
      <c r="AW156" s="9" t="s">
        <v>47</v>
      </c>
      <c r="AX156" s="9" t="s">
        <v>47</v>
      </c>
      <c r="AY156" s="9" t="s">
        <v>47</v>
      </c>
      <c r="AZ156" s="9" t="s">
        <v>47</v>
      </c>
      <c r="BA156" s="9" t="s">
        <v>47</v>
      </c>
      <c r="BB156" s="9" t="s">
        <v>47</v>
      </c>
      <c r="BC156" s="9" t="s">
        <v>47</v>
      </c>
      <c r="BD156" s="9" t="s">
        <v>47</v>
      </c>
      <c r="BE156" s="9" t="s">
        <v>47</v>
      </c>
      <c r="BF156" s="9" t="s">
        <v>47</v>
      </c>
      <c r="BG156" s="9" t="s">
        <v>47</v>
      </c>
      <c r="BH156" s="9" t="s">
        <v>47</v>
      </c>
      <c r="BI156" s="9" t="s">
        <v>47</v>
      </c>
      <c r="BJ156" s="9" t="s">
        <v>47</v>
      </c>
      <c r="BK156" s="9" t="s">
        <v>47</v>
      </c>
      <c r="BL156" s="9" t="s">
        <v>47</v>
      </c>
      <c r="BM156" s="9" t="s">
        <v>47</v>
      </c>
      <c r="BN156" s="9" t="s">
        <v>47</v>
      </c>
      <c r="BO156" s="9" t="s">
        <v>47</v>
      </c>
      <c r="BP156" s="9" t="s">
        <v>47</v>
      </c>
      <c r="BQ156" s="9" t="s">
        <v>47</v>
      </c>
      <c r="BR156" s="9" t="s">
        <v>47</v>
      </c>
      <c r="BS156" s="9" t="s">
        <v>47</v>
      </c>
      <c r="BT156" s="9" t="s">
        <v>47</v>
      </c>
      <c r="BU156" s="9" t="s">
        <v>47</v>
      </c>
      <c r="BV156" s="9" t="s">
        <v>47</v>
      </c>
      <c r="BW156" s="9" t="s">
        <v>47</v>
      </c>
      <c r="BX156" s="9" t="s">
        <v>47</v>
      </c>
      <c r="BY156" s="9" t="s">
        <v>47</v>
      </c>
      <c r="BZ156" s="9" t="s">
        <v>47</v>
      </c>
      <c r="CA156" s="9" t="s">
        <v>47</v>
      </c>
      <c r="CB156" s="9" t="s">
        <v>47</v>
      </c>
      <c r="CC156" s="9" t="s">
        <v>47</v>
      </c>
      <c r="CD156" s="9" t="s">
        <v>47</v>
      </c>
    </row>
    <row r="157" spans="1:82" ht="12" x14ac:dyDescent="0.25">
      <c r="A157" s="5">
        <v>120</v>
      </c>
      <c r="B157" s="56">
        <v>40</v>
      </c>
      <c r="C157" s="9">
        <v>240</v>
      </c>
      <c r="D157" s="9">
        <v>160</v>
      </c>
      <c r="E157" s="9">
        <v>120</v>
      </c>
      <c r="F157" s="9">
        <v>96</v>
      </c>
      <c r="G157" s="9">
        <v>80</v>
      </c>
      <c r="H157" s="9">
        <v>68.571428571428569</v>
      </c>
      <c r="I157" s="9">
        <v>60</v>
      </c>
      <c r="J157" s="9">
        <v>53.333333333333329</v>
      </c>
      <c r="K157" s="9">
        <v>48</v>
      </c>
      <c r="L157" s="9">
        <v>43.636363636363633</v>
      </c>
      <c r="M157" s="9">
        <v>40</v>
      </c>
      <c r="N157" s="9">
        <v>36.92307692307692</v>
      </c>
      <c r="O157" s="9">
        <v>34.105553582265024</v>
      </c>
      <c r="P157" s="9">
        <v>31.503029597887</v>
      </c>
      <c r="Q157" s="9">
        <v>29.099098815432104</v>
      </c>
      <c r="R157" s="9">
        <v>26.878606999978079</v>
      </c>
      <c r="S157" s="9">
        <v>24.827556304806564</v>
      </c>
      <c r="T157" s="9">
        <v>22.933017029820142</v>
      </c>
      <c r="U157" s="9">
        <v>21.183046113491365</v>
      </c>
      <c r="V157" s="9">
        <v>19.566611844521915</v>
      </c>
      <c r="W157" s="9">
        <v>18.073524318598768</v>
      </c>
      <c r="X157" s="9">
        <v>16.694371201850885</v>
      </c>
      <c r="Y157" s="9">
        <v>15.420458396063163</v>
      </c>
      <c r="Z157" s="9">
        <v>14.24375523160473</v>
      </c>
      <c r="AA157" s="9">
        <v>13.15684384257108</v>
      </c>
      <c r="AB157" s="9">
        <v>12.152872405004004</v>
      </c>
      <c r="AC157" s="9">
        <v>11.225511943405881</v>
      </c>
      <c r="AD157" s="9">
        <v>10.368916433259185</v>
      </c>
      <c r="AE157" s="9">
        <v>9.5776859480398819</v>
      </c>
      <c r="AF157" s="9">
        <v>8.8468326184057364</v>
      </c>
      <c r="AG157" s="9">
        <v>8.1717491889682687</v>
      </c>
      <c r="AH157" s="9">
        <v>7.5481799744321769</v>
      </c>
      <c r="AI157" s="9">
        <v>6.9721940320114459</v>
      </c>
      <c r="AJ157" s="9">
        <v>6.4401603810026922</v>
      </c>
      <c r="AK157" s="9">
        <v>5.9487251133014167</v>
      </c>
      <c r="AL157" s="9">
        <v>5.4947902505672328</v>
      </c>
      <c r="AM157" s="9">
        <v>5.0754942147549311</v>
      </c>
      <c r="AN157" s="9">
        <v>4.6881937888987624</v>
      </c>
      <c r="AO157" s="9">
        <v>4.3304474544318223</v>
      </c>
      <c r="AP157" s="9">
        <v>4</v>
      </c>
      <c r="AQ157" s="9" t="s">
        <v>47</v>
      </c>
      <c r="AR157" s="9" t="s">
        <v>47</v>
      </c>
      <c r="AS157" s="9" t="s">
        <v>47</v>
      </c>
      <c r="AT157" s="9" t="s">
        <v>47</v>
      </c>
      <c r="AU157" s="9" t="s">
        <v>47</v>
      </c>
      <c r="AV157" s="9" t="s">
        <v>47</v>
      </c>
      <c r="AW157" s="9" t="s">
        <v>47</v>
      </c>
      <c r="AX157" s="9" t="s">
        <v>47</v>
      </c>
      <c r="AY157" s="9" t="s">
        <v>47</v>
      </c>
      <c r="AZ157" s="9" t="s">
        <v>47</v>
      </c>
      <c r="BA157" s="9" t="s">
        <v>47</v>
      </c>
      <c r="BB157" s="9" t="s">
        <v>47</v>
      </c>
      <c r="BC157" s="9" t="s">
        <v>47</v>
      </c>
      <c r="BD157" s="9" t="s">
        <v>47</v>
      </c>
      <c r="BE157" s="9" t="s">
        <v>47</v>
      </c>
      <c r="BF157" s="9" t="s">
        <v>47</v>
      </c>
      <c r="BG157" s="9" t="s">
        <v>47</v>
      </c>
      <c r="BH157" s="9" t="s">
        <v>47</v>
      </c>
      <c r="BI157" s="9" t="s">
        <v>47</v>
      </c>
      <c r="BJ157" s="9" t="s">
        <v>47</v>
      </c>
      <c r="BK157" s="9" t="s">
        <v>47</v>
      </c>
      <c r="BL157" s="9" t="s">
        <v>47</v>
      </c>
      <c r="BM157" s="9" t="s">
        <v>47</v>
      </c>
      <c r="BN157" s="9" t="s">
        <v>47</v>
      </c>
      <c r="BO157" s="9" t="s">
        <v>47</v>
      </c>
      <c r="BP157" s="9" t="s">
        <v>47</v>
      </c>
      <c r="BQ157" s="9" t="s">
        <v>47</v>
      </c>
      <c r="BR157" s="9" t="s">
        <v>47</v>
      </c>
      <c r="BS157" s="9" t="s">
        <v>47</v>
      </c>
      <c r="BT157" s="9" t="s">
        <v>47</v>
      </c>
      <c r="BU157" s="9" t="s">
        <v>47</v>
      </c>
      <c r="BV157" s="9" t="s">
        <v>47</v>
      </c>
      <c r="BW157" s="9" t="s">
        <v>47</v>
      </c>
      <c r="BX157" s="9" t="s">
        <v>47</v>
      </c>
      <c r="BY157" s="9" t="s">
        <v>47</v>
      </c>
      <c r="BZ157" s="9" t="s">
        <v>47</v>
      </c>
      <c r="CA157" s="9" t="s">
        <v>47</v>
      </c>
      <c r="CB157" s="9" t="s">
        <v>47</v>
      </c>
      <c r="CC157" s="9" t="s">
        <v>47</v>
      </c>
      <c r="CD157" s="9" t="s">
        <v>47</v>
      </c>
    </row>
    <row r="158" spans="1:82" ht="12" x14ac:dyDescent="0.25">
      <c r="A158" s="5">
        <v>121</v>
      </c>
      <c r="B158" s="56">
        <v>41</v>
      </c>
      <c r="C158" s="9">
        <v>242</v>
      </c>
      <c r="D158" s="9">
        <v>161.33333333333331</v>
      </c>
      <c r="E158" s="9">
        <v>121</v>
      </c>
      <c r="F158" s="9">
        <v>96.8</v>
      </c>
      <c r="G158" s="9">
        <v>80.666666666666671</v>
      </c>
      <c r="H158" s="9">
        <v>69.142857142857139</v>
      </c>
      <c r="I158" s="9">
        <v>60.5</v>
      </c>
      <c r="J158" s="9">
        <v>53.777777777777771</v>
      </c>
      <c r="K158" s="9">
        <v>48.4</v>
      </c>
      <c r="L158" s="9">
        <v>44</v>
      </c>
      <c r="M158" s="9">
        <v>40.333333333333329</v>
      </c>
      <c r="N158" s="9">
        <v>37.230769230769226</v>
      </c>
      <c r="O158" s="9">
        <v>34.474157695169687</v>
      </c>
      <c r="P158" s="9">
        <v>31.921649037786274</v>
      </c>
      <c r="Q158" s="9">
        <v>29.558131232728464</v>
      </c>
      <c r="R158" s="9">
        <v>27.369611166923182</v>
      </c>
      <c r="S158" s="9">
        <v>25.343131794445934</v>
      </c>
      <c r="T158" s="9">
        <v>23.466695424846225</v>
      </c>
      <c r="U158" s="9">
        <v>21.729192691298877</v>
      </c>
      <c r="V158" s="9">
        <v>20.120336778040002</v>
      </c>
      <c r="W158" s="9">
        <v>18.630602517683791</v>
      </c>
      <c r="X158" s="9">
        <v>17.251169997848212</v>
      </c>
      <c r="Y158" s="9">
        <v>15.973872343214861</v>
      </c>
      <c r="Z158" s="9">
        <v>14.791147363868772</v>
      </c>
      <c r="AA158" s="9">
        <v>13.695992783654074</v>
      </c>
      <c r="AB158" s="9">
        <v>12.68192478347677</v>
      </c>
      <c r="AC158" s="9">
        <v>11.742939614111911</v>
      </c>
      <c r="AD158" s="9">
        <v>10.873478051245328</v>
      </c>
      <c r="AE158" s="9">
        <v>10.068392482307381</v>
      </c>
      <c r="AF158" s="9">
        <v>9.3229164302376724</v>
      </c>
      <c r="AG158" s="9">
        <v>8.6326363337473673</v>
      </c>
      <c r="AH158" s="9">
        <v>7.9934654170052841</v>
      </c>
      <c r="AI158" s="9">
        <v>7.4016194940442803</v>
      </c>
      <c r="AJ158" s="9">
        <v>6.8535945646388834</v>
      </c>
      <c r="AK158" s="9">
        <v>6.3461460690114535</v>
      </c>
      <c r="AL158" s="9">
        <v>5.8762696785451798</v>
      </c>
      <c r="AM158" s="9">
        <v>5.4411835087761116</v>
      </c>
      <c r="AN158" s="9">
        <v>5.0383116493569364</v>
      </c>
      <c r="AO158" s="9">
        <v>4.665268913482314</v>
      </c>
      <c r="AP158" s="9">
        <v>4.3198467164853493</v>
      </c>
      <c r="AQ158" s="9">
        <v>4</v>
      </c>
      <c r="AR158" s="9" t="s">
        <v>47</v>
      </c>
      <c r="AS158" s="9" t="s">
        <v>47</v>
      </c>
      <c r="AT158" s="9" t="s">
        <v>47</v>
      </c>
      <c r="AU158" s="9" t="s">
        <v>47</v>
      </c>
      <c r="AV158" s="9" t="s">
        <v>47</v>
      </c>
      <c r="AW158" s="9" t="s">
        <v>47</v>
      </c>
      <c r="AX158" s="9" t="s">
        <v>47</v>
      </c>
      <c r="AY158" s="9" t="s">
        <v>47</v>
      </c>
      <c r="AZ158" s="9" t="s">
        <v>47</v>
      </c>
      <c r="BA158" s="9" t="s">
        <v>47</v>
      </c>
      <c r="BB158" s="9" t="s">
        <v>47</v>
      </c>
      <c r="BC158" s="9" t="s">
        <v>47</v>
      </c>
      <c r="BD158" s="9" t="s">
        <v>47</v>
      </c>
      <c r="BE158" s="9" t="s">
        <v>47</v>
      </c>
      <c r="BF158" s="9" t="s">
        <v>47</v>
      </c>
      <c r="BG158" s="9" t="s">
        <v>47</v>
      </c>
      <c r="BH158" s="9" t="s">
        <v>47</v>
      </c>
      <c r="BI158" s="9" t="s">
        <v>47</v>
      </c>
      <c r="BJ158" s="9" t="s">
        <v>47</v>
      </c>
      <c r="BK158" s="9" t="s">
        <v>47</v>
      </c>
      <c r="BL158" s="9" t="s">
        <v>47</v>
      </c>
      <c r="BM158" s="9" t="s">
        <v>47</v>
      </c>
      <c r="BN158" s="9" t="s">
        <v>47</v>
      </c>
      <c r="BO158" s="9" t="s">
        <v>47</v>
      </c>
      <c r="BP158" s="9" t="s">
        <v>47</v>
      </c>
      <c r="BQ158" s="9" t="s">
        <v>47</v>
      </c>
      <c r="BR158" s="9" t="s">
        <v>47</v>
      </c>
      <c r="BS158" s="9" t="s">
        <v>47</v>
      </c>
      <c r="BT158" s="9" t="s">
        <v>47</v>
      </c>
      <c r="BU158" s="9" t="s">
        <v>47</v>
      </c>
      <c r="BV158" s="9" t="s">
        <v>47</v>
      </c>
      <c r="BW158" s="9" t="s">
        <v>47</v>
      </c>
      <c r="BX158" s="9" t="s">
        <v>47</v>
      </c>
      <c r="BY158" s="9" t="s">
        <v>47</v>
      </c>
      <c r="BZ158" s="9" t="s">
        <v>47</v>
      </c>
      <c r="CA158" s="9" t="s">
        <v>47</v>
      </c>
      <c r="CB158" s="9" t="s">
        <v>47</v>
      </c>
      <c r="CC158" s="9" t="s">
        <v>47</v>
      </c>
      <c r="CD158" s="9" t="s">
        <v>47</v>
      </c>
    </row>
    <row r="159" spans="1:82" ht="12" x14ac:dyDescent="0.25">
      <c r="A159" s="5">
        <v>122</v>
      </c>
      <c r="B159" s="56">
        <v>41</v>
      </c>
      <c r="C159" s="9">
        <v>244</v>
      </c>
      <c r="D159" s="9">
        <v>162.66666666666666</v>
      </c>
      <c r="E159" s="9">
        <v>122</v>
      </c>
      <c r="F159" s="9">
        <v>97.6</v>
      </c>
      <c r="G159" s="9">
        <v>81.333333333333343</v>
      </c>
      <c r="H159" s="9">
        <v>69.714285714285722</v>
      </c>
      <c r="I159" s="9">
        <v>61</v>
      </c>
      <c r="J159" s="9">
        <v>54.222222222222229</v>
      </c>
      <c r="K159" s="9">
        <v>48.8</v>
      </c>
      <c r="L159" s="9">
        <v>44.363636363636367</v>
      </c>
      <c r="M159" s="9">
        <v>40.666666666666671</v>
      </c>
      <c r="N159" s="9">
        <v>37.538461538461547</v>
      </c>
      <c r="O159" s="9">
        <v>34.749204507038705</v>
      </c>
      <c r="P159" s="9">
        <v>32.16720036954095</v>
      </c>
      <c r="Q159" s="9">
        <v>29.777049411436266</v>
      </c>
      <c r="R159" s="9">
        <v>27.564496178246998</v>
      </c>
      <c r="S159" s="9">
        <v>25.516344452475593</v>
      </c>
      <c r="T159" s="9">
        <v>23.620378548083025</v>
      </c>
      <c r="U159" s="9">
        <v>21.865290453100588</v>
      </c>
      <c r="V159" s="9">
        <v>20.240612385835473</v>
      </c>
      <c r="W159" s="9">
        <v>18.736654362418573</v>
      </c>
      <c r="X159" s="9">
        <v>17.34444640333189</v>
      </c>
      <c r="Y159" s="9">
        <v>16.05568503422084</v>
      </c>
      <c r="Z159" s="9">
        <v>14.862683761909071</v>
      </c>
      <c r="AA159" s="9">
        <v>13.758327230242376</v>
      </c>
      <c r="AB159" s="9">
        <v>12.736028782335799</v>
      </c>
      <c r="AC159" s="9">
        <v>11.78969117611461</v>
      </c>
      <c r="AD159" s="9">
        <v>10.913670218846864</v>
      </c>
      <c r="AE159" s="9">
        <v>10.10274110377487</v>
      </c>
      <c r="AF159" s="9">
        <v>9.3520672480688614</v>
      </c>
      <c r="AG159" s="9">
        <v>8.657171446244682</v>
      </c>
      <c r="AH159" s="9">
        <v>8.0139091669972977</v>
      </c>
      <c r="AI159" s="9">
        <v>7.4184438341858119</v>
      </c>
      <c r="AJ159" s="9">
        <v>6.8672239445396297</v>
      </c>
      <c r="AK159" s="9">
        <v>6.3569618856100973</v>
      </c>
      <c r="AL159" s="9">
        <v>5.8846143276325877</v>
      </c>
      <c r="AM159" s="9">
        <v>5.4473640723512551</v>
      </c>
      <c r="AN159" s="9">
        <v>5.0426032505483107</v>
      </c>
      <c r="AO159" s="9">
        <v>4.6679177680637238</v>
      </c>
      <c r="AP159" s="9">
        <v>4.3210729075375358</v>
      </c>
      <c r="AQ159" s="9">
        <v>4</v>
      </c>
      <c r="AR159" s="9" t="s">
        <v>47</v>
      </c>
      <c r="AS159" s="9" t="s">
        <v>47</v>
      </c>
      <c r="AT159" s="9" t="s">
        <v>47</v>
      </c>
      <c r="AU159" s="9" t="s">
        <v>47</v>
      </c>
      <c r="AV159" s="9" t="s">
        <v>47</v>
      </c>
      <c r="AW159" s="9" t="s">
        <v>47</v>
      </c>
      <c r="AX159" s="9" t="s">
        <v>47</v>
      </c>
      <c r="AY159" s="9" t="s">
        <v>47</v>
      </c>
      <c r="AZ159" s="9" t="s">
        <v>47</v>
      </c>
      <c r="BA159" s="9" t="s">
        <v>47</v>
      </c>
      <c r="BB159" s="9" t="s">
        <v>47</v>
      </c>
      <c r="BC159" s="9" t="s">
        <v>47</v>
      </c>
      <c r="BD159" s="9" t="s">
        <v>47</v>
      </c>
      <c r="BE159" s="9" t="s">
        <v>47</v>
      </c>
      <c r="BF159" s="9" t="s">
        <v>47</v>
      </c>
      <c r="BG159" s="9" t="s">
        <v>47</v>
      </c>
      <c r="BH159" s="9" t="s">
        <v>47</v>
      </c>
      <c r="BI159" s="9" t="s">
        <v>47</v>
      </c>
      <c r="BJ159" s="9" t="s">
        <v>47</v>
      </c>
      <c r="BK159" s="9" t="s">
        <v>47</v>
      </c>
      <c r="BL159" s="9" t="s">
        <v>47</v>
      </c>
      <c r="BM159" s="9" t="s">
        <v>47</v>
      </c>
      <c r="BN159" s="9" t="s">
        <v>47</v>
      </c>
      <c r="BO159" s="9" t="s">
        <v>47</v>
      </c>
      <c r="BP159" s="9" t="s">
        <v>47</v>
      </c>
      <c r="BQ159" s="9" t="s">
        <v>47</v>
      </c>
      <c r="BR159" s="9" t="s">
        <v>47</v>
      </c>
      <c r="BS159" s="9" t="s">
        <v>47</v>
      </c>
      <c r="BT159" s="9" t="s">
        <v>47</v>
      </c>
      <c r="BU159" s="9" t="s">
        <v>47</v>
      </c>
      <c r="BV159" s="9" t="s">
        <v>47</v>
      </c>
      <c r="BW159" s="9" t="s">
        <v>47</v>
      </c>
      <c r="BX159" s="9" t="s">
        <v>47</v>
      </c>
      <c r="BY159" s="9" t="s">
        <v>47</v>
      </c>
      <c r="BZ159" s="9" t="s">
        <v>47</v>
      </c>
      <c r="CA159" s="9" t="s">
        <v>47</v>
      </c>
      <c r="CB159" s="9" t="s">
        <v>47</v>
      </c>
      <c r="CC159" s="9" t="s">
        <v>47</v>
      </c>
      <c r="CD159" s="9" t="s">
        <v>47</v>
      </c>
    </row>
    <row r="160" spans="1:82" ht="12" x14ac:dyDescent="0.25">
      <c r="A160" s="5">
        <v>123</v>
      </c>
      <c r="B160" s="56">
        <v>41</v>
      </c>
      <c r="C160" s="9">
        <v>246</v>
      </c>
      <c r="D160" s="9">
        <v>164</v>
      </c>
      <c r="E160" s="9">
        <v>123</v>
      </c>
      <c r="F160" s="9">
        <v>98.4</v>
      </c>
      <c r="G160" s="9">
        <v>82</v>
      </c>
      <c r="H160" s="9">
        <v>70.285714285714292</v>
      </c>
      <c r="I160" s="9">
        <v>61.5</v>
      </c>
      <c r="J160" s="9">
        <v>54.666666666666671</v>
      </c>
      <c r="K160" s="9">
        <v>49.2</v>
      </c>
      <c r="L160" s="9">
        <v>44.727272727272727</v>
      </c>
      <c r="M160" s="9">
        <v>41</v>
      </c>
      <c r="N160" s="9">
        <v>37.846153846153847</v>
      </c>
      <c r="O160" s="9">
        <v>35.024173588247059</v>
      </c>
      <c r="P160" s="9">
        <v>32.412612930926052</v>
      </c>
      <c r="Q160" s="9">
        <v>29.995782037882925</v>
      </c>
      <c r="R160" s="9">
        <v>27.75916097790742</v>
      </c>
      <c r="S160" s="9">
        <v>25.689312491476027</v>
      </c>
      <c r="T160" s="9">
        <v>23.773801261858413</v>
      </c>
      <c r="U160" s="9">
        <v>22.001119205734977</v>
      </c>
      <c r="V160" s="9">
        <v>20.360616334483566</v>
      </c>
      <c r="W160" s="9">
        <v>18.842436770761104</v>
      </c>
      <c r="X160" s="9">
        <v>17.437459535978011</v>
      </c>
      <c r="Y160" s="9">
        <v>16.137243752926143</v>
      </c>
      <c r="Z160" s="9">
        <v>14.9339779343464</v>
      </c>
      <c r="AA160" s="9">
        <v>13.820433052769907</v>
      </c>
      <c r="AB160" s="9">
        <v>12.789919109683915</v>
      </c>
      <c r="AC160" s="9">
        <v>11.836244943096952</v>
      </c>
      <c r="AD160" s="9">
        <v>10.953681032033554</v>
      </c>
      <c r="AE160" s="9">
        <v>10.136925074493945</v>
      </c>
      <c r="AF160" s="9">
        <v>9.3810701320766103</v>
      </c>
      <c r="AG160" s="9">
        <v>8.6815751498817537</v>
      </c>
      <c r="AH160" s="9">
        <v>8.0342376745839772</v>
      </c>
      <c r="AI160" s="9">
        <v>7.4351686067687544</v>
      </c>
      <c r="AJ160" s="9">
        <v>6.880768835848782</v>
      </c>
      <c r="AK160" s="9">
        <v>6.3677076171865625</v>
      </c>
      <c r="AL160" s="9">
        <v>5.892902561516439</v>
      </c>
      <c r="AM160" s="9">
        <v>5.4535011164457474</v>
      </c>
      <c r="AN160" s="9">
        <v>5.0468634287789333</v>
      </c>
      <c r="AO160" s="9">
        <v>4.6705464847042242</v>
      </c>
      <c r="AP160" s="9">
        <v>4.3222894325596579</v>
      </c>
      <c r="AQ160" s="9">
        <v>4</v>
      </c>
      <c r="AR160" s="9" t="s">
        <v>47</v>
      </c>
      <c r="AS160" s="9" t="s">
        <v>47</v>
      </c>
      <c r="AT160" s="9" t="s">
        <v>47</v>
      </c>
      <c r="AU160" s="9" t="s">
        <v>47</v>
      </c>
      <c r="AV160" s="9" t="s">
        <v>47</v>
      </c>
      <c r="AW160" s="9" t="s">
        <v>47</v>
      </c>
      <c r="AX160" s="9" t="s">
        <v>47</v>
      </c>
      <c r="AY160" s="9" t="s">
        <v>47</v>
      </c>
      <c r="AZ160" s="9" t="s">
        <v>47</v>
      </c>
      <c r="BA160" s="9" t="s">
        <v>47</v>
      </c>
      <c r="BB160" s="9" t="s">
        <v>47</v>
      </c>
      <c r="BC160" s="9" t="s">
        <v>47</v>
      </c>
      <c r="BD160" s="9" t="s">
        <v>47</v>
      </c>
      <c r="BE160" s="9" t="s">
        <v>47</v>
      </c>
      <c r="BF160" s="9" t="s">
        <v>47</v>
      </c>
      <c r="BG160" s="9" t="s">
        <v>47</v>
      </c>
      <c r="BH160" s="9" t="s">
        <v>47</v>
      </c>
      <c r="BI160" s="9" t="s">
        <v>47</v>
      </c>
      <c r="BJ160" s="9" t="s">
        <v>47</v>
      </c>
      <c r="BK160" s="9" t="s">
        <v>47</v>
      </c>
      <c r="BL160" s="9" t="s">
        <v>47</v>
      </c>
      <c r="BM160" s="9" t="s">
        <v>47</v>
      </c>
      <c r="BN160" s="9" t="s">
        <v>47</v>
      </c>
      <c r="BO160" s="9" t="s">
        <v>47</v>
      </c>
      <c r="BP160" s="9" t="s">
        <v>47</v>
      </c>
      <c r="BQ160" s="9" t="s">
        <v>47</v>
      </c>
      <c r="BR160" s="9" t="s">
        <v>47</v>
      </c>
      <c r="BS160" s="9" t="s">
        <v>47</v>
      </c>
      <c r="BT160" s="9" t="s">
        <v>47</v>
      </c>
      <c r="BU160" s="9" t="s">
        <v>47</v>
      </c>
      <c r="BV160" s="9" t="s">
        <v>47</v>
      </c>
      <c r="BW160" s="9" t="s">
        <v>47</v>
      </c>
      <c r="BX160" s="9" t="s">
        <v>47</v>
      </c>
      <c r="BY160" s="9" t="s">
        <v>47</v>
      </c>
      <c r="BZ160" s="9" t="s">
        <v>47</v>
      </c>
      <c r="CA160" s="9" t="s">
        <v>47</v>
      </c>
      <c r="CB160" s="9" t="s">
        <v>47</v>
      </c>
      <c r="CC160" s="9" t="s">
        <v>47</v>
      </c>
      <c r="CD160" s="9" t="s">
        <v>47</v>
      </c>
    </row>
    <row r="161" spans="1:82" ht="12" x14ac:dyDescent="0.25">
      <c r="A161" s="5">
        <v>124</v>
      </c>
      <c r="B161" s="56">
        <v>42</v>
      </c>
      <c r="C161" s="9">
        <v>248</v>
      </c>
      <c r="D161" s="9">
        <v>165.33333333333331</v>
      </c>
      <c r="E161" s="9">
        <v>124</v>
      </c>
      <c r="F161" s="9">
        <v>99.2</v>
      </c>
      <c r="G161" s="9">
        <v>82.666666666666657</v>
      </c>
      <c r="H161" s="9">
        <v>70.857142857142847</v>
      </c>
      <c r="I161" s="9">
        <v>62</v>
      </c>
      <c r="J161" s="9">
        <v>55.1111111111111</v>
      </c>
      <c r="K161" s="9">
        <v>49.6</v>
      </c>
      <c r="L161" s="9">
        <v>45.090909090909086</v>
      </c>
      <c r="M161" s="9">
        <v>41.333333333333329</v>
      </c>
      <c r="N161" s="9">
        <v>38.153846153846153</v>
      </c>
      <c r="O161" s="9">
        <v>35.390691337469875</v>
      </c>
      <c r="P161" s="9">
        <v>32.827648051356547</v>
      </c>
      <c r="Q161" s="9">
        <v>30.450223939049401</v>
      </c>
      <c r="R161" s="9">
        <v>28.244976200783338</v>
      </c>
      <c r="S161" s="9">
        <v>26.199435583123737</v>
      </c>
      <c r="T161" s="9">
        <v>24.302035873381744</v>
      </c>
      <c r="U161" s="9">
        <v>22.54204850014245</v>
      </c>
      <c r="V161" s="9">
        <v>20.909521870114162</v>
      </c>
      <c r="W161" s="9">
        <v>19.395225098287746</v>
      </c>
      <c r="X161" s="9">
        <v>17.990595813236403</v>
      </c>
      <c r="Y161" s="9">
        <v>16.687691742428541</v>
      </c>
      <c r="Z161" s="9">
        <v>15.479145803799867</v>
      </c>
      <c r="AA161" s="9">
        <v>14.358124449656554</v>
      </c>
      <c r="AB161" s="9">
        <v>13.318289027371112</v>
      </c>
      <c r="AC161" s="9">
        <v>12.353759938390603</v>
      </c>
      <c r="AD161" s="9">
        <v>11.459083392899547</v>
      </c>
      <c r="AE161" s="9">
        <v>10.629200572156561</v>
      </c>
      <c r="AF161" s="9">
        <v>9.8594190241376296</v>
      </c>
      <c r="AG161" s="9">
        <v>9.1453861307468411</v>
      </c>
      <c r="AH161" s="9">
        <v>8.4830644965687743</v>
      </c>
      <c r="AI161" s="9">
        <v>7.8687091200017987</v>
      </c>
      <c r="AJ161" s="9">
        <v>7.2988462176897828</v>
      </c>
      <c r="AK161" s="9">
        <v>6.770253582518027</v>
      </c>
      <c r="AL161" s="9">
        <v>6.2799423641105587</v>
      </c>
      <c r="AM161" s="9">
        <v>5.8251401688092539</v>
      </c>
      <c r="AN161" s="9">
        <v>5.4032753835760712</v>
      </c>
      <c r="AO161" s="9">
        <v>5.0119626351801783</v>
      </c>
      <c r="AP161" s="9">
        <v>4.6489893024510485</v>
      </c>
      <c r="AQ161" s="9">
        <v>4.3123030053330194</v>
      </c>
      <c r="AR161" s="9">
        <v>4</v>
      </c>
      <c r="AS161" s="9" t="s">
        <v>47</v>
      </c>
      <c r="AT161" s="9" t="s">
        <v>47</v>
      </c>
      <c r="AU161" s="9" t="s">
        <v>47</v>
      </c>
      <c r="AV161" s="9" t="s">
        <v>47</v>
      </c>
      <c r="AW161" s="9" t="s">
        <v>47</v>
      </c>
      <c r="AX161" s="9" t="s">
        <v>47</v>
      </c>
      <c r="AY161" s="9" t="s">
        <v>47</v>
      </c>
      <c r="AZ161" s="9" t="s">
        <v>47</v>
      </c>
      <c r="BA161" s="9" t="s">
        <v>47</v>
      </c>
      <c r="BB161" s="9" t="s">
        <v>47</v>
      </c>
      <c r="BC161" s="9" t="s">
        <v>47</v>
      </c>
      <c r="BD161" s="9" t="s">
        <v>47</v>
      </c>
      <c r="BE161" s="9" t="s">
        <v>47</v>
      </c>
      <c r="BF161" s="9" t="s">
        <v>47</v>
      </c>
      <c r="BG161" s="9" t="s">
        <v>47</v>
      </c>
      <c r="BH161" s="9" t="s">
        <v>47</v>
      </c>
      <c r="BI161" s="9" t="s">
        <v>47</v>
      </c>
      <c r="BJ161" s="9" t="s">
        <v>47</v>
      </c>
      <c r="BK161" s="9" t="s">
        <v>47</v>
      </c>
      <c r="BL161" s="9" t="s">
        <v>47</v>
      </c>
      <c r="BM161" s="9" t="s">
        <v>47</v>
      </c>
      <c r="BN161" s="9" t="s">
        <v>47</v>
      </c>
      <c r="BO161" s="9" t="s">
        <v>47</v>
      </c>
      <c r="BP161" s="9" t="s">
        <v>47</v>
      </c>
      <c r="BQ161" s="9" t="s">
        <v>47</v>
      </c>
      <c r="BR161" s="9" t="s">
        <v>47</v>
      </c>
      <c r="BS161" s="9" t="s">
        <v>47</v>
      </c>
      <c r="BT161" s="9" t="s">
        <v>47</v>
      </c>
      <c r="BU161" s="9" t="s">
        <v>47</v>
      </c>
      <c r="BV161" s="9" t="s">
        <v>47</v>
      </c>
      <c r="BW161" s="9" t="s">
        <v>47</v>
      </c>
      <c r="BX161" s="9" t="s">
        <v>47</v>
      </c>
      <c r="BY161" s="9" t="s">
        <v>47</v>
      </c>
      <c r="BZ161" s="9" t="s">
        <v>47</v>
      </c>
      <c r="CA161" s="9" t="s">
        <v>47</v>
      </c>
      <c r="CB161" s="9" t="s">
        <v>47</v>
      </c>
      <c r="CC161" s="9" t="s">
        <v>47</v>
      </c>
      <c r="CD161" s="9" t="s">
        <v>47</v>
      </c>
    </row>
    <row r="162" spans="1:82" ht="12" x14ac:dyDescent="0.25">
      <c r="A162" s="5">
        <v>125</v>
      </c>
      <c r="B162" s="56">
        <v>42</v>
      </c>
      <c r="C162" s="9">
        <v>250</v>
      </c>
      <c r="D162" s="9">
        <v>166.66666666666666</v>
      </c>
      <c r="E162" s="9">
        <v>125</v>
      </c>
      <c r="F162" s="9">
        <v>100</v>
      </c>
      <c r="G162" s="9">
        <v>83.333333333333343</v>
      </c>
      <c r="H162" s="9">
        <v>71.428571428571431</v>
      </c>
      <c r="I162" s="9">
        <v>62.5</v>
      </c>
      <c r="J162" s="9">
        <v>55.55555555555555</v>
      </c>
      <c r="K162" s="9">
        <v>50</v>
      </c>
      <c r="L162" s="9">
        <v>45.454545454545446</v>
      </c>
      <c r="M162" s="9">
        <v>41.666666666666657</v>
      </c>
      <c r="N162" s="9">
        <v>38.461538461538453</v>
      </c>
      <c r="O162" s="9">
        <v>35.666549531777385</v>
      </c>
      <c r="P162" s="9">
        <v>33.074671643070978</v>
      </c>
      <c r="Q162" s="9">
        <v>30.671144774526468</v>
      </c>
      <c r="R162" s="9">
        <v>28.442281511721053</v>
      </c>
      <c r="S162" s="9">
        <v>26.375389100698438</v>
      </c>
      <c r="T162" s="9">
        <v>24.458697166279023</v>
      </c>
      <c r="U162" s="9">
        <v>22.681290683059686</v>
      </c>
      <c r="V162" s="9">
        <v>21.033047817391722</v>
      </c>
      <c r="W162" s="9">
        <v>19.50458228636435</v>
      </c>
      <c r="X162" s="9">
        <v>18.087189905544292</v>
      </c>
      <c r="Y162" s="9">
        <v>16.772799021075748</v>
      </c>
      <c r="Z162" s="9">
        <v>15.553924543865383</v>
      </c>
      <c r="AA162" s="9">
        <v>14.423625324089873</v>
      </c>
      <c r="AB162" s="9">
        <v>13.375464623285703</v>
      </c>
      <c r="AC162" s="9">
        <v>12.40347345892085</v>
      </c>
      <c r="AD162" s="9">
        <v>11.502116612705853</v>
      </c>
      <c r="AE162" s="9">
        <v>10.666261109071176</v>
      </c>
      <c r="AF162" s="9">
        <v>9.8911469843045055</v>
      </c>
      <c r="AG162" s="9">
        <v>9.1723601798864678</v>
      </c>
      <c r="AH162" s="9">
        <v>8.5058074056598052</v>
      </c>
      <c r="AI162" s="9">
        <v>7.8876928296848332</v>
      </c>
      <c r="AJ162" s="9">
        <v>7.3144964620363861</v>
      </c>
      <c r="AK162" s="9">
        <v>6.7829541094440122</v>
      </c>
      <c r="AL162" s="9">
        <v>6.2900387866227048</v>
      </c>
      <c r="AM162" s="9">
        <v>5.8329434784368708</v>
      </c>
      <c r="AN162" s="9">
        <v>5.4090651547328896</v>
      </c>
      <c r="AO162" s="9">
        <v>5.0159899468091851</v>
      </c>
      <c r="AP162" s="9">
        <v>4.6514794011079488</v>
      </c>
      <c r="AQ162" s="9">
        <v>4.313457731847131</v>
      </c>
      <c r="AR162" s="9">
        <v>4</v>
      </c>
      <c r="AS162" s="9" t="s">
        <v>47</v>
      </c>
      <c r="AT162" s="9" t="s">
        <v>47</v>
      </c>
      <c r="AU162" s="9" t="s">
        <v>47</v>
      </c>
      <c r="AV162" s="9" t="s">
        <v>47</v>
      </c>
      <c r="AW162" s="9" t="s">
        <v>47</v>
      </c>
      <c r="AX162" s="9" t="s">
        <v>47</v>
      </c>
      <c r="AY162" s="9" t="s">
        <v>47</v>
      </c>
      <c r="AZ162" s="9" t="s">
        <v>47</v>
      </c>
      <c r="BA162" s="9" t="s">
        <v>47</v>
      </c>
      <c r="BB162" s="9" t="s">
        <v>47</v>
      </c>
      <c r="BC162" s="9" t="s">
        <v>47</v>
      </c>
      <c r="BD162" s="9" t="s">
        <v>47</v>
      </c>
      <c r="BE162" s="9" t="s">
        <v>47</v>
      </c>
      <c r="BF162" s="9" t="s">
        <v>47</v>
      </c>
      <c r="BG162" s="9" t="s">
        <v>47</v>
      </c>
      <c r="BH162" s="9" t="s">
        <v>47</v>
      </c>
      <c r="BI162" s="9" t="s">
        <v>47</v>
      </c>
      <c r="BJ162" s="9" t="s">
        <v>47</v>
      </c>
      <c r="BK162" s="9" t="s">
        <v>47</v>
      </c>
      <c r="BL162" s="9" t="s">
        <v>47</v>
      </c>
      <c r="BM162" s="9" t="s">
        <v>47</v>
      </c>
      <c r="BN162" s="9" t="s">
        <v>47</v>
      </c>
      <c r="BO162" s="9" t="s">
        <v>47</v>
      </c>
      <c r="BP162" s="9" t="s">
        <v>47</v>
      </c>
      <c r="BQ162" s="9" t="s">
        <v>47</v>
      </c>
      <c r="BR162" s="9" t="s">
        <v>47</v>
      </c>
      <c r="BS162" s="9" t="s">
        <v>47</v>
      </c>
      <c r="BT162" s="9" t="s">
        <v>47</v>
      </c>
      <c r="BU162" s="9" t="s">
        <v>47</v>
      </c>
      <c r="BV162" s="9" t="s">
        <v>47</v>
      </c>
      <c r="BW162" s="9" t="s">
        <v>47</v>
      </c>
      <c r="BX162" s="9" t="s">
        <v>47</v>
      </c>
      <c r="BY162" s="9" t="s">
        <v>47</v>
      </c>
      <c r="BZ162" s="9" t="s">
        <v>47</v>
      </c>
      <c r="CA162" s="9" t="s">
        <v>47</v>
      </c>
      <c r="CB162" s="9" t="s">
        <v>47</v>
      </c>
      <c r="CC162" s="9" t="s">
        <v>47</v>
      </c>
      <c r="CD162" s="9" t="s">
        <v>47</v>
      </c>
    </row>
    <row r="163" spans="1:82" ht="12" x14ac:dyDescent="0.25">
      <c r="A163" s="5">
        <v>126</v>
      </c>
      <c r="B163" s="56">
        <v>42</v>
      </c>
      <c r="C163" s="9">
        <v>252</v>
      </c>
      <c r="D163" s="9">
        <v>168</v>
      </c>
      <c r="E163" s="9">
        <v>126</v>
      </c>
      <c r="F163" s="9">
        <v>100.8</v>
      </c>
      <c r="G163" s="9">
        <v>84</v>
      </c>
      <c r="H163" s="9">
        <v>72</v>
      </c>
      <c r="I163" s="9">
        <v>63</v>
      </c>
      <c r="J163" s="9">
        <v>56</v>
      </c>
      <c r="K163" s="9">
        <v>50.4</v>
      </c>
      <c r="L163" s="9">
        <v>45.81818181818182</v>
      </c>
      <c r="M163" s="9">
        <v>42</v>
      </c>
      <c r="N163" s="9">
        <v>38.769230769230774</v>
      </c>
      <c r="O163" s="9">
        <v>35.942334172909625</v>
      </c>
      <c r="P163" s="9">
        <v>33.321563522544423</v>
      </c>
      <c r="Q163" s="9">
        <v>30.891888942033042</v>
      </c>
      <c r="R163" s="9">
        <v>28.639376473473256</v>
      </c>
      <c r="S163" s="9">
        <v>26.551108167209211</v>
      </c>
      <c r="T163" s="9">
        <v>24.615107998590762</v>
      </c>
      <c r="U163" s="9">
        <v>22.820273186585172</v>
      </c>
      <c r="V163" s="9">
        <v>21.156310520359792</v>
      </c>
      <c r="W163" s="9">
        <v>19.613677328674598</v>
      </c>
      <c r="X163" s="9">
        <v>18.18352675354954</v>
      </c>
      <c r="Y163" s="9">
        <v>16.857657014356271</v>
      </c>
      <c r="Z163" s="9">
        <v>15.628464371368514</v>
      </c>
      <c r="AA163" s="9">
        <v>14.488899519021444</v>
      </c>
      <c r="AB163" s="9">
        <v>13.43242715879944</v>
      </c>
      <c r="AC163" s="9">
        <v>12.452988519906496</v>
      </c>
      <c r="AD163" s="9">
        <v>11.544966612778818</v>
      </c>
      <c r="AE163" s="9">
        <v>10.703154016171727</v>
      </c>
      <c r="AF163" s="9">
        <v>9.9227230130828001</v>
      </c>
      <c r="AG163" s="9">
        <v>9.1991979042435617</v>
      </c>
      <c r="AH163" s="9">
        <v>8.5284293404001499</v>
      </c>
      <c r="AI163" s="9">
        <v>7.906570526180996</v>
      </c>
      <c r="AJ163" s="9">
        <v>7.3300551590828933</v>
      </c>
      <c r="AK163" s="9">
        <v>6.7955769770575962</v>
      </c>
      <c r="AL163" s="9">
        <v>6.3000707974062635</v>
      </c>
      <c r="AM163" s="9">
        <v>5.8406949382415618</v>
      </c>
      <c r="AN163" s="9">
        <v>5.4148149217061494</v>
      </c>
      <c r="AO163" s="9">
        <v>5.0199883654870208</v>
      </c>
      <c r="AP163" s="9">
        <v>4.653950975979936</v>
      </c>
      <c r="AQ163" s="9">
        <v>4.3146035627760453</v>
      </c>
      <c r="AR163" s="9">
        <v>4</v>
      </c>
      <c r="AS163" s="9" t="s">
        <v>47</v>
      </c>
      <c r="AT163" s="9" t="s">
        <v>47</v>
      </c>
      <c r="AU163" s="9" t="s">
        <v>47</v>
      </c>
      <c r="AV163" s="9" t="s">
        <v>47</v>
      </c>
      <c r="AW163" s="9" t="s">
        <v>47</v>
      </c>
      <c r="AX163" s="9" t="s">
        <v>47</v>
      </c>
      <c r="AY163" s="9" t="s">
        <v>47</v>
      </c>
      <c r="AZ163" s="9" t="s">
        <v>47</v>
      </c>
      <c r="BA163" s="9" t="s">
        <v>47</v>
      </c>
      <c r="BB163" s="9" t="s">
        <v>47</v>
      </c>
      <c r="BC163" s="9" t="s">
        <v>47</v>
      </c>
      <c r="BD163" s="9" t="s">
        <v>47</v>
      </c>
      <c r="BE163" s="9" t="s">
        <v>47</v>
      </c>
      <c r="BF163" s="9" t="s">
        <v>47</v>
      </c>
      <c r="BG163" s="9" t="s">
        <v>47</v>
      </c>
      <c r="BH163" s="9" t="s">
        <v>47</v>
      </c>
      <c r="BI163" s="9" t="s">
        <v>47</v>
      </c>
      <c r="BJ163" s="9" t="s">
        <v>47</v>
      </c>
      <c r="BK163" s="9" t="s">
        <v>47</v>
      </c>
      <c r="BL163" s="9" t="s">
        <v>47</v>
      </c>
      <c r="BM163" s="9" t="s">
        <v>47</v>
      </c>
      <c r="BN163" s="9" t="s">
        <v>47</v>
      </c>
      <c r="BO163" s="9" t="s">
        <v>47</v>
      </c>
      <c r="BP163" s="9" t="s">
        <v>47</v>
      </c>
      <c r="BQ163" s="9" t="s">
        <v>47</v>
      </c>
      <c r="BR163" s="9" t="s">
        <v>47</v>
      </c>
      <c r="BS163" s="9" t="s">
        <v>47</v>
      </c>
      <c r="BT163" s="9" t="s">
        <v>47</v>
      </c>
      <c r="BU163" s="9" t="s">
        <v>47</v>
      </c>
      <c r="BV163" s="9" t="s">
        <v>47</v>
      </c>
      <c r="BW163" s="9" t="s">
        <v>47</v>
      </c>
      <c r="BX163" s="9" t="s">
        <v>47</v>
      </c>
      <c r="BY163" s="9" t="s">
        <v>47</v>
      </c>
      <c r="BZ163" s="9" t="s">
        <v>47</v>
      </c>
      <c r="CA163" s="9" t="s">
        <v>47</v>
      </c>
      <c r="CB163" s="9" t="s">
        <v>47</v>
      </c>
      <c r="CC163" s="9" t="s">
        <v>47</v>
      </c>
      <c r="CD163" s="9" t="s">
        <v>47</v>
      </c>
    </row>
    <row r="164" spans="1:82" ht="12" x14ac:dyDescent="0.25">
      <c r="A164" s="5">
        <v>127</v>
      </c>
      <c r="B164" s="56">
        <v>43</v>
      </c>
      <c r="C164" s="9">
        <v>254</v>
      </c>
      <c r="D164" s="9">
        <v>169.33333333333331</v>
      </c>
      <c r="E164" s="9">
        <v>127</v>
      </c>
      <c r="F164" s="9">
        <v>101.6</v>
      </c>
      <c r="G164" s="9">
        <v>84.666666666666671</v>
      </c>
      <c r="H164" s="9">
        <v>72.571428571428569</v>
      </c>
      <c r="I164" s="9">
        <v>63.5</v>
      </c>
      <c r="J164" s="9">
        <v>56.444444444444443</v>
      </c>
      <c r="K164" s="9">
        <v>50.8</v>
      </c>
      <c r="L164" s="9">
        <v>46.18181818181818</v>
      </c>
      <c r="M164" s="9">
        <v>42.333333333333329</v>
      </c>
      <c r="N164" s="9">
        <v>39.076923076923073</v>
      </c>
      <c r="O164" s="9">
        <v>36.285714285714285</v>
      </c>
      <c r="P164" s="9">
        <v>33.714222896700875</v>
      </c>
      <c r="Q164" s="9">
        <v>31.324967632673253</v>
      </c>
      <c r="R164" s="9">
        <v>29.10503380708348</v>
      </c>
      <c r="S164" s="9">
        <v>27.042421969748769</v>
      </c>
      <c r="T164" s="9">
        <v>25.125983045997067</v>
      </c>
      <c r="U164" s="9">
        <v>23.345358072363407</v>
      </c>
      <c r="V164" s="9">
        <v>21.690922203089308</v>
      </c>
      <c r="W164" s="9">
        <v>20.153732684762424</v>
      </c>
      <c r="X164" s="9">
        <v>18.725480517882843</v>
      </c>
      <c r="Y164" s="9">
        <v>17.39844554407135</v>
      </c>
      <c r="Z164" s="9">
        <v>16.165454716151711</v>
      </c>
      <c r="AA164" s="9">
        <v>15.019843325543471</v>
      </c>
      <c r="AB164" s="9">
        <v>13.955418977386936</v>
      </c>
      <c r="AC164" s="9">
        <v>12.96642811867444</v>
      </c>
      <c r="AD164" s="9">
        <v>12.047524938461725</v>
      </c>
      <c r="AE164" s="9">
        <v>11.193742472055225</v>
      </c>
      <c r="AF164" s="9">
        <v>10.400465752984097</v>
      </c>
      <c r="AG164" s="9">
        <v>9.6634068676349134</v>
      </c>
      <c r="AH164" s="9">
        <v>8.9785817777113159</v>
      </c>
      <c r="AI164" s="9">
        <v>8.3422887852366632</v>
      </c>
      <c r="AJ164" s="9">
        <v>7.7510885236961329</v>
      </c>
      <c r="AK164" s="9">
        <v>7.2017853671640175</v>
      </c>
      <c r="AL164" s="9">
        <v>6.6914101569266329</v>
      </c>
      <c r="AM164" s="9">
        <v>6.2172041522327106</v>
      </c>
      <c r="AN164" s="9">
        <v>5.7766041184199777</v>
      </c>
      <c r="AO164" s="9">
        <v>5.3672284718144869</v>
      </c>
      <c r="AP164" s="9">
        <v>4.9868644065114545</v>
      </c>
      <c r="AQ164" s="9">
        <v>4.6334559334537699</v>
      </c>
      <c r="AR164" s="9">
        <v>4.3050927671555561</v>
      </c>
      <c r="AS164" s="9">
        <v>4</v>
      </c>
      <c r="AT164" s="9" t="s">
        <v>47</v>
      </c>
      <c r="AU164" s="9" t="s">
        <v>47</v>
      </c>
      <c r="AV164" s="9" t="s">
        <v>47</v>
      </c>
      <c r="AW164" s="9" t="s">
        <v>47</v>
      </c>
      <c r="AX164" s="9" t="s">
        <v>47</v>
      </c>
      <c r="AY164" s="9" t="s">
        <v>47</v>
      </c>
      <c r="AZ164" s="9" t="s">
        <v>47</v>
      </c>
      <c r="BA164" s="9" t="s">
        <v>47</v>
      </c>
      <c r="BB164" s="9" t="s">
        <v>47</v>
      </c>
      <c r="BC164" s="9" t="s">
        <v>47</v>
      </c>
      <c r="BD164" s="9" t="s">
        <v>47</v>
      </c>
      <c r="BE164" s="9" t="s">
        <v>47</v>
      </c>
      <c r="BF164" s="9" t="s">
        <v>47</v>
      </c>
      <c r="BG164" s="9" t="s">
        <v>47</v>
      </c>
      <c r="BH164" s="9" t="s">
        <v>47</v>
      </c>
      <c r="BI164" s="9" t="s">
        <v>47</v>
      </c>
      <c r="BJ164" s="9" t="s">
        <v>47</v>
      </c>
      <c r="BK164" s="9" t="s">
        <v>47</v>
      </c>
      <c r="BL164" s="9" t="s">
        <v>47</v>
      </c>
      <c r="BM164" s="9" t="s">
        <v>47</v>
      </c>
      <c r="BN164" s="9" t="s">
        <v>47</v>
      </c>
      <c r="BO164" s="9" t="s">
        <v>47</v>
      </c>
      <c r="BP164" s="9" t="s">
        <v>47</v>
      </c>
      <c r="BQ164" s="9" t="s">
        <v>47</v>
      </c>
      <c r="BR164" s="9" t="s">
        <v>47</v>
      </c>
      <c r="BS164" s="9" t="s">
        <v>47</v>
      </c>
      <c r="BT164" s="9" t="s">
        <v>47</v>
      </c>
      <c r="BU164" s="9" t="s">
        <v>47</v>
      </c>
      <c r="BV164" s="9" t="s">
        <v>47</v>
      </c>
      <c r="BW164" s="9" t="s">
        <v>47</v>
      </c>
      <c r="BX164" s="9" t="s">
        <v>47</v>
      </c>
      <c r="BY164" s="9" t="s">
        <v>47</v>
      </c>
      <c r="BZ164" s="9" t="s">
        <v>47</v>
      </c>
      <c r="CA164" s="9" t="s">
        <v>47</v>
      </c>
      <c r="CB164" s="9" t="s">
        <v>47</v>
      </c>
      <c r="CC164" s="9" t="s">
        <v>47</v>
      </c>
      <c r="CD164" s="9" t="s">
        <v>47</v>
      </c>
    </row>
    <row r="165" spans="1:82" ht="12" x14ac:dyDescent="0.25">
      <c r="A165" s="5">
        <v>128</v>
      </c>
      <c r="B165" s="56">
        <v>43</v>
      </c>
      <c r="C165" s="9">
        <v>256</v>
      </c>
      <c r="D165" s="9">
        <v>170.66666666666666</v>
      </c>
      <c r="E165" s="9">
        <v>128</v>
      </c>
      <c r="F165" s="9">
        <v>102.4</v>
      </c>
      <c r="G165" s="9">
        <v>85.333333333333343</v>
      </c>
      <c r="H165" s="9">
        <v>73.142857142857153</v>
      </c>
      <c r="I165" s="9">
        <v>64</v>
      </c>
      <c r="J165" s="9">
        <v>56.8888888888889</v>
      </c>
      <c r="K165" s="9">
        <v>51.2</v>
      </c>
      <c r="L165" s="9">
        <v>46.545454545454554</v>
      </c>
      <c r="M165" s="9">
        <v>42.666666666666671</v>
      </c>
      <c r="N165" s="9">
        <v>39.384615384615394</v>
      </c>
      <c r="O165" s="9">
        <v>36.571428571428584</v>
      </c>
      <c r="P165" s="9">
        <v>33.970806755464572</v>
      </c>
      <c r="Q165" s="9">
        <v>31.555117114530542</v>
      </c>
      <c r="R165" s="9">
        <v>29.311208982446825</v>
      </c>
      <c r="S165" s="9">
        <v>27.226866846805336</v>
      </c>
      <c r="T165" s="9">
        <v>25.290743849480943</v>
      </c>
      <c r="U165" s="9">
        <v>23.49230001597147</v>
      </c>
      <c r="V165" s="9">
        <v>21.821744877295885</v>
      </c>
      <c r="W165" s="9">
        <v>20.269984172092464</v>
      </c>
      <c r="X165" s="9">
        <v>18.828570338770891</v>
      </c>
      <c r="Y165" s="9">
        <v>17.489656528204709</v>
      </c>
      <c r="Z165" s="9">
        <v>16.24595388661578</v>
      </c>
      <c r="AA165" s="9">
        <v>15.090691876105044</v>
      </c>
      <c r="AB165" s="9">
        <v>14.017581416820169</v>
      </c>
      <c r="AC165" s="9">
        <v>13.020780650111419</v>
      </c>
      <c r="AD165" s="9">
        <v>12.094863136295276</v>
      </c>
      <c r="AE165" s="9">
        <v>11.234788313899031</v>
      </c>
      <c r="AF165" s="9">
        <v>10.435874059570736</v>
      </c>
      <c r="AG165" s="9">
        <v>9.693771199274611</v>
      </c>
      <c r="AH165" s="9">
        <v>9.0044398320145316</v>
      </c>
      <c r="AI165" s="9">
        <v>8.3641273371953666</v>
      </c>
      <c r="AJ165" s="9">
        <v>7.769347945897402</v>
      </c>
      <c r="AK165" s="9">
        <v>7.2168637648528238</v>
      </c>
      <c r="AL165" s="9">
        <v>6.7036671498215155</v>
      </c>
      <c r="AM165" s="9">
        <v>6.2269643324093673</v>
      </c>
      <c r="AN165" s="9">
        <v>5.7841602111958705</v>
      </c>
      <c r="AO165" s="9">
        <v>5.3728442243760703</v>
      </c>
      <c r="AP165" s="9">
        <v>4.990777227009584</v>
      </c>
      <c r="AQ165" s="9">
        <v>4.6358793014383242</v>
      </c>
      <c r="AR165" s="9">
        <v>4.3062184345145909</v>
      </c>
      <c r="AS165" s="9">
        <v>4</v>
      </c>
      <c r="AT165" s="9" t="s">
        <v>47</v>
      </c>
      <c r="AU165" s="9" t="s">
        <v>47</v>
      </c>
      <c r="AV165" s="9" t="s">
        <v>47</v>
      </c>
      <c r="AW165" s="9" t="s">
        <v>47</v>
      </c>
      <c r="AX165" s="9" t="s">
        <v>47</v>
      </c>
      <c r="AY165" s="9" t="s">
        <v>47</v>
      </c>
      <c r="AZ165" s="9" t="s">
        <v>47</v>
      </c>
      <c r="BA165" s="9" t="s">
        <v>47</v>
      </c>
      <c r="BB165" s="9" t="s">
        <v>47</v>
      </c>
      <c r="BC165" s="9" t="s">
        <v>47</v>
      </c>
      <c r="BD165" s="9" t="s">
        <v>47</v>
      </c>
      <c r="BE165" s="9" t="s">
        <v>47</v>
      </c>
      <c r="BF165" s="9" t="s">
        <v>47</v>
      </c>
      <c r="BG165" s="9" t="s">
        <v>47</v>
      </c>
      <c r="BH165" s="9" t="s">
        <v>47</v>
      </c>
      <c r="BI165" s="9" t="s">
        <v>47</v>
      </c>
      <c r="BJ165" s="9" t="s">
        <v>47</v>
      </c>
      <c r="BK165" s="9" t="s">
        <v>47</v>
      </c>
      <c r="BL165" s="9" t="s">
        <v>47</v>
      </c>
      <c r="BM165" s="9" t="s">
        <v>47</v>
      </c>
      <c r="BN165" s="9" t="s">
        <v>47</v>
      </c>
      <c r="BO165" s="9" t="s">
        <v>47</v>
      </c>
      <c r="BP165" s="9" t="s">
        <v>47</v>
      </c>
      <c r="BQ165" s="9" t="s">
        <v>47</v>
      </c>
      <c r="BR165" s="9" t="s">
        <v>47</v>
      </c>
      <c r="BS165" s="9" t="s">
        <v>47</v>
      </c>
      <c r="BT165" s="9" t="s">
        <v>47</v>
      </c>
      <c r="BU165" s="9" t="s">
        <v>47</v>
      </c>
      <c r="BV165" s="9" t="s">
        <v>47</v>
      </c>
      <c r="BW165" s="9" t="s">
        <v>47</v>
      </c>
      <c r="BX165" s="9" t="s">
        <v>47</v>
      </c>
      <c r="BY165" s="9" t="s">
        <v>47</v>
      </c>
      <c r="BZ165" s="9" t="s">
        <v>47</v>
      </c>
      <c r="CA165" s="9" t="s">
        <v>47</v>
      </c>
      <c r="CB165" s="9" t="s">
        <v>47</v>
      </c>
      <c r="CC165" s="9" t="s">
        <v>47</v>
      </c>
      <c r="CD165" s="9" t="s">
        <v>47</v>
      </c>
    </row>
    <row r="166" spans="1:82" ht="12" x14ac:dyDescent="0.25">
      <c r="A166" s="5">
        <v>129</v>
      </c>
      <c r="B166" s="56">
        <v>43</v>
      </c>
      <c r="C166" s="9">
        <v>258</v>
      </c>
      <c r="D166" s="9">
        <v>172</v>
      </c>
      <c r="E166" s="9">
        <v>129</v>
      </c>
      <c r="F166" s="9">
        <v>103.2</v>
      </c>
      <c r="G166" s="9">
        <v>86</v>
      </c>
      <c r="H166" s="9">
        <v>73.714285714285708</v>
      </c>
      <c r="I166" s="9">
        <v>64.5</v>
      </c>
      <c r="J166" s="9">
        <v>57.333333333333329</v>
      </c>
      <c r="K166" s="9">
        <v>51.6</v>
      </c>
      <c r="L166" s="9">
        <v>46.909090909090899</v>
      </c>
      <c r="M166" s="9">
        <v>43</v>
      </c>
      <c r="N166" s="9">
        <v>39.692307692307686</v>
      </c>
      <c r="O166" s="9">
        <v>36.857142857142854</v>
      </c>
      <c r="P166" s="9">
        <v>34.227323803523745</v>
      </c>
      <c r="Q166" s="9">
        <v>31.78514675681722</v>
      </c>
      <c r="R166" s="9">
        <v>29.517223144638525</v>
      </c>
      <c r="S166" s="9">
        <v>27.411119691732004</v>
      </c>
      <c r="T166" s="9">
        <v>25.455290257916282</v>
      </c>
      <c r="U166" s="9">
        <v>23.639012539506545</v>
      </c>
      <c r="V166" s="9">
        <v>21.952329287196669</v>
      </c>
      <c r="W166" s="9">
        <v>20.38599371814421</v>
      </c>
      <c r="X166" s="9">
        <v>18.931418822994807</v>
      </c>
      <c r="Y166" s="9">
        <v>17.580630289935556</v>
      </c>
      <c r="Z166" s="9">
        <v>16.326222787696249</v>
      </c>
      <c r="AA166" s="9">
        <v>15.161319367831913</v>
      </c>
      <c r="AB166" s="9">
        <v>14.079533763720665</v>
      </c>
      <c r="AC166" s="9">
        <v>13.074935379591427</v>
      </c>
      <c r="AD166" s="9">
        <v>12.142016777643299</v>
      </c>
      <c r="AE166" s="9">
        <v>11.27566348501359</v>
      </c>
      <c r="AF166" s="9">
        <v>10.471125955069395</v>
      </c>
      <c r="AG166" s="9">
        <v>9.7239935293081174</v>
      </c>
      <c r="AH166" s="9">
        <v>9.0301702571201172</v>
      </c>
      <c r="AI166" s="9">
        <v>8.3858524408519255</v>
      </c>
      <c r="AJ166" s="9">
        <v>7.7875077830669053</v>
      </c>
      <c r="AK166" s="9">
        <v>7.2318560216839005</v>
      </c>
      <c r="AL166" s="9">
        <v>6.7158509468312619</v>
      </c>
      <c r="AM166" s="9">
        <v>6.2366637008285499</v>
      </c>
      <c r="AN166" s="9">
        <v>5.7916672697425993</v>
      </c>
      <c r="AO166" s="9">
        <v>5.3784220814971002</v>
      </c>
      <c r="AP166" s="9">
        <v>4.9946626315812566</v>
      </c>
      <c r="AQ166" s="9">
        <v>4.6382850630365962</v>
      </c>
      <c r="AR166" s="9">
        <v>4.3073356326325891</v>
      </c>
      <c r="AS166" s="9">
        <v>4</v>
      </c>
      <c r="AT166" s="9" t="s">
        <v>47</v>
      </c>
      <c r="AU166" s="9" t="s">
        <v>47</v>
      </c>
      <c r="AV166" s="9" t="s">
        <v>47</v>
      </c>
      <c r="AW166" s="9" t="s">
        <v>47</v>
      </c>
      <c r="AX166" s="9" t="s">
        <v>47</v>
      </c>
      <c r="AY166" s="9" t="s">
        <v>47</v>
      </c>
      <c r="AZ166" s="9" t="s">
        <v>47</v>
      </c>
      <c r="BA166" s="9" t="s">
        <v>47</v>
      </c>
      <c r="BB166" s="9" t="s">
        <v>47</v>
      </c>
      <c r="BC166" s="9" t="s">
        <v>47</v>
      </c>
      <c r="BD166" s="9" t="s">
        <v>47</v>
      </c>
      <c r="BE166" s="9" t="s">
        <v>47</v>
      </c>
      <c r="BF166" s="9" t="s">
        <v>47</v>
      </c>
      <c r="BG166" s="9" t="s">
        <v>47</v>
      </c>
      <c r="BH166" s="9" t="s">
        <v>47</v>
      </c>
      <c r="BI166" s="9" t="s">
        <v>47</v>
      </c>
      <c r="BJ166" s="9" t="s">
        <v>47</v>
      </c>
      <c r="BK166" s="9" t="s">
        <v>47</v>
      </c>
      <c r="BL166" s="9" t="s">
        <v>47</v>
      </c>
      <c r="BM166" s="9" t="s">
        <v>47</v>
      </c>
      <c r="BN166" s="9" t="s">
        <v>47</v>
      </c>
      <c r="BO166" s="9" t="s">
        <v>47</v>
      </c>
      <c r="BP166" s="9" t="s">
        <v>47</v>
      </c>
      <c r="BQ166" s="9" t="s">
        <v>47</v>
      </c>
      <c r="BR166" s="9" t="s">
        <v>47</v>
      </c>
      <c r="BS166" s="9" t="s">
        <v>47</v>
      </c>
      <c r="BT166" s="9" t="s">
        <v>47</v>
      </c>
      <c r="BU166" s="9" t="s">
        <v>47</v>
      </c>
      <c r="BV166" s="9" t="s">
        <v>47</v>
      </c>
      <c r="BW166" s="9" t="s">
        <v>47</v>
      </c>
      <c r="BX166" s="9" t="s">
        <v>47</v>
      </c>
      <c r="BY166" s="9" t="s">
        <v>47</v>
      </c>
      <c r="BZ166" s="9" t="s">
        <v>47</v>
      </c>
      <c r="CA166" s="9" t="s">
        <v>47</v>
      </c>
      <c r="CB166" s="9" t="s">
        <v>47</v>
      </c>
      <c r="CC166" s="9" t="s">
        <v>47</v>
      </c>
      <c r="CD166" s="9" t="s">
        <v>47</v>
      </c>
    </row>
    <row r="167" spans="1:82" ht="12" x14ac:dyDescent="0.25">
      <c r="A167" s="5">
        <v>130</v>
      </c>
      <c r="B167" s="56">
        <v>44</v>
      </c>
      <c r="C167" s="9">
        <v>260</v>
      </c>
      <c r="D167" s="9">
        <v>173.33333333333331</v>
      </c>
      <c r="E167" s="9">
        <v>130</v>
      </c>
      <c r="F167" s="9">
        <v>104</v>
      </c>
      <c r="G167" s="9">
        <v>86.666666666666671</v>
      </c>
      <c r="H167" s="9">
        <v>74.285714285714292</v>
      </c>
      <c r="I167" s="9">
        <v>65</v>
      </c>
      <c r="J167" s="9">
        <v>57.777777777777771</v>
      </c>
      <c r="K167" s="9">
        <v>52</v>
      </c>
      <c r="L167" s="9">
        <v>47.272727272727266</v>
      </c>
      <c r="M167" s="9">
        <v>43.333333333333329</v>
      </c>
      <c r="N167" s="9">
        <v>40</v>
      </c>
      <c r="O167" s="9">
        <v>37.142857142857146</v>
      </c>
      <c r="P167" s="9">
        <v>34.566504088126734</v>
      </c>
      <c r="Q167" s="9">
        <v>32.16885551585144</v>
      </c>
      <c r="R167" s="9">
        <v>29.937515884204839</v>
      </c>
      <c r="S167" s="9">
        <v>27.860949447684916</v>
      </c>
      <c r="T167" s="9">
        <v>25.928420618759422</v>
      </c>
      <c r="U167" s="9">
        <v>24.129938466227379</v>
      </c>
      <c r="V167" s="9">
        <v>22.456205063360255</v>
      </c>
      <c r="W167" s="9">
        <v>20.898567418789156</v>
      </c>
      <c r="X167" s="9">
        <v>19.448972741626815</v>
      </c>
      <c r="Y167" s="9">
        <v>18.099926809550617</v>
      </c>
      <c r="Z167" s="9">
        <v>16.844455224614929</v>
      </c>
      <c r="AA167" s="9">
        <v>15.676067356490146</v>
      </c>
      <c r="AB167" s="9">
        <v>14.588722786719485</v>
      </c>
      <c r="AC167" s="9">
        <v>13.576800080514641</v>
      </c>
      <c r="AD167" s="9">
        <v>12.63506772464431</v>
      </c>
      <c r="AE167" s="9">
        <v>11.758657081168192</v>
      </c>
      <c r="AF167" s="9">
        <v>10.943037217190634</v>
      </c>
      <c r="AG167" s="9">
        <v>10.183991480506927</v>
      </c>
      <c r="AH167" s="9">
        <v>9.4775957000412827</v>
      </c>
      <c r="AI167" s="9">
        <v>8.820197898375481</v>
      </c>
      <c r="AJ167" s="9">
        <v>8.2083994114845389</v>
      </c>
      <c r="AK167" s="9">
        <v>7.6390373180707751</v>
      </c>
      <c r="AL167" s="9">
        <v>7.1091680876581647</v>
      </c>
      <c r="AM167" s="9">
        <v>6.616052362909663</v>
      </c>
      <c r="AN167" s="9">
        <v>6.157140797494006</v>
      </c>
      <c r="AO167" s="9">
        <v>5.7300608762855347</v>
      </c>
      <c r="AP167" s="9">
        <v>5.3326046497591264</v>
      </c>
      <c r="AQ167" s="9">
        <v>4.9627173191686049</v>
      </c>
      <c r="AR167" s="9">
        <v>4.618486613495433</v>
      </c>
      <c r="AS167" s="9">
        <v>4.2981329032478435</v>
      </c>
      <c r="AT167" s="9">
        <v>4</v>
      </c>
      <c r="AU167" s="9" t="s">
        <v>47</v>
      </c>
      <c r="AV167" s="9" t="s">
        <v>47</v>
      </c>
      <c r="AW167" s="9" t="s">
        <v>47</v>
      </c>
      <c r="AX167" s="9" t="s">
        <v>47</v>
      </c>
      <c r="AY167" s="9" t="s">
        <v>47</v>
      </c>
      <c r="AZ167" s="9" t="s">
        <v>47</v>
      </c>
      <c r="BA167" s="9" t="s">
        <v>47</v>
      </c>
      <c r="BB167" s="9" t="s">
        <v>47</v>
      </c>
      <c r="BC167" s="9" t="s">
        <v>47</v>
      </c>
      <c r="BD167" s="9" t="s">
        <v>47</v>
      </c>
      <c r="BE167" s="9" t="s">
        <v>47</v>
      </c>
      <c r="BF167" s="9" t="s">
        <v>47</v>
      </c>
      <c r="BG167" s="9" t="s">
        <v>47</v>
      </c>
      <c r="BH167" s="9" t="s">
        <v>47</v>
      </c>
      <c r="BI167" s="9" t="s">
        <v>47</v>
      </c>
      <c r="BJ167" s="9" t="s">
        <v>47</v>
      </c>
      <c r="BK167" s="9" t="s">
        <v>47</v>
      </c>
      <c r="BL167" s="9" t="s">
        <v>47</v>
      </c>
      <c r="BM167" s="9" t="s">
        <v>47</v>
      </c>
      <c r="BN167" s="9" t="s">
        <v>47</v>
      </c>
      <c r="BO167" s="9" t="s">
        <v>47</v>
      </c>
      <c r="BP167" s="9" t="s">
        <v>47</v>
      </c>
      <c r="BQ167" s="9" t="s">
        <v>47</v>
      </c>
      <c r="BR167" s="9" t="s">
        <v>47</v>
      </c>
      <c r="BS167" s="9" t="s">
        <v>47</v>
      </c>
      <c r="BT167" s="9" t="s">
        <v>47</v>
      </c>
      <c r="BU167" s="9" t="s">
        <v>47</v>
      </c>
      <c r="BV167" s="9" t="s">
        <v>47</v>
      </c>
      <c r="BW167" s="9" t="s">
        <v>47</v>
      </c>
      <c r="BX167" s="9" t="s">
        <v>47</v>
      </c>
      <c r="BY167" s="9" t="s">
        <v>47</v>
      </c>
      <c r="BZ167" s="9" t="s">
        <v>47</v>
      </c>
      <c r="CA167" s="9" t="s">
        <v>47</v>
      </c>
      <c r="CB167" s="9" t="s">
        <v>47</v>
      </c>
      <c r="CC167" s="9" t="s">
        <v>47</v>
      </c>
      <c r="CD167" s="9" t="s">
        <v>47</v>
      </c>
    </row>
    <row r="168" spans="1:82" ht="12" x14ac:dyDescent="0.25">
      <c r="A168" s="5">
        <v>131</v>
      </c>
      <c r="B168" s="56">
        <v>44</v>
      </c>
      <c r="C168" s="9">
        <v>262</v>
      </c>
      <c r="D168" s="9">
        <v>174.66666666666666</v>
      </c>
      <c r="E168" s="9">
        <v>131</v>
      </c>
      <c r="F168" s="9">
        <v>104.8</v>
      </c>
      <c r="G168" s="9">
        <v>87.333333333333343</v>
      </c>
      <c r="H168" s="9">
        <v>74.857142857142861</v>
      </c>
      <c r="I168" s="9">
        <v>65.5</v>
      </c>
      <c r="J168" s="9">
        <v>58.222222222222221</v>
      </c>
      <c r="K168" s="9">
        <v>52.4</v>
      </c>
      <c r="L168" s="9">
        <v>47.636363636363633</v>
      </c>
      <c r="M168" s="9">
        <v>43.666666666666664</v>
      </c>
      <c r="N168" s="9">
        <v>40.307692307692307</v>
      </c>
      <c r="O168" s="9">
        <v>37.428571428571431</v>
      </c>
      <c r="P168" s="9">
        <v>34.823791135871751</v>
      </c>
      <c r="Q168" s="9">
        <v>32.400286272991366</v>
      </c>
      <c r="R168" s="9">
        <v>30.145441272487503</v>
      </c>
      <c r="S168" s="9">
        <v>28.047518526727284</v>
      </c>
      <c r="T168" s="9">
        <v>26.095597287708816</v>
      </c>
      <c r="U168" s="9">
        <v>24.279516819049434</v>
      </c>
      <c r="V168" s="9">
        <v>22.589823504218469</v>
      </c>
      <c r="W168" s="9">
        <v>21.017721635686154</v>
      </c>
      <c r="X168" s="9">
        <v>19.555027628821339</v>
      </c>
      <c r="Y168" s="9">
        <v>18.194127422198207</v>
      </c>
      <c r="Z168" s="9">
        <v>16.927936842559042</v>
      </c>
      <c r="AA168" s="9">
        <v>15.74986472811271</v>
      </c>
      <c r="AB168" s="9">
        <v>14.653778618206921</v>
      </c>
      <c r="AC168" s="9">
        <v>13.633972830771709</v>
      </c>
      <c r="AD168" s="9">
        <v>12.685138761361101</v>
      </c>
      <c r="AE168" s="9">
        <v>11.802337249184459</v>
      </c>
      <c r="AF168" s="9">
        <v>10.980972866278744</v>
      </c>
      <c r="AG168" s="9">
        <v>10.216769995983823</v>
      </c>
      <c r="AH168" s="9">
        <v>9.5057505761972241</v>
      </c>
      <c r="AI168" s="9">
        <v>8.8442133915507348</v>
      </c>
      <c r="AJ168" s="9">
        <v>8.2287148067141178</v>
      </c>
      <c r="AK168" s="9">
        <v>7.6560508405331058</v>
      </c>
      <c r="AL168" s="9">
        <v>7.123240487688479</v>
      </c>
      <c r="AM168" s="9">
        <v>6.6275102010570288</v>
      </c>
      <c r="AN168" s="9">
        <v>6.1662794539972721</v>
      </c>
      <c r="AO168" s="9">
        <v>5.7371473074043058</v>
      </c>
      <c r="AP168" s="9">
        <v>5.3378799116085327</v>
      </c>
      <c r="AQ168" s="9">
        <v>4.9663988780593424</v>
      </c>
      <c r="AR168" s="9">
        <v>4.6207704602624586</v>
      </c>
      <c r="AS168" s="9">
        <v>4.2991954876522929</v>
      </c>
      <c r="AT168" s="9">
        <v>4</v>
      </c>
      <c r="AU168" s="9" t="s">
        <v>47</v>
      </c>
      <c r="AV168" s="9" t="s">
        <v>47</v>
      </c>
      <c r="AW168" s="9" t="s">
        <v>47</v>
      </c>
      <c r="AX168" s="9" t="s">
        <v>47</v>
      </c>
      <c r="AY168" s="9" t="s">
        <v>47</v>
      </c>
      <c r="AZ168" s="9" t="s">
        <v>47</v>
      </c>
      <c r="BA168" s="9" t="s">
        <v>47</v>
      </c>
      <c r="BB168" s="9" t="s">
        <v>47</v>
      </c>
      <c r="BC168" s="9" t="s">
        <v>47</v>
      </c>
      <c r="BD168" s="9" t="s">
        <v>47</v>
      </c>
      <c r="BE168" s="9" t="s">
        <v>47</v>
      </c>
      <c r="BF168" s="9" t="s">
        <v>47</v>
      </c>
      <c r="BG168" s="9" t="s">
        <v>47</v>
      </c>
      <c r="BH168" s="9" t="s">
        <v>47</v>
      </c>
      <c r="BI168" s="9" t="s">
        <v>47</v>
      </c>
      <c r="BJ168" s="9" t="s">
        <v>47</v>
      </c>
      <c r="BK168" s="9" t="s">
        <v>47</v>
      </c>
      <c r="BL168" s="9" t="s">
        <v>47</v>
      </c>
      <c r="BM168" s="9" t="s">
        <v>47</v>
      </c>
      <c r="BN168" s="9" t="s">
        <v>47</v>
      </c>
      <c r="BO168" s="9" t="s">
        <v>47</v>
      </c>
      <c r="BP168" s="9" t="s">
        <v>47</v>
      </c>
      <c r="BQ168" s="9" t="s">
        <v>47</v>
      </c>
      <c r="BR168" s="9" t="s">
        <v>47</v>
      </c>
      <c r="BS168" s="9" t="s">
        <v>47</v>
      </c>
      <c r="BT168" s="9" t="s">
        <v>47</v>
      </c>
      <c r="BU168" s="9" t="s">
        <v>47</v>
      </c>
      <c r="BV168" s="9" t="s">
        <v>47</v>
      </c>
      <c r="BW168" s="9" t="s">
        <v>47</v>
      </c>
      <c r="BX168" s="9" t="s">
        <v>47</v>
      </c>
      <c r="BY168" s="9" t="s">
        <v>47</v>
      </c>
      <c r="BZ168" s="9" t="s">
        <v>47</v>
      </c>
      <c r="CA168" s="9" t="s">
        <v>47</v>
      </c>
      <c r="CB168" s="9" t="s">
        <v>47</v>
      </c>
      <c r="CC168" s="9" t="s">
        <v>47</v>
      </c>
      <c r="CD168" s="9" t="s">
        <v>47</v>
      </c>
    </row>
    <row r="169" spans="1:82" ht="12" x14ac:dyDescent="0.25">
      <c r="A169" s="5">
        <v>132</v>
      </c>
      <c r="B169" s="56">
        <v>44</v>
      </c>
      <c r="C169" s="9">
        <v>264</v>
      </c>
      <c r="D169" s="9">
        <v>176</v>
      </c>
      <c r="E169" s="9">
        <v>132</v>
      </c>
      <c r="F169" s="9">
        <v>105.6</v>
      </c>
      <c r="G169" s="9">
        <v>88</v>
      </c>
      <c r="H169" s="9">
        <v>75.428571428571431</v>
      </c>
      <c r="I169" s="9">
        <v>66</v>
      </c>
      <c r="J169" s="9">
        <v>58.666666666666664</v>
      </c>
      <c r="K169" s="9">
        <v>52.8</v>
      </c>
      <c r="L169" s="9">
        <v>48</v>
      </c>
      <c r="M169" s="9">
        <v>44</v>
      </c>
      <c r="N169" s="9">
        <v>40.615384615384613</v>
      </c>
      <c r="O169" s="9">
        <v>37.714285714285715</v>
      </c>
      <c r="P169" s="9">
        <v>35.081014835202325</v>
      </c>
      <c r="Q169" s="9">
        <v>32.631603079824991</v>
      </c>
      <c r="R169" s="9">
        <v>30.353213114312197</v>
      </c>
      <c r="S169" s="9">
        <v>28.233903927707225</v>
      </c>
      <c r="T169" s="9">
        <v>26.262568249261438</v>
      </c>
      <c r="U169" s="9">
        <v>24.428874335378705</v>
      </c>
      <c r="V169" s="9">
        <v>22.723211821087101</v>
      </c>
      <c r="W169" s="9">
        <v>21.136641352246247</v>
      </c>
      <c r="X169" s="9">
        <v>19.660847734513297</v>
      </c>
      <c r="Y169" s="9">
        <v>18.288096353521986</v>
      </c>
      <c r="Z169" s="9">
        <v>17.011192637873485</v>
      </c>
      <c r="AA169" s="9">
        <v>15.823444352485112</v>
      </c>
      <c r="AB169" s="9">
        <v>14.718626524676894</v>
      </c>
      <c r="AC169" s="9">
        <v>13.690948819174045</v>
      </c>
      <c r="AD169" s="9">
        <v>12.735025191038192</v>
      </c>
      <c r="AE169" s="9">
        <v>11.845845657478797</v>
      </c>
      <c r="AF169" s="9">
        <v>11.018750040601192</v>
      </c>
      <c r="AG169" s="9">
        <v>10.249403543477335</v>
      </c>
      <c r="AH169" s="9">
        <v>9.5337740315338078</v>
      </c>
      <c r="AI169" s="9">
        <v>8.8681109001891247</v>
      </c>
      <c r="AJ169" s="9">
        <v>8.2489254179859035</v>
      </c>
      <c r="AK169" s="9">
        <v>7.6729724421965413</v>
      </c>
      <c r="AL169" s="9">
        <v>7.1372334110741216</v>
      </c>
      <c r="AM169" s="9">
        <v>6.6389005236111762</v>
      </c>
      <c r="AN169" s="9">
        <v>6.1753620238926246</v>
      </c>
      <c r="AO169" s="9">
        <v>5.7441885129183916</v>
      </c>
      <c r="AP169" s="9">
        <v>5.3431202161561435</v>
      </c>
      <c r="AQ169" s="9">
        <v>4.9700551400935682</v>
      </c>
      <c r="AR169" s="9">
        <v>4.6230380557188342</v>
      </c>
      <c r="AS169" s="9">
        <v>4.300250251191823</v>
      </c>
      <c r="AT169" s="9">
        <v>4</v>
      </c>
      <c r="AU169" s="9" t="s">
        <v>47</v>
      </c>
      <c r="AV169" s="9" t="s">
        <v>47</v>
      </c>
      <c r="AW169" s="9" t="s">
        <v>47</v>
      </c>
      <c r="AX169" s="9" t="s">
        <v>47</v>
      </c>
      <c r="AY169" s="9" t="s">
        <v>47</v>
      </c>
      <c r="AZ169" s="9" t="s">
        <v>47</v>
      </c>
      <c r="BA169" s="9" t="s">
        <v>47</v>
      </c>
      <c r="BB169" s="9" t="s">
        <v>47</v>
      </c>
      <c r="BC169" s="9" t="s">
        <v>47</v>
      </c>
      <c r="BD169" s="9" t="s">
        <v>47</v>
      </c>
      <c r="BE169" s="9" t="s">
        <v>47</v>
      </c>
      <c r="BF169" s="9" t="s">
        <v>47</v>
      </c>
      <c r="BG169" s="9" t="s">
        <v>47</v>
      </c>
      <c r="BH169" s="9" t="s">
        <v>47</v>
      </c>
      <c r="BI169" s="9" t="s">
        <v>47</v>
      </c>
      <c r="BJ169" s="9" t="s">
        <v>47</v>
      </c>
      <c r="BK169" s="9" t="s">
        <v>47</v>
      </c>
      <c r="BL169" s="9" t="s">
        <v>47</v>
      </c>
      <c r="BM169" s="9" t="s">
        <v>47</v>
      </c>
      <c r="BN169" s="9" t="s">
        <v>47</v>
      </c>
      <c r="BO169" s="9" t="s">
        <v>47</v>
      </c>
      <c r="BP169" s="9" t="s">
        <v>47</v>
      </c>
      <c r="BQ169" s="9" t="s">
        <v>47</v>
      </c>
      <c r="BR169" s="9" t="s">
        <v>47</v>
      </c>
      <c r="BS169" s="9" t="s">
        <v>47</v>
      </c>
      <c r="BT169" s="9" t="s">
        <v>47</v>
      </c>
      <c r="BU169" s="9" t="s">
        <v>47</v>
      </c>
      <c r="BV169" s="9" t="s">
        <v>47</v>
      </c>
      <c r="BW169" s="9" t="s">
        <v>47</v>
      </c>
      <c r="BX169" s="9" t="s">
        <v>47</v>
      </c>
      <c r="BY169" s="9" t="s">
        <v>47</v>
      </c>
      <c r="BZ169" s="9" t="s">
        <v>47</v>
      </c>
      <c r="CA169" s="9" t="s">
        <v>47</v>
      </c>
      <c r="CB169" s="9" t="s">
        <v>47</v>
      </c>
      <c r="CC169" s="9" t="s">
        <v>47</v>
      </c>
      <c r="CD169" s="9" t="s">
        <v>47</v>
      </c>
    </row>
    <row r="170" spans="1:82" ht="12" x14ac:dyDescent="0.25">
      <c r="A170" s="5">
        <v>133</v>
      </c>
      <c r="B170" s="56">
        <v>45</v>
      </c>
      <c r="C170" s="9">
        <v>266</v>
      </c>
      <c r="D170" s="9">
        <v>177.33333333333331</v>
      </c>
      <c r="E170" s="9">
        <v>133</v>
      </c>
      <c r="F170" s="9">
        <v>106.4</v>
      </c>
      <c r="G170" s="9">
        <v>88.666666666666671</v>
      </c>
      <c r="H170" s="9">
        <v>76</v>
      </c>
      <c r="I170" s="9">
        <v>66.5</v>
      </c>
      <c r="J170" s="9">
        <v>59.111111111111107</v>
      </c>
      <c r="K170" s="9">
        <v>53.2</v>
      </c>
      <c r="L170" s="9">
        <v>48.36363636363636</v>
      </c>
      <c r="M170" s="9">
        <v>44.333333333333329</v>
      </c>
      <c r="N170" s="9">
        <v>40.92307692307692</v>
      </c>
      <c r="O170" s="9">
        <v>38</v>
      </c>
      <c r="P170" s="9">
        <v>35.418464883190232</v>
      </c>
      <c r="Q170" s="9">
        <v>33.012306702152095</v>
      </c>
      <c r="R170" s="9">
        <v>30.769611201138936</v>
      </c>
      <c r="S170" s="9">
        <v>28.679273520972536</v>
      </c>
      <c r="T170" s="9">
        <v>26.730943212578246</v>
      </c>
      <c r="U170" s="9">
        <v>24.914972986033025</v>
      </c>
      <c r="V170" s="9">
        <v>23.222370941353791</v>
      </c>
      <c r="W170" s="9">
        <v>21.644756044493594</v>
      </c>
      <c r="X170" s="9">
        <v>20.174316628081996</v>
      </c>
      <c r="Y170" s="9">
        <v>18.803771711423238</v>
      </c>
      <c r="Z170" s="9">
        <v>17.526334948225525</v>
      </c>
      <c r="AA170" s="9">
        <v>16.335681023546197</v>
      </c>
      <c r="AB170" s="9">
        <v>15.225914333564951</v>
      </c>
      <c r="AC170" s="9">
        <v>14.191539793100869</v>
      </c>
      <c r="AD170" s="9">
        <v>13.227435626324734</v>
      </c>
      <c r="AE170" s="9">
        <v>12.328828005937948</v>
      </c>
      <c r="AF170" s="9">
        <v>11.491267415242252</v>
      </c>
      <c r="AG170" s="9">
        <v>10.71060661605542</v>
      </c>
      <c r="AH170" s="9">
        <v>9.9829801133795755</v>
      </c>
      <c r="AI170" s="9">
        <v>9.3047850151400269</v>
      </c>
      <c r="AJ170" s="9">
        <v>8.672663192220309</v>
      </c>
      <c r="AK170" s="9">
        <v>8.0834846504576721</v>
      </c>
      <c r="AL170" s="9">
        <v>7.5343320322642722</v>
      </c>
      <c r="AM170" s="9">
        <v>7.0224861711328277</v>
      </c>
      <c r="AN170" s="9">
        <v>6.5454126274988713</v>
      </c>
      <c r="AO170" s="9">
        <v>6.1007491392910191</v>
      </c>
      <c r="AP170" s="9">
        <v>5.6862939250297897</v>
      </c>
      <c r="AQ170" s="9">
        <v>5.2999947815569888</v>
      </c>
      <c r="AR170" s="9">
        <v>4.939938922412308</v>
      </c>
      <c r="AS170" s="9">
        <v>4.6043435065411833</v>
      </c>
      <c r="AT170" s="9">
        <v>4.2915468104361549</v>
      </c>
      <c r="AU170" s="9">
        <v>4</v>
      </c>
      <c r="AV170" s="9" t="s">
        <v>47</v>
      </c>
      <c r="AW170" s="9" t="s">
        <v>47</v>
      </c>
      <c r="AX170" s="9" t="s">
        <v>47</v>
      </c>
      <c r="AY170" s="9" t="s">
        <v>47</v>
      </c>
      <c r="AZ170" s="9" t="s">
        <v>47</v>
      </c>
      <c r="BA170" s="9" t="s">
        <v>47</v>
      </c>
      <c r="BB170" s="9" t="s">
        <v>47</v>
      </c>
      <c r="BC170" s="9" t="s">
        <v>47</v>
      </c>
      <c r="BD170" s="9" t="s">
        <v>47</v>
      </c>
      <c r="BE170" s="9" t="s">
        <v>47</v>
      </c>
      <c r="BF170" s="9" t="s">
        <v>47</v>
      </c>
      <c r="BG170" s="9" t="s">
        <v>47</v>
      </c>
      <c r="BH170" s="9" t="s">
        <v>47</v>
      </c>
      <c r="BI170" s="9" t="s">
        <v>47</v>
      </c>
      <c r="BJ170" s="9" t="s">
        <v>47</v>
      </c>
      <c r="BK170" s="9" t="s">
        <v>47</v>
      </c>
      <c r="BL170" s="9" t="s">
        <v>47</v>
      </c>
      <c r="BM170" s="9" t="s">
        <v>47</v>
      </c>
      <c r="BN170" s="9" t="s">
        <v>47</v>
      </c>
      <c r="BO170" s="9" t="s">
        <v>47</v>
      </c>
      <c r="BP170" s="9" t="s">
        <v>47</v>
      </c>
      <c r="BQ170" s="9" t="s">
        <v>47</v>
      </c>
      <c r="BR170" s="9" t="s">
        <v>47</v>
      </c>
      <c r="BS170" s="9" t="s">
        <v>47</v>
      </c>
      <c r="BT170" s="9" t="s">
        <v>47</v>
      </c>
      <c r="BU170" s="9" t="s">
        <v>47</v>
      </c>
      <c r="BV170" s="9" t="s">
        <v>47</v>
      </c>
      <c r="BW170" s="9" t="s">
        <v>47</v>
      </c>
      <c r="BX170" s="9" t="s">
        <v>47</v>
      </c>
      <c r="BY170" s="9" t="s">
        <v>47</v>
      </c>
      <c r="BZ170" s="9" t="s">
        <v>47</v>
      </c>
      <c r="CA170" s="9" t="s">
        <v>47</v>
      </c>
      <c r="CB170" s="9" t="s">
        <v>47</v>
      </c>
      <c r="CC170" s="9" t="s">
        <v>47</v>
      </c>
      <c r="CD170" s="9" t="s">
        <v>47</v>
      </c>
    </row>
    <row r="171" spans="1:82" ht="12" x14ac:dyDescent="0.25">
      <c r="A171" s="5">
        <v>134</v>
      </c>
      <c r="B171" s="56">
        <v>45</v>
      </c>
      <c r="C171" s="9">
        <v>268</v>
      </c>
      <c r="D171" s="9">
        <v>178.66666666666666</v>
      </c>
      <c r="E171" s="9">
        <v>134</v>
      </c>
      <c r="F171" s="9">
        <v>107.2</v>
      </c>
      <c r="G171" s="9">
        <v>89.333333333333343</v>
      </c>
      <c r="H171" s="9">
        <v>76.571428571428569</v>
      </c>
      <c r="I171" s="9">
        <v>67</v>
      </c>
      <c r="J171" s="9">
        <v>59.55555555555555</v>
      </c>
      <c r="K171" s="9">
        <v>53.6</v>
      </c>
      <c r="L171" s="9">
        <v>48.72727272727272</v>
      </c>
      <c r="M171" s="9">
        <v>44.666666666666657</v>
      </c>
      <c r="N171" s="9">
        <v>41.230769230769226</v>
      </c>
      <c r="O171" s="9">
        <v>38.285714285714285</v>
      </c>
      <c r="P171" s="9">
        <v>35.676416892678176</v>
      </c>
      <c r="Q171" s="9">
        <v>33.244951701870185</v>
      </c>
      <c r="R171" s="9">
        <v>30.979198863619782</v>
      </c>
      <c r="S171" s="9">
        <v>28.8678645358872</v>
      </c>
      <c r="T171" s="9">
        <v>26.900424589125745</v>
      </c>
      <c r="U171" s="9">
        <v>25.067072147842939</v>
      </c>
      <c r="V171" s="9">
        <v>23.358668707376886</v>
      </c>
      <c r="W171" s="9">
        <v>21.766698582225139</v>
      </c>
      <c r="X171" s="9">
        <v>20.283226458869841</v>
      </c>
      <c r="Y171" s="9">
        <v>18.900857841517489</v>
      </c>
      <c r="Z171" s="9">
        <v>17.612702193591655</v>
      </c>
      <c r="AA171" s="9">
        <v>16.412338591254269</v>
      </c>
      <c r="AB171" s="9">
        <v>15.293783717752405</v>
      </c>
      <c r="AC171" s="9">
        <v>14.251462039055667</v>
      </c>
      <c r="AD171" s="9">
        <v>13.280178012121986</v>
      </c>
      <c r="AE171" s="9">
        <v>12.375090187261549</v>
      </c>
      <c r="AF171" s="9">
        <v>11.53168707550984</v>
      </c>
      <c r="AG171" s="9">
        <v>10.745764660718601</v>
      </c>
      <c r="AH171" s="9">
        <v>10.013405444271781</v>
      </c>
      <c r="AI171" s="9">
        <v>9.330958917973037</v>
      </c>
      <c r="AJ171" s="9">
        <v>8.695023367770208</v>
      </c>
      <c r="AK171" s="9">
        <v>8.1024289176158195</v>
      </c>
      <c r="AL171" s="9">
        <v>7.550221728944301</v>
      </c>
      <c r="AM171" s="9">
        <v>7.035649277006792</v>
      </c>
      <c r="AN171" s="9">
        <v>6.5561466306721972</v>
      </c>
      <c r="AO171" s="9">
        <v>6.1093236673049285</v>
      </c>
      <c r="AP171" s="9">
        <v>5.6929531589907958</v>
      </c>
      <c r="AQ171" s="9">
        <v>5.3049596707257978</v>
      </c>
      <c r="AR171" s="9">
        <v>4.943409215229881</v>
      </c>
      <c r="AS171" s="9">
        <v>4.6064996128191726</v>
      </c>
      <c r="AT171" s="9">
        <v>4.2925515082846344</v>
      </c>
      <c r="AU171" s="9">
        <v>4</v>
      </c>
      <c r="AV171" s="9" t="s">
        <v>47</v>
      </c>
      <c r="AW171" s="9" t="s">
        <v>47</v>
      </c>
      <c r="AX171" s="9" t="s">
        <v>47</v>
      </c>
      <c r="AY171" s="9" t="s">
        <v>47</v>
      </c>
      <c r="AZ171" s="9" t="s">
        <v>47</v>
      </c>
      <c r="BA171" s="9" t="s">
        <v>47</v>
      </c>
      <c r="BB171" s="9" t="s">
        <v>47</v>
      </c>
      <c r="BC171" s="9" t="s">
        <v>47</v>
      </c>
      <c r="BD171" s="9" t="s">
        <v>47</v>
      </c>
      <c r="BE171" s="9" t="s">
        <v>47</v>
      </c>
      <c r="BF171" s="9" t="s">
        <v>47</v>
      </c>
      <c r="BG171" s="9" t="s">
        <v>47</v>
      </c>
      <c r="BH171" s="9" t="s">
        <v>47</v>
      </c>
      <c r="BI171" s="9" t="s">
        <v>47</v>
      </c>
      <c r="BJ171" s="9" t="s">
        <v>47</v>
      </c>
      <c r="BK171" s="9" t="s">
        <v>47</v>
      </c>
      <c r="BL171" s="9" t="s">
        <v>47</v>
      </c>
      <c r="BM171" s="9" t="s">
        <v>47</v>
      </c>
      <c r="BN171" s="9" t="s">
        <v>47</v>
      </c>
      <c r="BO171" s="9" t="s">
        <v>47</v>
      </c>
      <c r="BP171" s="9" t="s">
        <v>47</v>
      </c>
      <c r="BQ171" s="9" t="s">
        <v>47</v>
      </c>
      <c r="BR171" s="9" t="s">
        <v>47</v>
      </c>
      <c r="BS171" s="9" t="s">
        <v>47</v>
      </c>
      <c r="BT171" s="9" t="s">
        <v>47</v>
      </c>
      <c r="BU171" s="9" t="s">
        <v>47</v>
      </c>
      <c r="BV171" s="9" t="s">
        <v>47</v>
      </c>
      <c r="BW171" s="9" t="s">
        <v>47</v>
      </c>
      <c r="BX171" s="9" t="s">
        <v>47</v>
      </c>
      <c r="BY171" s="9" t="s">
        <v>47</v>
      </c>
      <c r="BZ171" s="9" t="s">
        <v>47</v>
      </c>
      <c r="CA171" s="9" t="s">
        <v>47</v>
      </c>
      <c r="CB171" s="9" t="s">
        <v>47</v>
      </c>
      <c r="CC171" s="9" t="s">
        <v>47</v>
      </c>
      <c r="CD171" s="9" t="s">
        <v>47</v>
      </c>
    </row>
    <row r="172" spans="1:82" ht="12" x14ac:dyDescent="0.25">
      <c r="A172" s="5">
        <v>135</v>
      </c>
      <c r="B172" s="56">
        <v>45</v>
      </c>
      <c r="C172" s="9">
        <v>270</v>
      </c>
      <c r="D172" s="9">
        <v>180</v>
      </c>
      <c r="E172" s="9">
        <v>135</v>
      </c>
      <c r="F172" s="9">
        <v>108</v>
      </c>
      <c r="G172" s="9">
        <v>90</v>
      </c>
      <c r="H172" s="9">
        <v>77.142857142857139</v>
      </c>
      <c r="I172" s="9">
        <v>67.5</v>
      </c>
      <c r="J172" s="9">
        <v>60</v>
      </c>
      <c r="K172" s="9">
        <v>54</v>
      </c>
      <c r="L172" s="9">
        <v>49.090909090909086</v>
      </c>
      <c r="M172" s="9">
        <v>45</v>
      </c>
      <c r="N172" s="9">
        <v>41.538461538461533</v>
      </c>
      <c r="O172" s="9">
        <v>38.571428571428569</v>
      </c>
      <c r="P172" s="9">
        <v>35.934308751894513</v>
      </c>
      <c r="Q172" s="9">
        <v>33.477488216056955</v>
      </c>
      <c r="R172" s="9">
        <v>31.188639942799654</v>
      </c>
      <c r="S172" s="9">
        <v>29.05627970664306</v>
      </c>
      <c r="T172" s="9">
        <v>27.06970845599789</v>
      </c>
      <c r="U172" s="9">
        <v>25.218958631004391</v>
      </c>
      <c r="V172" s="9">
        <v>23.494744151608767</v>
      </c>
      <c r="W172" s="9">
        <v>21.888413824943488</v>
      </c>
      <c r="X172" s="9">
        <v>20.391907938234404</v>
      </c>
      <c r="Y172" s="9">
        <v>18.997717819440986</v>
      </c>
      <c r="Z172" s="9">
        <v>17.698848162726385</v>
      </c>
      <c r="AA172" s="9">
        <v>16.488781929726578</v>
      </c>
      <c r="AB172" s="9">
        <v>15.361447650511767</v>
      </c>
      <c r="AC172" s="9">
        <v>14.311188960173633</v>
      </c>
      <c r="AD172" s="9">
        <v>13.332736218189202</v>
      </c>
      <c r="AE172" s="9">
        <v>12.421180068162371</v>
      </c>
      <c r="AF172" s="9">
        <v>11.571946805279902</v>
      </c>
      <c r="AG172" s="9">
        <v>10.780775427888857</v>
      </c>
      <c r="AH172" s="9">
        <v>10.043696258052485</v>
      </c>
      <c r="AI172" s="9">
        <v>9.3570110238138486</v>
      </c>
      <c r="AJ172" s="9">
        <v>8.7172743032305622</v>
      </c>
      <c r="AK172" s="9">
        <v>8.1212762370766747</v>
      </c>
      <c r="AL172" s="9">
        <v>7.5660264234731889</v>
      </c>
      <c r="AM172" s="9">
        <v>7.0487389136390535</v>
      </c>
      <c r="AN172" s="9">
        <v>6.56681823347924</v>
      </c>
      <c r="AO172" s="9">
        <v>6.1178463608736848</v>
      </c>
      <c r="AP172" s="9">
        <v>5.6995705933260172</v>
      </c>
      <c r="AQ172" s="9">
        <v>5.3098922450984078</v>
      </c>
      <c r="AR172" s="9">
        <v>4.946856117120725</v>
      </c>
      <c r="AS172" s="9">
        <v>4.6086406868396272</v>
      </c>
      <c r="AT172" s="9">
        <v>4.2935489687854389</v>
      </c>
      <c r="AU172" s="9">
        <v>4</v>
      </c>
      <c r="AV172" s="9" t="s">
        <v>47</v>
      </c>
      <c r="AW172" s="9" t="s">
        <v>47</v>
      </c>
      <c r="AX172" s="9" t="s">
        <v>47</v>
      </c>
      <c r="AY172" s="9" t="s">
        <v>47</v>
      </c>
      <c r="AZ172" s="9" t="s">
        <v>47</v>
      </c>
      <c r="BA172" s="9" t="s">
        <v>47</v>
      </c>
      <c r="BB172" s="9" t="s">
        <v>47</v>
      </c>
      <c r="BC172" s="9" t="s">
        <v>47</v>
      </c>
      <c r="BD172" s="9" t="s">
        <v>47</v>
      </c>
      <c r="BE172" s="9" t="s">
        <v>47</v>
      </c>
      <c r="BF172" s="9" t="s">
        <v>47</v>
      </c>
      <c r="BG172" s="9" t="s">
        <v>47</v>
      </c>
      <c r="BH172" s="9" t="s">
        <v>47</v>
      </c>
      <c r="BI172" s="9" t="s">
        <v>47</v>
      </c>
      <c r="BJ172" s="9" t="s">
        <v>47</v>
      </c>
      <c r="BK172" s="9" t="s">
        <v>47</v>
      </c>
      <c r="BL172" s="9" t="s">
        <v>47</v>
      </c>
      <c r="BM172" s="9" t="s">
        <v>47</v>
      </c>
      <c r="BN172" s="9" t="s">
        <v>47</v>
      </c>
      <c r="BO172" s="9" t="s">
        <v>47</v>
      </c>
      <c r="BP172" s="9" t="s">
        <v>47</v>
      </c>
      <c r="BQ172" s="9" t="s">
        <v>47</v>
      </c>
      <c r="BR172" s="9" t="s">
        <v>47</v>
      </c>
      <c r="BS172" s="9" t="s">
        <v>47</v>
      </c>
      <c r="BT172" s="9" t="s">
        <v>47</v>
      </c>
      <c r="BU172" s="9" t="s">
        <v>47</v>
      </c>
      <c r="BV172" s="9" t="s">
        <v>47</v>
      </c>
      <c r="BW172" s="9" t="s">
        <v>47</v>
      </c>
      <c r="BX172" s="9" t="s">
        <v>47</v>
      </c>
      <c r="BY172" s="9" t="s">
        <v>47</v>
      </c>
      <c r="BZ172" s="9" t="s">
        <v>47</v>
      </c>
      <c r="CA172" s="9" t="s">
        <v>47</v>
      </c>
      <c r="CB172" s="9" t="s">
        <v>47</v>
      </c>
      <c r="CC172" s="9" t="s">
        <v>47</v>
      </c>
      <c r="CD172" s="9" t="s">
        <v>47</v>
      </c>
    </row>
    <row r="173" spans="1:82" ht="12" x14ac:dyDescent="0.25">
      <c r="A173" s="5">
        <v>136</v>
      </c>
      <c r="B173" s="56">
        <v>46</v>
      </c>
      <c r="C173" s="9">
        <v>272</v>
      </c>
      <c r="D173" s="9">
        <v>181.33333333333331</v>
      </c>
      <c r="E173" s="9">
        <v>136</v>
      </c>
      <c r="F173" s="9">
        <v>108.8</v>
      </c>
      <c r="G173" s="9">
        <v>90.666666666666686</v>
      </c>
      <c r="H173" s="9">
        <v>77.714285714285722</v>
      </c>
      <c r="I173" s="9">
        <v>68</v>
      </c>
      <c r="J173" s="9">
        <v>60.444444444444443</v>
      </c>
      <c r="K173" s="9">
        <v>54.4</v>
      </c>
      <c r="L173" s="9">
        <v>49.454545454545453</v>
      </c>
      <c r="M173" s="9">
        <v>45.333333333333329</v>
      </c>
      <c r="N173" s="9">
        <v>41.846153846153847</v>
      </c>
      <c r="O173" s="9">
        <v>38.857142857142861</v>
      </c>
      <c r="P173" s="9">
        <v>36.266666666666673</v>
      </c>
      <c r="Q173" s="9">
        <v>33.85223925158413</v>
      </c>
      <c r="R173" s="9">
        <v>31.598550616171686</v>
      </c>
      <c r="S173" s="9">
        <v>29.494899691046001</v>
      </c>
      <c r="T173" s="9">
        <v>27.531297822870329</v>
      </c>
      <c r="U173" s="9">
        <v>25.698421345765354</v>
      </c>
      <c r="V173" s="9">
        <v>23.987567310244447</v>
      </c>
      <c r="W173" s="9">
        <v>22.390612159463419</v>
      </c>
      <c r="X173" s="9">
        <v>20.899973156569423</v>
      </c>
      <c r="Y173" s="9">
        <v>19.508572379996526</v>
      </c>
      <c r="Z173" s="9">
        <v>18.209803115748759</v>
      </c>
      <c r="AA173" s="9">
        <v>16.997498487092898</v>
      </c>
      <c r="AB173" s="9">
        <v>15.865902172707024</v>
      </c>
      <c r="AC173" s="9">
        <v>14.809641074247427</v>
      </c>
      <c r="AD173" s="9">
        <v>13.823699803552699</v>
      </c>
      <c r="AE173" s="9">
        <v>12.903396868344004</v>
      </c>
      <c r="AF173" s="9">
        <v>12.044362443345292</v>
      </c>
      <c r="AG173" s="9">
        <v>11.242517621275345</v>
      </c>
      <c r="AH173" s="9">
        <v>10.494055045190169</v>
      </c>
      <c r="AI173" s="9">
        <v>9.7954208302133576</v>
      </c>
      <c r="AJ173" s="9">
        <v>9.1432976888143411</v>
      </c>
      <c r="AK173" s="9">
        <v>8.5345891795091706</v>
      </c>
      <c r="AL173" s="9">
        <v>7.9664050041927998</v>
      </c>
      <c r="AM173" s="9">
        <v>7.4360472842909475</v>
      </c>
      <c r="AN173" s="9">
        <v>6.9409977505673606</v>
      </c>
      <c r="AO173" s="9">
        <v>6.4789057857604844</v>
      </c>
      <c r="AP173" s="9">
        <v>6.0475772632730669</v>
      </c>
      <c r="AQ173" s="9">
        <v>5.6449641289180219</v>
      </c>
      <c r="AR173" s="9">
        <v>5.2691546762521071</v>
      </c>
      <c r="AS173" s="9">
        <v>4.9183644693223245</v>
      </c>
      <c r="AT173" s="9">
        <v>4.5909278697239868</v>
      </c>
      <c r="AU173" s="9">
        <v>4.285290127738838</v>
      </c>
      <c r="AV173" s="9">
        <v>4</v>
      </c>
      <c r="AW173" s="9" t="s">
        <v>47</v>
      </c>
      <c r="AX173" s="9" t="s">
        <v>47</v>
      </c>
      <c r="AY173" s="9" t="s">
        <v>47</v>
      </c>
      <c r="AZ173" s="9" t="s">
        <v>47</v>
      </c>
      <c r="BA173" s="9" t="s">
        <v>47</v>
      </c>
      <c r="BB173" s="9" t="s">
        <v>47</v>
      </c>
      <c r="BC173" s="9" t="s">
        <v>47</v>
      </c>
      <c r="BD173" s="9" t="s">
        <v>47</v>
      </c>
      <c r="BE173" s="9" t="s">
        <v>47</v>
      </c>
      <c r="BF173" s="9" t="s">
        <v>47</v>
      </c>
      <c r="BG173" s="9" t="s">
        <v>47</v>
      </c>
      <c r="BH173" s="9" t="s">
        <v>47</v>
      </c>
      <c r="BI173" s="9" t="s">
        <v>47</v>
      </c>
      <c r="BJ173" s="9" t="s">
        <v>47</v>
      </c>
      <c r="BK173" s="9" t="s">
        <v>47</v>
      </c>
      <c r="BL173" s="9" t="s">
        <v>47</v>
      </c>
      <c r="BM173" s="9" t="s">
        <v>47</v>
      </c>
      <c r="BN173" s="9" t="s">
        <v>47</v>
      </c>
      <c r="BO173" s="9" t="s">
        <v>47</v>
      </c>
      <c r="BP173" s="9" t="s">
        <v>47</v>
      </c>
      <c r="BQ173" s="9" t="s">
        <v>47</v>
      </c>
      <c r="BR173" s="9" t="s">
        <v>47</v>
      </c>
      <c r="BS173" s="9" t="s">
        <v>47</v>
      </c>
      <c r="BT173" s="9" t="s">
        <v>47</v>
      </c>
      <c r="BU173" s="9" t="s">
        <v>47</v>
      </c>
      <c r="BV173" s="9" t="s">
        <v>47</v>
      </c>
      <c r="BW173" s="9" t="s">
        <v>47</v>
      </c>
      <c r="BX173" s="9" t="s">
        <v>47</v>
      </c>
      <c r="BY173" s="9" t="s">
        <v>47</v>
      </c>
      <c r="BZ173" s="9" t="s">
        <v>47</v>
      </c>
      <c r="CA173" s="9" t="s">
        <v>47</v>
      </c>
      <c r="CB173" s="9" t="s">
        <v>47</v>
      </c>
      <c r="CC173" s="9" t="s">
        <v>47</v>
      </c>
      <c r="CD173" s="9" t="s">
        <v>47</v>
      </c>
    </row>
    <row r="174" spans="1:82" ht="12" x14ac:dyDescent="0.25">
      <c r="A174" s="5">
        <v>137</v>
      </c>
      <c r="B174" s="56">
        <v>46</v>
      </c>
      <c r="C174" s="9">
        <v>274</v>
      </c>
      <c r="D174" s="9">
        <v>182.66666666666666</v>
      </c>
      <c r="E174" s="9">
        <v>137</v>
      </c>
      <c r="F174" s="9">
        <v>109.6</v>
      </c>
      <c r="G174" s="9">
        <v>91.333333333333343</v>
      </c>
      <c r="H174" s="9">
        <v>78.285714285714292</v>
      </c>
      <c r="I174" s="9">
        <v>68.5</v>
      </c>
      <c r="J174" s="9">
        <v>60.888888888888886</v>
      </c>
      <c r="K174" s="9">
        <v>54.8</v>
      </c>
      <c r="L174" s="9">
        <v>49.818181818181813</v>
      </c>
      <c r="M174" s="9">
        <v>45.666666666666657</v>
      </c>
      <c r="N174" s="9">
        <v>42.153846153846146</v>
      </c>
      <c r="O174" s="9">
        <v>39.142857142857139</v>
      </c>
      <c r="P174" s="9">
        <v>36.528729496662521</v>
      </c>
      <c r="Q174" s="9">
        <v>34.089184490811668</v>
      </c>
      <c r="R174" s="9">
        <v>31.812562748856859</v>
      </c>
      <c r="S174" s="9">
        <v>29.687983557445854</v>
      </c>
      <c r="T174" s="9">
        <v>27.705292863865438</v>
      </c>
      <c r="U174" s="9">
        <v>25.855014746531701</v>
      </c>
      <c r="V174" s="9">
        <v>24.12830612648883</v>
      </c>
      <c r="W174" s="9">
        <v>22.516914503467991</v>
      </c>
      <c r="X174" s="9">
        <v>21.013138514513191</v>
      </c>
      <c r="Y174" s="9">
        <v>19.60979112667107</v>
      </c>
      <c r="Z174" s="9">
        <v>18.300165287830449</v>
      </c>
      <c r="AA174" s="9">
        <v>17.078001871545993</v>
      </c>
      <c r="AB174" s="9">
        <v>15.93745976264379</v>
      </c>
      <c r="AC174" s="9">
        <v>14.873087940638349</v>
      </c>
      <c r="AD174" s="9">
        <v>13.879799427538547</v>
      </c>
      <c r="AE174" s="9">
        <v>12.952846975530687</v>
      </c>
      <c r="AF174" s="9">
        <v>12.087800378342212</v>
      </c>
      <c r="AG174" s="9">
        <v>11.280525297849717</v>
      </c>
      <c r="AH174" s="9">
        <v>10.52716350473677</v>
      </c>
      <c r="AI174" s="9">
        <v>9.8241144387652213</v>
      </c>
      <c r="AJ174" s="9">
        <v>9.1680180005305818</v>
      </c>
      <c r="AK174" s="9">
        <v>8.5557384924576674</v>
      </c>
      <c r="AL174" s="9">
        <v>7.9843496322853484</v>
      </c>
      <c r="AM174" s="9">
        <v>7.4511205674149572</v>
      </c>
      <c r="AN174" s="9">
        <v>6.9535028232804263</v>
      </c>
      <c r="AO174" s="9">
        <v>6.4891181233621484</v>
      </c>
      <c r="AP174" s="9">
        <v>6.0557470226324952</v>
      </c>
      <c r="AQ174" s="9">
        <v>5.6513183001085148</v>
      </c>
      <c r="AR174" s="9">
        <v>5.2738990598153945</v>
      </c>
      <c r="AS174" s="9">
        <v>4.9216854928499831</v>
      </c>
      <c r="AT174" s="9">
        <v>4.592994256393272</v>
      </c>
      <c r="AU174" s="9">
        <v>4.2862544284693467</v>
      </c>
      <c r="AV174" s="9">
        <v>4</v>
      </c>
      <c r="AW174" s="9" t="s">
        <v>47</v>
      </c>
      <c r="AX174" s="9" t="s">
        <v>47</v>
      </c>
      <c r="AY174" s="9" t="s">
        <v>47</v>
      </c>
      <c r="AZ174" s="9" t="s">
        <v>47</v>
      </c>
      <c r="BA174" s="9" t="s">
        <v>47</v>
      </c>
      <c r="BB174" s="9" t="s">
        <v>47</v>
      </c>
      <c r="BC174" s="9" t="s">
        <v>47</v>
      </c>
      <c r="BD174" s="9" t="s">
        <v>47</v>
      </c>
      <c r="BE174" s="9" t="s">
        <v>47</v>
      </c>
      <c r="BF174" s="9" t="s">
        <v>47</v>
      </c>
      <c r="BG174" s="9" t="s">
        <v>47</v>
      </c>
      <c r="BH174" s="9" t="s">
        <v>47</v>
      </c>
      <c r="BI174" s="9" t="s">
        <v>47</v>
      </c>
      <c r="BJ174" s="9" t="s">
        <v>47</v>
      </c>
      <c r="BK174" s="9" t="s">
        <v>47</v>
      </c>
      <c r="BL174" s="9" t="s">
        <v>47</v>
      </c>
      <c r="BM174" s="9" t="s">
        <v>47</v>
      </c>
      <c r="BN174" s="9" t="s">
        <v>47</v>
      </c>
      <c r="BO174" s="9" t="s">
        <v>47</v>
      </c>
      <c r="BP174" s="9" t="s">
        <v>47</v>
      </c>
      <c r="BQ174" s="9" t="s">
        <v>47</v>
      </c>
      <c r="BR174" s="9" t="s">
        <v>47</v>
      </c>
      <c r="BS174" s="9" t="s">
        <v>47</v>
      </c>
      <c r="BT174" s="9" t="s">
        <v>47</v>
      </c>
      <c r="BU174" s="9" t="s">
        <v>47</v>
      </c>
      <c r="BV174" s="9" t="s">
        <v>47</v>
      </c>
      <c r="BW174" s="9" t="s">
        <v>47</v>
      </c>
      <c r="BX174" s="9" t="s">
        <v>47</v>
      </c>
      <c r="BY174" s="9" t="s">
        <v>47</v>
      </c>
      <c r="BZ174" s="9" t="s">
        <v>47</v>
      </c>
      <c r="CA174" s="9" t="s">
        <v>47</v>
      </c>
      <c r="CB174" s="9" t="s">
        <v>47</v>
      </c>
      <c r="CC174" s="9" t="s">
        <v>47</v>
      </c>
      <c r="CD174" s="9" t="s">
        <v>47</v>
      </c>
    </row>
    <row r="175" spans="1:82" ht="12" x14ac:dyDescent="0.25">
      <c r="A175" s="5">
        <v>138</v>
      </c>
      <c r="B175" s="56">
        <v>46</v>
      </c>
      <c r="C175" s="9">
        <v>276</v>
      </c>
      <c r="D175" s="9">
        <v>184</v>
      </c>
      <c r="E175" s="9">
        <v>138</v>
      </c>
      <c r="F175" s="9">
        <v>110.4</v>
      </c>
      <c r="G175" s="9">
        <v>92</v>
      </c>
      <c r="H175" s="9">
        <v>78.857142857142861</v>
      </c>
      <c r="I175" s="9">
        <v>69</v>
      </c>
      <c r="J175" s="9">
        <v>61.333333333333329</v>
      </c>
      <c r="K175" s="9">
        <v>55.2</v>
      </c>
      <c r="L175" s="9">
        <v>50.181818181818173</v>
      </c>
      <c r="M175" s="9">
        <v>46</v>
      </c>
      <c r="N175" s="9">
        <v>42.46153846153846</v>
      </c>
      <c r="O175" s="9">
        <v>39.428571428571431</v>
      </c>
      <c r="P175" s="9">
        <v>36.787254245641719</v>
      </c>
      <c r="Q175" s="9">
        <v>34.322878712081135</v>
      </c>
      <c r="R175" s="9">
        <v>32.023591519440458</v>
      </c>
      <c r="S175" s="9">
        <v>29.878333411556611</v>
      </c>
      <c r="T175" s="9">
        <v>27.876785991046713</v>
      </c>
      <c r="U175" s="9">
        <v>26.009322089231347</v>
      </c>
      <c r="V175" s="9">
        <v>24.266959460773084</v>
      </c>
      <c r="W175" s="9">
        <v>22.641317580307899</v>
      </c>
      <c r="X175" s="9">
        <v>21.124577333267137</v>
      </c>
      <c r="Y175" s="9">
        <v>19.709443407008436</v>
      </c>
      <c r="Z175" s="9">
        <v>18.389109201362114</v>
      </c>
      <c r="AA175" s="9">
        <v>17.157224089817547</v>
      </c>
      <c r="AB175" s="9">
        <v>16.00786287388032</v>
      </c>
      <c r="AC175" s="9">
        <v>14.935497283679817</v>
      </c>
      <c r="AD175" s="9">
        <v>13.934969387749076</v>
      </c>
      <c r="AE175" s="9">
        <v>13.001466784081583</v>
      </c>
      <c r="AF175" s="9">
        <v>12.130499453137409</v>
      </c>
      <c r="AG175" s="9">
        <v>11.317878161464803</v>
      </c>
      <c r="AH175" s="9">
        <v>10.559694312061639</v>
      </c>
      <c r="AI175" s="9">
        <v>9.8523011445597017</v>
      </c>
      <c r="AJ175" s="9">
        <v>9.192296194807291</v>
      </c>
      <c r="AK175" s="9">
        <v>8.5765049294831339</v>
      </c>
      <c r="AL175" s="9">
        <v>8.0019654770263369</v>
      </c>
      <c r="AM175" s="9">
        <v>7.4659143814402489</v>
      </c>
      <c r="AN175" s="9">
        <v>6.9657733104479975</v>
      </c>
      <c r="AO175" s="9">
        <v>6.49913665406772</v>
      </c>
      <c r="AP175" s="9">
        <v>6.0637599539583658</v>
      </c>
      <c r="AQ175" s="9">
        <v>5.6575491078827893</v>
      </c>
      <c r="AR175" s="9">
        <v>5.2785502973630916</v>
      </c>
      <c r="AS175" s="9">
        <v>4.9249405900816168</v>
      </c>
      <c r="AT175" s="9">
        <v>4.5950191718264204</v>
      </c>
      <c r="AU175" s="9">
        <v>4.2871991658081017</v>
      </c>
      <c r="AV175" s="9">
        <v>4</v>
      </c>
      <c r="AW175" s="9" t="s">
        <v>47</v>
      </c>
      <c r="AX175" s="9" t="s">
        <v>47</v>
      </c>
      <c r="AY175" s="9" t="s">
        <v>47</v>
      </c>
      <c r="AZ175" s="9" t="s">
        <v>47</v>
      </c>
      <c r="BA175" s="9" t="s">
        <v>47</v>
      </c>
      <c r="BB175" s="9" t="s">
        <v>47</v>
      </c>
      <c r="BC175" s="9" t="s">
        <v>47</v>
      </c>
      <c r="BD175" s="9" t="s">
        <v>47</v>
      </c>
      <c r="BE175" s="9" t="s">
        <v>47</v>
      </c>
      <c r="BF175" s="9" t="s">
        <v>47</v>
      </c>
      <c r="BG175" s="9" t="s">
        <v>47</v>
      </c>
      <c r="BH175" s="9" t="s">
        <v>47</v>
      </c>
      <c r="BI175" s="9" t="s">
        <v>47</v>
      </c>
      <c r="BJ175" s="9" t="s">
        <v>47</v>
      </c>
      <c r="BK175" s="9" t="s">
        <v>47</v>
      </c>
      <c r="BL175" s="9" t="s">
        <v>47</v>
      </c>
      <c r="BM175" s="9" t="s">
        <v>47</v>
      </c>
      <c r="BN175" s="9" t="s">
        <v>47</v>
      </c>
      <c r="BO175" s="9" t="s">
        <v>47</v>
      </c>
      <c r="BP175" s="9" t="s">
        <v>47</v>
      </c>
      <c r="BQ175" s="9" t="s">
        <v>47</v>
      </c>
      <c r="BR175" s="9" t="s">
        <v>47</v>
      </c>
      <c r="BS175" s="9" t="s">
        <v>47</v>
      </c>
      <c r="BT175" s="9" t="s">
        <v>47</v>
      </c>
      <c r="BU175" s="9" t="s">
        <v>47</v>
      </c>
      <c r="BV175" s="9" t="s">
        <v>47</v>
      </c>
      <c r="BW175" s="9" t="s">
        <v>47</v>
      </c>
      <c r="BX175" s="9" t="s">
        <v>47</v>
      </c>
      <c r="BY175" s="9" t="s">
        <v>47</v>
      </c>
      <c r="BZ175" s="9" t="s">
        <v>47</v>
      </c>
      <c r="CA175" s="9" t="s">
        <v>47</v>
      </c>
      <c r="CB175" s="9" t="s">
        <v>47</v>
      </c>
      <c r="CC175" s="9" t="s">
        <v>47</v>
      </c>
      <c r="CD175" s="9" t="s">
        <v>47</v>
      </c>
    </row>
    <row r="176" spans="1:82" s="6" customFormat="1" ht="12" x14ac:dyDescent="0.25">
      <c r="A176" s="5" t="s">
        <v>39</v>
      </c>
      <c r="B176" s="55" t="s">
        <v>22</v>
      </c>
      <c r="C176" s="8">
        <v>1</v>
      </c>
      <c r="D176" s="8">
        <v>2</v>
      </c>
      <c r="E176" s="8">
        <v>3</v>
      </c>
      <c r="F176" s="8">
        <v>4</v>
      </c>
      <c r="G176" s="8">
        <v>5</v>
      </c>
      <c r="H176" s="8">
        <v>6</v>
      </c>
      <c r="I176" s="8">
        <v>7</v>
      </c>
      <c r="J176" s="8">
        <v>8</v>
      </c>
      <c r="K176" s="8">
        <v>9</v>
      </c>
      <c r="L176" s="8">
        <v>10</v>
      </c>
      <c r="M176" s="8">
        <v>11</v>
      </c>
      <c r="N176" s="8">
        <v>12</v>
      </c>
      <c r="O176" s="8">
        <v>13</v>
      </c>
      <c r="P176" s="8">
        <v>14</v>
      </c>
      <c r="Q176" s="8">
        <v>15</v>
      </c>
      <c r="R176" s="8">
        <v>16</v>
      </c>
      <c r="S176" s="8">
        <v>17</v>
      </c>
      <c r="T176" s="8">
        <v>18</v>
      </c>
      <c r="U176" s="8">
        <v>19</v>
      </c>
      <c r="V176" s="8">
        <v>20</v>
      </c>
      <c r="W176" s="8">
        <v>21</v>
      </c>
      <c r="X176" s="8">
        <v>22</v>
      </c>
      <c r="Y176" s="8">
        <v>23</v>
      </c>
      <c r="Z176" s="8">
        <v>24</v>
      </c>
      <c r="AA176" s="8">
        <v>25</v>
      </c>
      <c r="AB176" s="8">
        <v>26</v>
      </c>
      <c r="AC176" s="8">
        <v>27</v>
      </c>
      <c r="AD176" s="8">
        <v>28</v>
      </c>
      <c r="AE176" s="8">
        <v>29</v>
      </c>
      <c r="AF176" s="8">
        <v>30</v>
      </c>
      <c r="AG176" s="8">
        <v>31</v>
      </c>
      <c r="AH176" s="8">
        <v>32</v>
      </c>
      <c r="AI176" s="8">
        <v>33</v>
      </c>
      <c r="AJ176" s="8">
        <v>34</v>
      </c>
      <c r="AK176" s="8">
        <v>35</v>
      </c>
      <c r="AL176" s="8">
        <v>36</v>
      </c>
      <c r="AM176" s="8">
        <v>37</v>
      </c>
      <c r="AN176" s="8">
        <v>38</v>
      </c>
      <c r="AO176" s="8">
        <v>39</v>
      </c>
      <c r="AP176" s="8">
        <v>40</v>
      </c>
      <c r="AQ176" s="8">
        <v>41</v>
      </c>
      <c r="AR176" s="8">
        <v>42</v>
      </c>
      <c r="AS176" s="8">
        <v>43</v>
      </c>
      <c r="AT176" s="8">
        <v>44</v>
      </c>
      <c r="AU176" s="8">
        <v>45</v>
      </c>
      <c r="AV176" s="8">
        <v>46</v>
      </c>
      <c r="AW176" s="8">
        <v>47</v>
      </c>
      <c r="AX176" s="8">
        <v>48</v>
      </c>
      <c r="AY176" s="8">
        <v>49</v>
      </c>
      <c r="AZ176" s="8">
        <v>50</v>
      </c>
      <c r="BA176" s="8">
        <v>51</v>
      </c>
      <c r="BB176" s="8">
        <v>52</v>
      </c>
      <c r="BC176" s="8">
        <v>53</v>
      </c>
      <c r="BD176" s="8">
        <v>54</v>
      </c>
      <c r="BE176" s="8">
        <v>55</v>
      </c>
      <c r="BF176" s="8">
        <v>56</v>
      </c>
      <c r="BG176" s="8">
        <v>57</v>
      </c>
      <c r="BH176" s="8">
        <v>58</v>
      </c>
      <c r="BI176" s="8">
        <v>59</v>
      </c>
      <c r="BJ176" s="8">
        <v>60</v>
      </c>
      <c r="BK176" s="8">
        <v>61</v>
      </c>
      <c r="BL176" s="8">
        <v>62</v>
      </c>
      <c r="BM176" s="8">
        <v>63</v>
      </c>
      <c r="BN176" s="8">
        <v>64</v>
      </c>
      <c r="BO176" s="8">
        <v>65</v>
      </c>
      <c r="BP176" s="8">
        <v>66</v>
      </c>
      <c r="BQ176" s="8">
        <v>67</v>
      </c>
      <c r="BR176" s="8">
        <v>68</v>
      </c>
      <c r="BS176" s="8">
        <v>69</v>
      </c>
      <c r="BT176" s="8">
        <v>70</v>
      </c>
      <c r="BU176" s="8">
        <v>71</v>
      </c>
      <c r="BV176" s="8">
        <v>72</v>
      </c>
      <c r="BW176" s="8">
        <v>73</v>
      </c>
      <c r="BX176" s="8">
        <v>74</v>
      </c>
      <c r="BY176" s="8">
        <v>75</v>
      </c>
      <c r="BZ176" s="8">
        <v>76</v>
      </c>
      <c r="CA176" s="8">
        <v>77</v>
      </c>
      <c r="CB176" s="8">
        <v>78</v>
      </c>
      <c r="CC176" s="8">
        <v>79</v>
      </c>
      <c r="CD176" s="8">
        <v>80</v>
      </c>
    </row>
    <row r="177" spans="1:82" ht="12" x14ac:dyDescent="0.25">
      <c r="A177" s="5">
        <v>139</v>
      </c>
      <c r="B177" s="56">
        <v>47</v>
      </c>
      <c r="C177" s="9">
        <v>278</v>
      </c>
      <c r="D177" s="9">
        <v>185.33333333333331</v>
      </c>
      <c r="E177" s="9">
        <v>139</v>
      </c>
      <c r="F177" s="9">
        <v>111.2</v>
      </c>
      <c r="G177" s="9">
        <v>92.666666666666671</v>
      </c>
      <c r="H177" s="9">
        <v>79.428571428571431</v>
      </c>
      <c r="I177" s="9">
        <v>69.5</v>
      </c>
      <c r="J177" s="9">
        <v>61.777777777777771</v>
      </c>
      <c r="K177" s="9">
        <v>55.6</v>
      </c>
      <c r="L177" s="9">
        <v>50.54545454545454</v>
      </c>
      <c r="M177" s="9">
        <v>46.333333333333329</v>
      </c>
      <c r="N177" s="9">
        <v>42.769230769230766</v>
      </c>
      <c r="O177" s="9">
        <v>39.714285714285715</v>
      </c>
      <c r="P177" s="9">
        <v>37.06666666666667</v>
      </c>
      <c r="Q177" s="9">
        <v>34.648370853976978</v>
      </c>
      <c r="R177" s="9">
        <v>32.387848997339603</v>
      </c>
      <c r="S177" s="9">
        <v>30.274807640892867</v>
      </c>
      <c r="T177" s="9">
        <v>28.299624892296904</v>
      </c>
      <c r="U177" s="9">
        <v>26.45330660872504</v>
      </c>
      <c r="V177" s="9">
        <v>24.727445441359674</v>
      </c>
      <c r="W177" s="9">
        <v>23.114182551898715</v>
      </c>
      <c r="X177" s="9">
        <v>21.60617182674579</v>
      </c>
      <c r="Y177" s="9">
        <v>20.196546425930865</v>
      </c>
      <c r="Z177" s="9">
        <v>18.878887514439278</v>
      </c>
      <c r="AA177" s="9">
        <v>17.647195033564959</v>
      </c>
      <c r="AB177" s="9">
        <v>16.495860379192969</v>
      </c>
      <c r="AC177" s="9">
        <v>15.419640862599909</v>
      </c>
      <c r="AD177" s="9">
        <v>14.413635837477495</v>
      </c>
      <c r="AE177" s="9">
        <v>13.473264384471941</v>
      </c>
      <c r="AF177" s="9">
        <v>12.59424445162402</v>
      </c>
      <c r="AG177" s="9">
        <v>11.772573355724218</v>
      </c>
      <c r="AH177" s="9">
        <v>11.004509555794451</v>
      </c>
      <c r="AI177" s="9">
        <v>10.286555615700529</v>
      </c>
      <c r="AJ177" s="9">
        <v>9.6154422783143385</v>
      </c>
      <c r="AK177" s="9">
        <v>8.9881135787062387</v>
      </c>
      <c r="AL177" s="9">
        <v>8.4017129285794958</v>
      </c>
      <c r="AM177" s="9">
        <v>7.8535701085811702</v>
      </c>
      <c r="AN177" s="9">
        <v>7.3411891092579662</v>
      </c>
      <c r="AO177" s="9">
        <v>6.8622367652899348</v>
      </c>
      <c r="AP177" s="9">
        <v>6.4145321312471513</v>
      </c>
      <c r="AQ177" s="9">
        <v>5.9960365504910786</v>
      </c>
      <c r="AR177" s="9">
        <v>5.6048443719986265</v>
      </c>
      <c r="AS177" s="9">
        <v>5.2391742728372508</v>
      </c>
      <c r="AT177" s="9">
        <v>4.897361146777345</v>
      </c>
      <c r="AU177" s="9">
        <v>4.5778485221061</v>
      </c>
      <c r="AV177" s="9">
        <v>4.2791814741167968</v>
      </c>
      <c r="AW177" s="9">
        <v>4</v>
      </c>
      <c r="AX177" s="9" t="s">
        <v>47</v>
      </c>
      <c r="AY177" s="9" t="s">
        <v>47</v>
      </c>
      <c r="AZ177" s="9" t="s">
        <v>47</v>
      </c>
      <c r="BA177" s="9" t="s">
        <v>47</v>
      </c>
      <c r="BB177" s="9" t="s">
        <v>47</v>
      </c>
      <c r="BC177" s="9" t="s">
        <v>47</v>
      </c>
      <c r="BD177" s="9" t="s">
        <v>47</v>
      </c>
      <c r="BE177" s="9" t="s">
        <v>47</v>
      </c>
      <c r="BF177" s="9" t="s">
        <v>47</v>
      </c>
      <c r="BG177" s="9" t="s">
        <v>47</v>
      </c>
      <c r="BH177" s="9" t="s">
        <v>47</v>
      </c>
      <c r="BI177" s="9" t="s">
        <v>47</v>
      </c>
      <c r="BJ177" s="9" t="s">
        <v>47</v>
      </c>
      <c r="BK177" s="9" t="s">
        <v>47</v>
      </c>
      <c r="BL177" s="9" t="s">
        <v>47</v>
      </c>
      <c r="BM177" s="9" t="s">
        <v>47</v>
      </c>
      <c r="BN177" s="9" t="s">
        <v>47</v>
      </c>
      <c r="BO177" s="9" t="s">
        <v>47</v>
      </c>
      <c r="BP177" s="9" t="s">
        <v>47</v>
      </c>
      <c r="BQ177" s="9" t="s">
        <v>47</v>
      </c>
      <c r="BR177" s="9" t="s">
        <v>47</v>
      </c>
      <c r="BS177" s="9" t="s">
        <v>47</v>
      </c>
      <c r="BT177" s="9" t="s">
        <v>47</v>
      </c>
      <c r="BU177" s="9" t="s">
        <v>47</v>
      </c>
      <c r="BV177" s="9" t="s">
        <v>47</v>
      </c>
      <c r="BW177" s="9" t="s">
        <v>47</v>
      </c>
      <c r="BX177" s="9" t="s">
        <v>47</v>
      </c>
      <c r="BY177" s="9" t="s">
        <v>47</v>
      </c>
      <c r="BZ177" s="9" t="s">
        <v>47</v>
      </c>
      <c r="CA177" s="9" t="s">
        <v>47</v>
      </c>
      <c r="CB177" s="9" t="s">
        <v>47</v>
      </c>
      <c r="CC177" s="9" t="s">
        <v>47</v>
      </c>
      <c r="CD177" s="9" t="s">
        <v>47</v>
      </c>
    </row>
    <row r="178" spans="1:82" ht="12" x14ac:dyDescent="0.25">
      <c r="A178" s="5">
        <v>140</v>
      </c>
      <c r="B178" s="56">
        <v>47</v>
      </c>
      <c r="C178" s="9">
        <v>280</v>
      </c>
      <c r="D178" s="9">
        <v>186.66666666666666</v>
      </c>
      <c r="E178" s="9">
        <v>140</v>
      </c>
      <c r="F178" s="9">
        <v>112</v>
      </c>
      <c r="G178" s="9">
        <v>93.333333333333343</v>
      </c>
      <c r="H178" s="9">
        <v>80</v>
      </c>
      <c r="I178" s="9">
        <v>70</v>
      </c>
      <c r="J178" s="9">
        <v>62.222222222222221</v>
      </c>
      <c r="K178" s="9">
        <v>56</v>
      </c>
      <c r="L178" s="9">
        <v>50.909090909090907</v>
      </c>
      <c r="M178" s="9">
        <v>46.666666666666664</v>
      </c>
      <c r="N178" s="9">
        <v>43.07692307692308</v>
      </c>
      <c r="O178" s="9">
        <v>40</v>
      </c>
      <c r="P178" s="9">
        <v>37.333333333333343</v>
      </c>
      <c r="Q178" s="9">
        <v>34.890059824376799</v>
      </c>
      <c r="R178" s="9">
        <v>32.606685925408705</v>
      </c>
      <c r="S178" s="9">
        <v>30.472747034254674</v>
      </c>
      <c r="T178" s="9">
        <v>28.478463402810164</v>
      </c>
      <c r="U178" s="9">
        <v>26.614695316884955</v>
      </c>
      <c r="V178" s="9">
        <v>24.87290120929492</v>
      </c>
      <c r="W178" s="9">
        <v>23.245098514235185</v>
      </c>
      <c r="X178" s="9">
        <v>21.723827083532083</v>
      </c>
      <c r="Y178" s="9">
        <v>20.302114997112085</v>
      </c>
      <c r="Z178" s="9">
        <v>18.973446610998696</v>
      </c>
      <c r="AA178" s="9">
        <v>17.731732696402599</v>
      </c>
      <c r="AB178" s="9">
        <v>16.571282533053875</v>
      </c>
      <c r="AC178" s="9">
        <v>15.486777828881248</v>
      </c>
      <c r="AD178" s="9">
        <v>14.473248346513365</v>
      </c>
      <c r="AE178" s="9">
        <v>13.526049124899478</v>
      </c>
      <c r="AF178" s="9">
        <v>12.6408391916572</v>
      </c>
      <c r="AG178" s="9">
        <v>11.81356166858696</v>
      </c>
      <c r="AH178" s="9">
        <v>11.040425179177596</v>
      </c>
      <c r="AI178" s="9">
        <v>10.317886472894523</v>
      </c>
      <c r="AJ178" s="9">
        <v>9.6426341866183396</v>
      </c>
      <c r="AK178" s="9">
        <v>9.0115736688132522</v>
      </c>
      <c r="AL178" s="9">
        <v>8.4218127968751713</v>
      </c>
      <c r="AM178" s="9">
        <v>7.8706487226609845</v>
      </c>
      <c r="AN178" s="9">
        <v>7.3555554854543725</v>
      </c>
      <c r="AO178" s="9">
        <v>6.8741724355989096</v>
      </c>
      <c r="AP178" s="9">
        <v>6.4242934157444971</v>
      </c>
      <c r="AQ178" s="9">
        <v>6.0038566501252353</v>
      </c>
      <c r="AR178" s="9">
        <v>5.6109352955317471</v>
      </c>
      <c r="AS178" s="9">
        <v>5.2437286106734806</v>
      </c>
      <c r="AT178" s="9">
        <v>4.9005537034605524</v>
      </c>
      <c r="AU178" s="9">
        <v>4.579837818383302</v>
      </c>
      <c r="AV178" s="9">
        <v>4.2801111286429476</v>
      </c>
      <c r="AW178" s="9">
        <v>4</v>
      </c>
      <c r="AX178" s="9" t="s">
        <v>47</v>
      </c>
      <c r="AY178" s="9" t="s">
        <v>47</v>
      </c>
      <c r="AZ178" s="9" t="s">
        <v>47</v>
      </c>
      <c r="BA178" s="9" t="s">
        <v>47</v>
      </c>
      <c r="BB178" s="9" t="s">
        <v>47</v>
      </c>
      <c r="BC178" s="9" t="s">
        <v>47</v>
      </c>
      <c r="BD178" s="9" t="s">
        <v>47</v>
      </c>
      <c r="BE178" s="9" t="s">
        <v>47</v>
      </c>
      <c r="BF178" s="9" t="s">
        <v>47</v>
      </c>
      <c r="BG178" s="9" t="s">
        <v>47</v>
      </c>
      <c r="BH178" s="9" t="s">
        <v>47</v>
      </c>
      <c r="BI178" s="9" t="s">
        <v>47</v>
      </c>
      <c r="BJ178" s="9" t="s">
        <v>47</v>
      </c>
      <c r="BK178" s="9" t="s">
        <v>47</v>
      </c>
      <c r="BL178" s="9" t="s">
        <v>47</v>
      </c>
      <c r="BM178" s="9" t="s">
        <v>47</v>
      </c>
      <c r="BN178" s="9" t="s">
        <v>47</v>
      </c>
      <c r="BO178" s="9" t="s">
        <v>47</v>
      </c>
      <c r="BP178" s="9" t="s">
        <v>47</v>
      </c>
      <c r="BQ178" s="9" t="s">
        <v>47</v>
      </c>
      <c r="BR178" s="9" t="s">
        <v>47</v>
      </c>
      <c r="BS178" s="9" t="s">
        <v>47</v>
      </c>
      <c r="BT178" s="9" t="s">
        <v>47</v>
      </c>
      <c r="BU178" s="9" t="s">
        <v>47</v>
      </c>
      <c r="BV178" s="9" t="s">
        <v>47</v>
      </c>
      <c r="BW178" s="9" t="s">
        <v>47</v>
      </c>
      <c r="BX178" s="9" t="s">
        <v>47</v>
      </c>
      <c r="BY178" s="9" t="s">
        <v>47</v>
      </c>
      <c r="BZ178" s="9" t="s">
        <v>47</v>
      </c>
      <c r="CA178" s="9" t="s">
        <v>47</v>
      </c>
      <c r="CB178" s="9" t="s">
        <v>47</v>
      </c>
      <c r="CC178" s="9" t="s">
        <v>47</v>
      </c>
      <c r="CD178" s="9" t="s">
        <v>47</v>
      </c>
    </row>
    <row r="179" spans="1:82" ht="12" x14ac:dyDescent="0.25">
      <c r="A179" s="5">
        <v>141</v>
      </c>
      <c r="B179" s="56">
        <v>47</v>
      </c>
      <c r="C179" s="9">
        <v>282</v>
      </c>
      <c r="D179" s="9">
        <v>188</v>
      </c>
      <c r="E179" s="9">
        <v>141</v>
      </c>
      <c r="F179" s="9">
        <v>112.8</v>
      </c>
      <c r="G179" s="9">
        <v>94</v>
      </c>
      <c r="H179" s="9">
        <v>80.571428571428584</v>
      </c>
      <c r="I179" s="9">
        <v>70.5</v>
      </c>
      <c r="J179" s="9">
        <v>62.666666666666679</v>
      </c>
      <c r="K179" s="9">
        <v>56.4</v>
      </c>
      <c r="L179" s="9">
        <v>51.27272727272728</v>
      </c>
      <c r="M179" s="9">
        <v>47</v>
      </c>
      <c r="N179" s="9">
        <v>43.384615384615394</v>
      </c>
      <c r="O179" s="9">
        <v>40.285714285714299</v>
      </c>
      <c r="P179" s="9">
        <v>37.6</v>
      </c>
      <c r="Q179" s="9">
        <v>35.131696486356411</v>
      </c>
      <c r="R179" s="9">
        <v>32.825428138549654</v>
      </c>
      <c r="S179" s="9">
        <v>30.670557936123117</v>
      </c>
      <c r="T179" s="9">
        <v>28.657147140401243</v>
      </c>
      <c r="U179" s="9">
        <v>26.775909454825335</v>
      </c>
      <c r="V179" s="9">
        <v>25.018168194496919</v>
      </c>
      <c r="W179" s="9">
        <v>23.375816267385126</v>
      </c>
      <c r="X179" s="9">
        <v>21.841278782622521</v>
      </c>
      <c r="Y179" s="9">
        <v>20.407478113430589</v>
      </c>
      <c r="Z179" s="9">
        <v>19.067801253537354</v>
      </c>
      <c r="AA179" s="9">
        <v>17.816069316527667</v>
      </c>
      <c r="AB179" s="9">
        <v>16.646509037450453</v>
      </c>
      <c r="AC179" s="9">
        <v>15.553726145241971</v>
      </c>
      <c r="AD179" s="9">
        <v>14.532680483152845</v>
      </c>
      <c r="AE179" s="9">
        <v>13.578662762428749</v>
      </c>
      <c r="AF179" s="9">
        <v>12.687272842027566</v>
      </c>
      <c r="AG179" s="9">
        <v>11.854399434194276</v>
      </c>
      <c r="AH179" s="9">
        <v>11.076201142291177</v>
      </c>
      <c r="AI179" s="9">
        <v>10.349088743425735</v>
      </c>
      <c r="AJ179" s="9">
        <v>9.6697086341595853</v>
      </c>
      <c r="AK179" s="9">
        <v>9.0349273629466609</v>
      </c>
      <c r="AL179" s="9">
        <v>8.4418171779605977</v>
      </c>
      <c r="AM179" s="9">
        <v>7.887642523654824</v>
      </c>
      <c r="AN179" s="9">
        <v>7.3698474237744547</v>
      </c>
      <c r="AO179" s="9">
        <v>6.8860436926276538</v>
      </c>
      <c r="AP179" s="9">
        <v>6.4339999202442435</v>
      </c>
      <c r="AQ179" s="9">
        <v>6.0116311806186715</v>
      </c>
      <c r="AR179" s="9">
        <v>5.6169894155694555</v>
      </c>
      <c r="AS179" s="9">
        <v>5.2482544498633654</v>
      </c>
      <c r="AT179" s="9">
        <v>4.9037255961640724</v>
      </c>
      <c r="AU179" s="9">
        <v>4.5818138110854596</v>
      </c>
      <c r="AV179" s="9">
        <v>4.2810343661715491</v>
      </c>
      <c r="AW179" s="9">
        <v>4</v>
      </c>
      <c r="AX179" s="9" t="s">
        <v>47</v>
      </c>
      <c r="AY179" s="9" t="s">
        <v>47</v>
      </c>
      <c r="AZ179" s="9" t="s">
        <v>47</v>
      </c>
      <c r="BA179" s="9" t="s">
        <v>47</v>
      </c>
      <c r="BB179" s="9" t="s">
        <v>47</v>
      </c>
      <c r="BC179" s="9" t="s">
        <v>47</v>
      </c>
      <c r="BD179" s="9" t="s">
        <v>47</v>
      </c>
      <c r="BE179" s="9" t="s">
        <v>47</v>
      </c>
      <c r="BF179" s="9" t="s">
        <v>47</v>
      </c>
      <c r="BG179" s="9" t="s">
        <v>47</v>
      </c>
      <c r="BH179" s="9" t="s">
        <v>47</v>
      </c>
      <c r="BI179" s="9" t="s">
        <v>47</v>
      </c>
      <c r="BJ179" s="9" t="s">
        <v>47</v>
      </c>
      <c r="BK179" s="9" t="s">
        <v>47</v>
      </c>
      <c r="BL179" s="9" t="s">
        <v>47</v>
      </c>
      <c r="BM179" s="9" t="s">
        <v>47</v>
      </c>
      <c r="BN179" s="9" t="s">
        <v>47</v>
      </c>
      <c r="BO179" s="9" t="s">
        <v>47</v>
      </c>
      <c r="BP179" s="9" t="s">
        <v>47</v>
      </c>
      <c r="BQ179" s="9" t="s">
        <v>47</v>
      </c>
      <c r="BR179" s="9" t="s">
        <v>47</v>
      </c>
      <c r="BS179" s="9" t="s">
        <v>47</v>
      </c>
      <c r="BT179" s="9" t="s">
        <v>47</v>
      </c>
      <c r="BU179" s="9" t="s">
        <v>47</v>
      </c>
      <c r="BV179" s="9" t="s">
        <v>47</v>
      </c>
      <c r="BW179" s="9" t="s">
        <v>47</v>
      </c>
      <c r="BX179" s="9" t="s">
        <v>47</v>
      </c>
      <c r="BY179" s="9" t="s">
        <v>47</v>
      </c>
      <c r="BZ179" s="9" t="s">
        <v>47</v>
      </c>
      <c r="CA179" s="9" t="s">
        <v>47</v>
      </c>
      <c r="CB179" s="9" t="s">
        <v>47</v>
      </c>
      <c r="CC179" s="9" t="s">
        <v>47</v>
      </c>
      <c r="CD179" s="9" t="s">
        <v>47</v>
      </c>
    </row>
    <row r="180" spans="1:82" ht="12" x14ac:dyDescent="0.25">
      <c r="A180" s="5">
        <v>142</v>
      </c>
      <c r="B180" s="56">
        <v>48</v>
      </c>
      <c r="C180" s="9">
        <v>284</v>
      </c>
      <c r="D180" s="9">
        <v>189.33333333333331</v>
      </c>
      <c r="E180" s="9">
        <v>142</v>
      </c>
      <c r="F180" s="9">
        <v>113.6</v>
      </c>
      <c r="G180" s="9">
        <v>94.666666666666671</v>
      </c>
      <c r="H180" s="9">
        <v>81.142857142857139</v>
      </c>
      <c r="I180" s="9">
        <v>71</v>
      </c>
      <c r="J180" s="9">
        <v>63.111111111111107</v>
      </c>
      <c r="K180" s="9">
        <v>56.8</v>
      </c>
      <c r="L180" s="9">
        <v>51.636363636363633</v>
      </c>
      <c r="M180" s="9">
        <v>47.333333333333329</v>
      </c>
      <c r="N180" s="9">
        <v>43.692307692307693</v>
      </c>
      <c r="O180" s="9">
        <v>40.571428571428577</v>
      </c>
      <c r="P180" s="9">
        <v>37.866666666666674</v>
      </c>
      <c r="Q180" s="9">
        <v>35.444217889796121</v>
      </c>
      <c r="R180" s="9">
        <v>33.17674071706012</v>
      </c>
      <c r="S180" s="9">
        <v>31.054321131569086</v>
      </c>
      <c r="T180" s="9">
        <v>29.067679347016753</v>
      </c>
      <c r="U180" s="9">
        <v>27.208129233971519</v>
      </c>
      <c r="V180" s="9">
        <v>25.467540341794486</v>
      </c>
      <c r="W180" s="9">
        <v>23.838302350133883</v>
      </c>
      <c r="X180" s="9">
        <v>22.313291794568244</v>
      </c>
      <c r="Y180" s="9">
        <v>20.885840920913996</v>
      </c>
      <c r="Z180" s="9">
        <v>19.54970853202013</v>
      </c>
      <c r="AA180" s="9">
        <v>18.299052699584358</v>
      </c>
      <c r="AB180" s="9">
        <v>17.128405221679486</v>
      </c>
      <c r="AC180" s="9">
        <v>16.032647714311512</v>
      </c>
      <c r="AD180" s="9">
        <v>15.006989232475322</v>
      </c>
      <c r="AE180" s="9">
        <v>14.046945322861252</v>
      </c>
      <c r="AF180" s="9">
        <v>13.148318416625353</v>
      </c>
      <c r="AG180" s="9">
        <v>12.307179476495282</v>
      </c>
      <c r="AH180" s="9">
        <v>11.519850817968106</v>
      </c>
      <c r="AI180" s="9">
        <v>10.782890029489636</v>
      </c>
      <c r="AJ180" s="9">
        <v>10.093074921310054</v>
      </c>
      <c r="AK180" s="9">
        <v>9.4473894372081961</v>
      </c>
      <c r="AL180" s="9">
        <v>8.8430104674867671</v>
      </c>
      <c r="AM180" s="9">
        <v>8.2772955055813924</v>
      </c>
      <c r="AN180" s="9">
        <v>7.747771094314885</v>
      </c>
      <c r="AO180" s="9">
        <v>7.2521220112806573</v>
      </c>
      <c r="AP180" s="9">
        <v>6.7881811460708992</v>
      </c>
      <c r="AQ180" s="9">
        <v>6.3539200250900407</v>
      </c>
      <c r="AR180" s="9">
        <v>5.9474399425254454</v>
      </c>
      <c r="AS180" s="9">
        <v>5.5669636586975795</v>
      </c>
      <c r="AT180" s="9">
        <v>5.2108276294926119</v>
      </c>
      <c r="AU180" s="9">
        <v>4.8774747329024448</v>
      </c>
      <c r="AV180" s="9">
        <v>4.5654474608706703</v>
      </c>
      <c r="AW180" s="9">
        <v>4.2733815466773715</v>
      </c>
      <c r="AX180" s="9">
        <v>4</v>
      </c>
      <c r="AY180" s="9" t="s">
        <v>47</v>
      </c>
      <c r="AZ180" s="9" t="s">
        <v>47</v>
      </c>
      <c r="BA180" s="9" t="s">
        <v>47</v>
      </c>
      <c r="BB180" s="9" t="s">
        <v>47</v>
      </c>
      <c r="BC180" s="9" t="s">
        <v>47</v>
      </c>
      <c r="BD180" s="9" t="s">
        <v>47</v>
      </c>
      <c r="BE180" s="9" t="s">
        <v>47</v>
      </c>
      <c r="BF180" s="9" t="s">
        <v>47</v>
      </c>
      <c r="BG180" s="9" t="s">
        <v>47</v>
      </c>
      <c r="BH180" s="9" t="s">
        <v>47</v>
      </c>
      <c r="BI180" s="9" t="s">
        <v>47</v>
      </c>
      <c r="BJ180" s="9" t="s">
        <v>47</v>
      </c>
      <c r="BK180" s="9" t="s">
        <v>47</v>
      </c>
      <c r="BL180" s="9" t="s">
        <v>47</v>
      </c>
      <c r="BM180" s="9" t="s">
        <v>47</v>
      </c>
      <c r="BN180" s="9" t="s">
        <v>47</v>
      </c>
      <c r="BO180" s="9" t="s">
        <v>47</v>
      </c>
      <c r="BP180" s="9" t="s">
        <v>47</v>
      </c>
      <c r="BQ180" s="9" t="s">
        <v>47</v>
      </c>
      <c r="BR180" s="9" t="s">
        <v>47</v>
      </c>
      <c r="BS180" s="9" t="s">
        <v>47</v>
      </c>
      <c r="BT180" s="9" t="s">
        <v>47</v>
      </c>
      <c r="BU180" s="9" t="s">
        <v>47</v>
      </c>
      <c r="BV180" s="9" t="s">
        <v>47</v>
      </c>
      <c r="BW180" s="9" t="s">
        <v>47</v>
      </c>
      <c r="BX180" s="9" t="s">
        <v>47</v>
      </c>
      <c r="BY180" s="9" t="s">
        <v>47</v>
      </c>
      <c r="BZ180" s="9" t="s">
        <v>47</v>
      </c>
      <c r="CA180" s="9" t="s">
        <v>47</v>
      </c>
      <c r="CB180" s="9" t="s">
        <v>47</v>
      </c>
      <c r="CC180" s="9" t="s">
        <v>47</v>
      </c>
      <c r="CD180" s="9" t="s">
        <v>47</v>
      </c>
    </row>
    <row r="181" spans="1:82" ht="12" x14ac:dyDescent="0.25">
      <c r="A181" s="5">
        <v>143</v>
      </c>
      <c r="B181" s="56">
        <v>48</v>
      </c>
      <c r="C181" s="9">
        <v>286</v>
      </c>
      <c r="D181" s="9">
        <v>190.66666666666666</v>
      </c>
      <c r="E181" s="9">
        <v>143</v>
      </c>
      <c r="F181" s="9">
        <v>114.4</v>
      </c>
      <c r="G181" s="9">
        <v>95.333333333333343</v>
      </c>
      <c r="H181" s="9">
        <v>81.714285714285722</v>
      </c>
      <c r="I181" s="9">
        <v>71.5</v>
      </c>
      <c r="J181" s="9">
        <v>63.55555555555555</v>
      </c>
      <c r="K181" s="9">
        <v>57.2</v>
      </c>
      <c r="L181" s="9">
        <v>52</v>
      </c>
      <c r="M181" s="9">
        <v>47.666666666666657</v>
      </c>
      <c r="N181" s="9">
        <v>44</v>
      </c>
      <c r="O181" s="9">
        <v>40.857142857142854</v>
      </c>
      <c r="P181" s="9">
        <v>38.133333333333333</v>
      </c>
      <c r="Q181" s="9">
        <v>35.686458641482972</v>
      </c>
      <c r="R181" s="9">
        <v>33.396590831388323</v>
      </c>
      <c r="S181" s="9">
        <v>31.253655353257049</v>
      </c>
      <c r="T181" s="9">
        <v>29.248224103824402</v>
      </c>
      <c r="U181" s="9">
        <v>27.371473946275039</v>
      </c>
      <c r="V181" s="9">
        <v>25.61514789178775</v>
      </c>
      <c r="W181" s="9">
        <v>23.971518771916607</v>
      </c>
      <c r="X181" s="9">
        <v>22.433355241980806</v>
      </c>
      <c r="Y181" s="9">
        <v>20.993889965890993</v>
      </c>
      <c r="Z181" s="9">
        <v>19.646789842437411</v>
      </c>
      <c r="AA181" s="9">
        <v>18.386128142046775</v>
      </c>
      <c r="AB181" s="9">
        <v>17.206358431420234</v>
      </c>
      <c r="AC181" s="9">
        <v>16.102290171330683</v>
      </c>
      <c r="AD181" s="9">
        <v>15.069065880218972</v>
      </c>
      <c r="AE181" s="9">
        <v>14.102139763117565</v>
      </c>
      <c r="AF181" s="9">
        <v>13.197257711876944</v>
      </c>
      <c r="AG181" s="9">
        <v>12.350438588703376</v>
      </c>
      <c r="AH181" s="9">
        <v>11.557956710662717</v>
      </c>
      <c r="AI181" s="9">
        <v>10.816325458088697</v>
      </c>
      <c r="AJ181" s="9">
        <v>10.122281934778888</v>
      </c>
      <c r="AK181" s="9">
        <v>9.4727726124890825</v>
      </c>
      <c r="AL181" s="9">
        <v>8.8649398965672432</v>
      </c>
      <c r="AM181" s="9">
        <v>8.2961095536209584</v>
      </c>
      <c r="AN181" s="9">
        <v>7.76377894590488</v>
      </c>
      <c r="AO181" s="9">
        <v>7.2656060206639177</v>
      </c>
      <c r="AP181" s="9">
        <v>6.7993990059894909</v>
      </c>
      <c r="AQ181" s="9">
        <v>6.363106767854485</v>
      </c>
      <c r="AR181" s="9">
        <v>5.954809785901559</v>
      </c>
      <c r="AS181" s="9">
        <v>5.5727117082816626</v>
      </c>
      <c r="AT181" s="9">
        <v>5.2151314483872762</v>
      </c>
      <c r="AU181" s="9">
        <v>4.8804957887089957</v>
      </c>
      <c r="AV181" s="9">
        <v>4.567332459275228</v>
      </c>
      <c r="AW181" s="9">
        <v>4.2742636602227648</v>
      </c>
      <c r="AX181" s="9">
        <v>4</v>
      </c>
      <c r="AY181" s="9" t="s">
        <v>47</v>
      </c>
      <c r="AZ181" s="9" t="s">
        <v>47</v>
      </c>
      <c r="BA181" s="9" t="s">
        <v>47</v>
      </c>
      <c r="BB181" s="9" t="s">
        <v>47</v>
      </c>
      <c r="BC181" s="9" t="s">
        <v>47</v>
      </c>
      <c r="BD181" s="9" t="s">
        <v>47</v>
      </c>
      <c r="BE181" s="9" t="s">
        <v>47</v>
      </c>
      <c r="BF181" s="9" t="s">
        <v>47</v>
      </c>
      <c r="BG181" s="9" t="s">
        <v>47</v>
      </c>
      <c r="BH181" s="9" t="s">
        <v>47</v>
      </c>
      <c r="BI181" s="9" t="s">
        <v>47</v>
      </c>
      <c r="BJ181" s="9" t="s">
        <v>47</v>
      </c>
      <c r="BK181" s="9" t="s">
        <v>47</v>
      </c>
      <c r="BL181" s="9" t="s">
        <v>47</v>
      </c>
      <c r="BM181" s="9" t="s">
        <v>47</v>
      </c>
      <c r="BN181" s="9" t="s">
        <v>47</v>
      </c>
      <c r="BO181" s="9" t="s">
        <v>47</v>
      </c>
      <c r="BP181" s="9" t="s">
        <v>47</v>
      </c>
      <c r="BQ181" s="9" t="s">
        <v>47</v>
      </c>
      <c r="BR181" s="9" t="s">
        <v>47</v>
      </c>
      <c r="BS181" s="9" t="s">
        <v>47</v>
      </c>
      <c r="BT181" s="9" t="s">
        <v>47</v>
      </c>
      <c r="BU181" s="9" t="s">
        <v>47</v>
      </c>
      <c r="BV181" s="9" t="s">
        <v>47</v>
      </c>
      <c r="BW181" s="9" t="s">
        <v>47</v>
      </c>
      <c r="BX181" s="9" t="s">
        <v>47</v>
      </c>
      <c r="BY181" s="9" t="s">
        <v>47</v>
      </c>
      <c r="BZ181" s="9" t="s">
        <v>47</v>
      </c>
      <c r="CA181" s="9" t="s">
        <v>47</v>
      </c>
      <c r="CB181" s="9" t="s">
        <v>47</v>
      </c>
      <c r="CC181" s="9" t="s">
        <v>47</v>
      </c>
      <c r="CD181" s="9" t="s">
        <v>47</v>
      </c>
    </row>
    <row r="182" spans="1:82" ht="12" x14ac:dyDescent="0.25">
      <c r="A182" s="5">
        <v>144</v>
      </c>
      <c r="B182" s="56">
        <v>48</v>
      </c>
      <c r="C182" s="9">
        <v>288</v>
      </c>
      <c r="D182" s="9">
        <v>192</v>
      </c>
      <c r="E182" s="9">
        <v>144</v>
      </c>
      <c r="F182" s="9">
        <v>115.2</v>
      </c>
      <c r="G182" s="9">
        <v>96</v>
      </c>
      <c r="H182" s="9">
        <v>82.285714285714278</v>
      </c>
      <c r="I182" s="9">
        <v>72</v>
      </c>
      <c r="J182" s="9">
        <v>64</v>
      </c>
      <c r="K182" s="9">
        <v>57.6</v>
      </c>
      <c r="L182" s="9">
        <v>52.36363636363636</v>
      </c>
      <c r="M182" s="9">
        <v>48</v>
      </c>
      <c r="N182" s="9">
        <v>44.307692307692307</v>
      </c>
      <c r="O182" s="9">
        <v>41.142857142857146</v>
      </c>
      <c r="P182" s="9">
        <v>38.4</v>
      </c>
      <c r="Q182" s="9">
        <v>35.928649574608585</v>
      </c>
      <c r="R182" s="9">
        <v>33.616350527474516</v>
      </c>
      <c r="S182" s="9">
        <v>31.452866616636463</v>
      </c>
      <c r="T182" s="9">
        <v>29.428620385053023</v>
      </c>
      <c r="U182" s="9">
        <v>27.534650762467518</v>
      </c>
      <c r="V182" s="9">
        <v>25.762573395935533</v>
      </c>
      <c r="W182" s="9">
        <v>24.104543533403685</v>
      </c>
      <c r="X182" s="9">
        <v>22.553221296030166</v>
      </c>
      <c r="Y182" s="9">
        <v>21.101739185512173</v>
      </c>
      <c r="Z182" s="9">
        <v>19.74367168257951</v>
      </c>
      <c r="AA182" s="9">
        <v>18.473006802070881</v>
      </c>
      <c r="AB182" s="9">
        <v>17.284119478670974</v>
      </c>
      <c r="AC182" s="9">
        <v>16.171746665490513</v>
      </c>
      <c r="AD182" s="9">
        <v>15.130964035253996</v>
      </c>
      <c r="AE182" s="9">
        <v>14.157164180954329</v>
      </c>
      <c r="AF182" s="9">
        <v>13.246036219471577</v>
      </c>
      <c r="AG182" s="9">
        <v>12.393546707863733</v>
      </c>
      <c r="AH182" s="9">
        <v>11.595921787848434</v>
      </c>
      <c r="AI182" s="9">
        <v>10.84963047943164</v>
      </c>
      <c r="AJ182" s="9">
        <v>10.151369049726352</v>
      </c>
      <c r="AK182" s="9">
        <v>9.4980463877642034</v>
      </c>
      <c r="AL182" s="9">
        <v>8.8867703205561703</v>
      </c>
      <c r="AM182" s="9">
        <v>8.3148348098253813</v>
      </c>
      <c r="AN182" s="9">
        <v>7.7797079727336795</v>
      </c>
      <c r="AO182" s="9">
        <v>7.2790208735712731</v>
      </c>
      <c r="AP182" s="9">
        <v>6.8105570367917583</v>
      </c>
      <c r="AQ182" s="9">
        <v>6.3722426349681163</v>
      </c>
      <c r="AR182" s="9">
        <v>5.9621373082330695</v>
      </c>
      <c r="AS182" s="9">
        <v>5.5784255745626572</v>
      </c>
      <c r="AT182" s="9">
        <v>5.2194087928775064</v>
      </c>
      <c r="AU182" s="9">
        <v>4.8834976433835076</v>
      </c>
      <c r="AV182" s="9">
        <v>4.5692050918633562</v>
      </c>
      <c r="AW182" s="9">
        <v>4.2751398067728061</v>
      </c>
      <c r="AX182" s="9">
        <v>4</v>
      </c>
      <c r="AY182" s="9" t="s">
        <v>47</v>
      </c>
      <c r="AZ182" s="9" t="s">
        <v>47</v>
      </c>
      <c r="BA182" s="9" t="s">
        <v>47</v>
      </c>
      <c r="BB182" s="9" t="s">
        <v>47</v>
      </c>
      <c r="BC182" s="9" t="s">
        <v>47</v>
      </c>
      <c r="BD182" s="9" t="s">
        <v>47</v>
      </c>
      <c r="BE182" s="9" t="s">
        <v>47</v>
      </c>
      <c r="BF182" s="9" t="s">
        <v>47</v>
      </c>
      <c r="BG182" s="9" t="s">
        <v>47</v>
      </c>
      <c r="BH182" s="9" t="s">
        <v>47</v>
      </c>
      <c r="BI182" s="9" t="s">
        <v>47</v>
      </c>
      <c r="BJ182" s="9" t="s">
        <v>47</v>
      </c>
      <c r="BK182" s="9" t="s">
        <v>47</v>
      </c>
      <c r="BL182" s="9" t="s">
        <v>47</v>
      </c>
      <c r="BM182" s="9" t="s">
        <v>47</v>
      </c>
      <c r="BN182" s="9" t="s">
        <v>47</v>
      </c>
      <c r="BO182" s="9" t="s">
        <v>47</v>
      </c>
      <c r="BP182" s="9" t="s">
        <v>47</v>
      </c>
      <c r="BQ182" s="9" t="s">
        <v>47</v>
      </c>
      <c r="BR182" s="9" t="s">
        <v>47</v>
      </c>
      <c r="BS182" s="9" t="s">
        <v>47</v>
      </c>
      <c r="BT182" s="9" t="s">
        <v>47</v>
      </c>
      <c r="BU182" s="9" t="s">
        <v>47</v>
      </c>
      <c r="BV182" s="9" t="s">
        <v>47</v>
      </c>
      <c r="BW182" s="9" t="s">
        <v>47</v>
      </c>
      <c r="BX182" s="9" t="s">
        <v>47</v>
      </c>
      <c r="BY182" s="9" t="s">
        <v>47</v>
      </c>
      <c r="BZ182" s="9" t="s">
        <v>47</v>
      </c>
      <c r="CA182" s="9" t="s">
        <v>47</v>
      </c>
      <c r="CB182" s="9" t="s">
        <v>47</v>
      </c>
      <c r="CC182" s="9" t="s">
        <v>47</v>
      </c>
      <c r="CD182" s="9" t="s">
        <v>47</v>
      </c>
    </row>
    <row r="183" spans="1:82" ht="12" x14ac:dyDescent="0.25">
      <c r="A183" s="5">
        <v>145</v>
      </c>
      <c r="B183" s="56">
        <v>49</v>
      </c>
      <c r="C183" s="9">
        <v>290</v>
      </c>
      <c r="D183" s="9">
        <v>193.33333333333331</v>
      </c>
      <c r="E183" s="9">
        <v>145</v>
      </c>
      <c r="F183" s="9">
        <v>116</v>
      </c>
      <c r="G183" s="9">
        <v>96.666666666666671</v>
      </c>
      <c r="H183" s="9">
        <v>82.857142857142861</v>
      </c>
      <c r="I183" s="9">
        <v>72.5</v>
      </c>
      <c r="J183" s="9">
        <v>64.444444444444443</v>
      </c>
      <c r="K183" s="9">
        <v>58</v>
      </c>
      <c r="L183" s="9">
        <v>52.727272727272727</v>
      </c>
      <c r="M183" s="9">
        <v>48.333333333333329</v>
      </c>
      <c r="N183" s="9">
        <v>44.615384615384613</v>
      </c>
      <c r="O183" s="9">
        <v>41.428571428571431</v>
      </c>
      <c r="P183" s="9">
        <v>38.666666666666671</v>
      </c>
      <c r="Q183" s="9">
        <v>36.239814868850473</v>
      </c>
      <c r="R183" s="9">
        <v>33.965280561945406</v>
      </c>
      <c r="S183" s="9">
        <v>31.833503781037937</v>
      </c>
      <c r="T183" s="9">
        <v>29.835524577198264</v>
      </c>
      <c r="U183" s="9">
        <v>27.96294535843198</v>
      </c>
      <c r="V183" s="9">
        <v>26.207895594241979</v>
      </c>
      <c r="W183" s="9">
        <v>24.562998735452357</v>
      </c>
      <c r="X183" s="9">
        <v>23.021341210256939</v>
      </c>
      <c r="Y183" s="9">
        <v>21.576443366181451</v>
      </c>
      <c r="Z183" s="9">
        <v>20.222232235827221</v>
      </c>
      <c r="AA183" s="9">
        <v>18.95301601192962</v>
      </c>
      <c r="AB183" s="9">
        <v>17.76346012444883</v>
      </c>
      <c r="AC183" s="9">
        <v>16.64856481914396</v>
      </c>
      <c r="AD183" s="9">
        <v>15.603644143392261</v>
      </c>
      <c r="AE183" s="9">
        <v>14.624306250929958</v>
      </c>
      <c r="AF183" s="9">
        <v>13.706434942734681</v>
      </c>
      <c r="AG183" s="9">
        <v>12.846172366465032</v>
      </c>
      <c r="AH183" s="9">
        <v>12.039902801742297</v>
      </c>
      <c r="AI183" s="9">
        <v>11.284237463123144</v>
      </c>
      <c r="AJ183" s="9">
        <v>10.576000256889559</v>
      </c>
      <c r="AK183" s="9">
        <v>9.9122144317911882</v>
      </c>
      <c r="AL183" s="9">
        <v>9.2900900676325993</v>
      </c>
      <c r="AM183" s="9">
        <v>8.7070123491194469</v>
      </c>
      <c r="AN183" s="9">
        <v>8.160530575678024</v>
      </c>
      <c r="AO183" s="9">
        <v>7.6483478610559992</v>
      </c>
      <c r="AP183" s="9">
        <v>7.1683114794113232</v>
      </c>
      <c r="AQ183" s="9">
        <v>6.718403817313499</v>
      </c>
      <c r="AR183" s="9">
        <v>6.2967338936280903</v>
      </c>
      <c r="AS183" s="9">
        <v>5.9015294116421879</v>
      </c>
      <c r="AT183" s="9">
        <v>5.5311293100255758</v>
      </c>
      <c r="AU183" s="9">
        <v>5.1839767813189521</v>
      </c>
      <c r="AV183" s="9">
        <v>4.8586127286056415</v>
      </c>
      <c r="AW183" s="9">
        <v>4.5536696328648842</v>
      </c>
      <c r="AX183" s="9">
        <v>4.2678658052309393</v>
      </c>
      <c r="AY183" s="9">
        <v>4</v>
      </c>
      <c r="AZ183" s="9" t="s">
        <v>47</v>
      </c>
      <c r="BA183" s="9" t="s">
        <v>47</v>
      </c>
      <c r="BB183" s="9" t="s">
        <v>47</v>
      </c>
      <c r="BC183" s="9" t="s">
        <v>47</v>
      </c>
      <c r="BD183" s="9" t="s">
        <v>47</v>
      </c>
      <c r="BE183" s="9" t="s">
        <v>47</v>
      </c>
      <c r="BF183" s="9" t="s">
        <v>47</v>
      </c>
      <c r="BG183" s="9" t="s">
        <v>47</v>
      </c>
      <c r="BH183" s="9" t="s">
        <v>47</v>
      </c>
      <c r="BI183" s="9" t="s">
        <v>47</v>
      </c>
      <c r="BJ183" s="9" t="s">
        <v>47</v>
      </c>
      <c r="BK183" s="9" t="s">
        <v>47</v>
      </c>
      <c r="BL183" s="9" t="s">
        <v>47</v>
      </c>
      <c r="BM183" s="9" t="s">
        <v>47</v>
      </c>
      <c r="BN183" s="9" t="s">
        <v>47</v>
      </c>
      <c r="BO183" s="9" t="s">
        <v>47</v>
      </c>
      <c r="BP183" s="9" t="s">
        <v>47</v>
      </c>
      <c r="BQ183" s="9" t="s">
        <v>47</v>
      </c>
      <c r="BR183" s="9" t="s">
        <v>47</v>
      </c>
      <c r="BS183" s="9" t="s">
        <v>47</v>
      </c>
      <c r="BT183" s="9" t="s">
        <v>47</v>
      </c>
      <c r="BU183" s="9" t="s">
        <v>47</v>
      </c>
      <c r="BV183" s="9" t="s">
        <v>47</v>
      </c>
      <c r="BW183" s="9" t="s">
        <v>47</v>
      </c>
      <c r="BX183" s="9" t="s">
        <v>47</v>
      </c>
      <c r="BY183" s="9" t="s">
        <v>47</v>
      </c>
      <c r="BZ183" s="9" t="s">
        <v>47</v>
      </c>
      <c r="CA183" s="9" t="s">
        <v>47</v>
      </c>
      <c r="CB183" s="9" t="s">
        <v>47</v>
      </c>
      <c r="CC183" s="9" t="s">
        <v>47</v>
      </c>
      <c r="CD183" s="9" t="s">
        <v>47</v>
      </c>
    </row>
    <row r="184" spans="1:82" ht="12" x14ac:dyDescent="0.25">
      <c r="A184" s="5">
        <v>146</v>
      </c>
      <c r="B184" s="56">
        <v>49</v>
      </c>
      <c r="C184" s="9">
        <v>292</v>
      </c>
      <c r="D184" s="9">
        <v>194.66666666666666</v>
      </c>
      <c r="E184" s="9">
        <v>146</v>
      </c>
      <c r="F184" s="9">
        <v>116.8</v>
      </c>
      <c r="G184" s="9">
        <v>97.333333333333343</v>
      </c>
      <c r="H184" s="9">
        <v>83.428571428571431</v>
      </c>
      <c r="I184" s="9">
        <v>73</v>
      </c>
      <c r="J184" s="9">
        <v>64.888888888888886</v>
      </c>
      <c r="K184" s="9">
        <v>58.4</v>
      </c>
      <c r="L184" s="9">
        <v>53.090909090909086</v>
      </c>
      <c r="M184" s="9">
        <v>48.666666666666657</v>
      </c>
      <c r="N184" s="9">
        <v>44.92307692307692</v>
      </c>
      <c r="O184" s="9">
        <v>41.714285714285715</v>
      </c>
      <c r="P184" s="9">
        <v>38.933333333333337</v>
      </c>
      <c r="Q184" s="9">
        <v>36.482579912619627</v>
      </c>
      <c r="R184" s="9">
        <v>34.186095130496845</v>
      </c>
      <c r="S184" s="9">
        <v>32.034168172057392</v>
      </c>
      <c r="T184" s="9">
        <v>30.017699493271746</v>
      </c>
      <c r="U184" s="9">
        <v>28.128162343055344</v>
      </c>
      <c r="V184" s="9">
        <v>26.357566707422638</v>
      </c>
      <c r="W184" s="9">
        <v>24.698425523264099</v>
      </c>
      <c r="X184" s="9">
        <v>23.143723018879282</v>
      </c>
      <c r="Y184" s="9">
        <v>21.686885047392064</v>
      </c>
      <c r="Z184" s="9">
        <v>20.321751287601284</v>
      </c>
      <c r="AA184" s="9">
        <v>19.042549194716472</v>
      </c>
      <c r="AB184" s="9">
        <v>17.843869590827932</v>
      </c>
      <c r="AC184" s="9">
        <v>16.720643791894091</v>
      </c>
      <c r="AD184" s="9">
        <v>15.668122174526285</v>
      </c>
      <c r="AE184" s="9">
        <v>14.681854091939455</v>
      </c>
      <c r="AF184" s="9">
        <v>13.757669054142189</v>
      </c>
      <c r="AG184" s="9">
        <v>12.891659092785526</v>
      </c>
      <c r="AH184" s="9">
        <v>12.080162236099246</v>
      </c>
      <c r="AI184" s="9">
        <v>11.319747024038543</v>
      </c>
      <c r="AJ184" s="9">
        <v>10.607197998162441</v>
      </c>
      <c r="AK184" s="9">
        <v>9.9395021048871612</v>
      </c>
      <c r="AL184" s="9">
        <v>9.3138359546197833</v>
      </c>
      <c r="AM184" s="9">
        <v>8.7275538828967338</v>
      </c>
      <c r="AN184" s="9">
        <v>8.1781767630429911</v>
      </c>
      <c r="AO184" s="9">
        <v>7.6633815230456728</v>
      </c>
      <c r="AP184" s="9">
        <v>7.1809913223135222</v>
      </c>
      <c r="AQ184" s="9">
        <v>6.7289663467841905</v>
      </c>
      <c r="AR184" s="9">
        <v>6.3053951834558823</v>
      </c>
      <c r="AS184" s="9">
        <v>5.9084867378701063</v>
      </c>
      <c r="AT184" s="9">
        <v>5.5365626603681353</v>
      </c>
      <c r="AU184" s="9">
        <v>5.1880502490951992</v>
      </c>
      <c r="AV184" s="9">
        <v>4.8614757997423395</v>
      </c>
      <c r="AW184" s="9">
        <v>4.5554583739049566</v>
      </c>
      <c r="AX184" s="9">
        <v>4.2687039597071879</v>
      </c>
      <c r="AY184" s="9">
        <v>4</v>
      </c>
      <c r="AZ184" s="9" t="s">
        <v>47</v>
      </c>
      <c r="BA184" s="9" t="s">
        <v>47</v>
      </c>
      <c r="BB184" s="9" t="s">
        <v>47</v>
      </c>
      <c r="BC184" s="9" t="s">
        <v>47</v>
      </c>
      <c r="BD184" s="9" t="s">
        <v>47</v>
      </c>
      <c r="BE184" s="9" t="s">
        <v>47</v>
      </c>
      <c r="BF184" s="9" t="s">
        <v>47</v>
      </c>
      <c r="BG184" s="9" t="s">
        <v>47</v>
      </c>
      <c r="BH184" s="9" t="s">
        <v>47</v>
      </c>
      <c r="BI184" s="9" t="s">
        <v>47</v>
      </c>
      <c r="BJ184" s="9" t="s">
        <v>47</v>
      </c>
      <c r="BK184" s="9" t="s">
        <v>47</v>
      </c>
      <c r="BL184" s="9" t="s">
        <v>47</v>
      </c>
      <c r="BM184" s="9" t="s">
        <v>47</v>
      </c>
      <c r="BN184" s="9" t="s">
        <v>47</v>
      </c>
      <c r="BO184" s="9" t="s">
        <v>47</v>
      </c>
      <c r="BP184" s="9" t="s">
        <v>47</v>
      </c>
      <c r="BQ184" s="9" t="s">
        <v>47</v>
      </c>
      <c r="BR184" s="9" t="s">
        <v>47</v>
      </c>
      <c r="BS184" s="9" t="s">
        <v>47</v>
      </c>
      <c r="BT184" s="9" t="s">
        <v>47</v>
      </c>
      <c r="BU184" s="9" t="s">
        <v>47</v>
      </c>
      <c r="BV184" s="9" t="s">
        <v>47</v>
      </c>
      <c r="BW184" s="9" t="s">
        <v>47</v>
      </c>
      <c r="BX184" s="9" t="s">
        <v>47</v>
      </c>
      <c r="BY184" s="9" t="s">
        <v>47</v>
      </c>
      <c r="BZ184" s="9" t="s">
        <v>47</v>
      </c>
      <c r="CA184" s="9" t="s">
        <v>47</v>
      </c>
      <c r="CB184" s="9" t="s">
        <v>47</v>
      </c>
      <c r="CC184" s="9" t="s">
        <v>47</v>
      </c>
      <c r="CD184" s="9" t="s">
        <v>47</v>
      </c>
    </row>
    <row r="185" spans="1:82" ht="12" x14ac:dyDescent="0.25">
      <c r="A185" s="5">
        <v>147</v>
      </c>
      <c r="B185" s="56">
        <v>49</v>
      </c>
      <c r="C185" s="9">
        <v>294</v>
      </c>
      <c r="D185" s="9">
        <v>196</v>
      </c>
      <c r="E185" s="9">
        <v>147</v>
      </c>
      <c r="F185" s="9">
        <v>117.6</v>
      </c>
      <c r="G185" s="9">
        <v>98</v>
      </c>
      <c r="H185" s="9">
        <v>84</v>
      </c>
      <c r="I185" s="9">
        <v>73.5</v>
      </c>
      <c r="J185" s="9">
        <v>65.333333333333343</v>
      </c>
      <c r="K185" s="9">
        <v>58.8</v>
      </c>
      <c r="L185" s="9">
        <v>53.45454545454546</v>
      </c>
      <c r="M185" s="9">
        <v>49</v>
      </c>
      <c r="N185" s="9">
        <v>45.230769230769234</v>
      </c>
      <c r="O185" s="9">
        <v>42</v>
      </c>
      <c r="P185" s="9">
        <v>39.200000000000003</v>
      </c>
      <c r="Q185" s="9">
        <v>36.725297452823959</v>
      </c>
      <c r="R185" s="9">
        <v>34.406823290775449</v>
      </c>
      <c r="S185" s="9">
        <v>32.234714789808145</v>
      </c>
      <c r="T185" s="9">
        <v>30.19973186129203</v>
      </c>
      <c r="U185" s="9">
        <v>28.293217744935568</v>
      </c>
      <c r="V185" s="9">
        <v>26.507062183170294</v>
      </c>
      <c r="W185" s="9">
        <v>24.833666920342601</v>
      </c>
      <c r="X185" s="9">
        <v>23.26591337994736</v>
      </c>
      <c r="Y185" s="9">
        <v>21.797132382403149</v>
      </c>
      <c r="Z185" s="9">
        <v>20.421075774549404</v>
      </c>
      <c r="AA185" s="9">
        <v>19.131889850178162</v>
      </c>
      <c r="AB185" s="9">
        <v>17.924090448532052</v>
      </c>
      <c r="AC185" s="9">
        <v>16.79253962483827</v>
      </c>
      <c r="AD185" s="9">
        <v>15.732423793635666</v>
      </c>
      <c r="AE185" s="9">
        <v>14.739233251917215</v>
      </c>
      <c r="AF185" s="9">
        <v>13.80874299497993</v>
      </c>
      <c r="AG185" s="9">
        <v>12.93699474337339</v>
      </c>
      <c r="AH185" s="9">
        <v>12.120280104489989</v>
      </c>
      <c r="AI185" s="9">
        <v>11.355124797166811</v>
      </c>
      <c r="AJ185" s="9">
        <v>10.638273872191029</v>
      </c>
      <c r="AK185" s="9">
        <v>9.9666778658372621</v>
      </c>
      <c r="AL185" s="9">
        <v>9.3374798275344393</v>
      </c>
      <c r="AM185" s="9">
        <v>8.7480031664782008</v>
      </c>
      <c r="AN185" s="9">
        <v>8.1957402654887161</v>
      </c>
      <c r="AO185" s="9">
        <v>7.6783418136775365</v>
      </c>
      <c r="AP185" s="9">
        <v>7.1936068125449806</v>
      </c>
      <c r="AQ185" s="9">
        <v>6.7394732129942652</v>
      </c>
      <c r="AR185" s="9">
        <v>6.3140091434324876</v>
      </c>
      <c r="AS185" s="9">
        <v>5.9154046916430669</v>
      </c>
      <c r="AT185" s="9">
        <v>5.5419642054699469</v>
      </c>
      <c r="AU185" s="9">
        <v>5.192099079560891</v>
      </c>
      <c r="AV185" s="9">
        <v>4.8643209974848762</v>
      </c>
      <c r="AW185" s="9">
        <v>4.5572356004757495</v>
      </c>
      <c r="AX185" s="9">
        <v>4.2695365558691494</v>
      </c>
      <c r="AY185" s="9">
        <v>4</v>
      </c>
      <c r="AZ185" s="9" t="s">
        <v>47</v>
      </c>
      <c r="BA185" s="9" t="s">
        <v>47</v>
      </c>
      <c r="BB185" s="9" t="s">
        <v>47</v>
      </c>
      <c r="BC185" s="9" t="s">
        <v>47</v>
      </c>
      <c r="BD185" s="9" t="s">
        <v>47</v>
      </c>
      <c r="BE185" s="9" t="s">
        <v>47</v>
      </c>
      <c r="BF185" s="9" t="s">
        <v>47</v>
      </c>
      <c r="BG185" s="9" t="s">
        <v>47</v>
      </c>
      <c r="BH185" s="9" t="s">
        <v>47</v>
      </c>
      <c r="BI185" s="9" t="s">
        <v>47</v>
      </c>
      <c r="BJ185" s="9" t="s">
        <v>47</v>
      </c>
      <c r="BK185" s="9" t="s">
        <v>47</v>
      </c>
      <c r="BL185" s="9" t="s">
        <v>47</v>
      </c>
      <c r="BM185" s="9" t="s">
        <v>47</v>
      </c>
      <c r="BN185" s="9" t="s">
        <v>47</v>
      </c>
      <c r="BO185" s="9" t="s">
        <v>47</v>
      </c>
      <c r="BP185" s="9" t="s">
        <v>47</v>
      </c>
      <c r="BQ185" s="9" t="s">
        <v>47</v>
      </c>
      <c r="BR185" s="9" t="s">
        <v>47</v>
      </c>
      <c r="BS185" s="9" t="s">
        <v>47</v>
      </c>
      <c r="BT185" s="9" t="s">
        <v>47</v>
      </c>
      <c r="BU185" s="9" t="s">
        <v>47</v>
      </c>
      <c r="BV185" s="9" t="s">
        <v>47</v>
      </c>
      <c r="BW185" s="9" t="s">
        <v>47</v>
      </c>
      <c r="BX185" s="9" t="s">
        <v>47</v>
      </c>
      <c r="BY185" s="9" t="s">
        <v>47</v>
      </c>
      <c r="BZ185" s="9" t="s">
        <v>47</v>
      </c>
      <c r="CA185" s="9" t="s">
        <v>47</v>
      </c>
      <c r="CB185" s="9" t="s">
        <v>47</v>
      </c>
      <c r="CC185" s="9" t="s">
        <v>47</v>
      </c>
      <c r="CD185" s="9" t="s">
        <v>47</v>
      </c>
    </row>
    <row r="186" spans="1:82" ht="12" x14ac:dyDescent="0.25">
      <c r="A186" s="5">
        <v>148</v>
      </c>
      <c r="B186" s="56">
        <v>50</v>
      </c>
      <c r="C186" s="9">
        <v>296</v>
      </c>
      <c r="D186" s="9">
        <v>197.33333333333331</v>
      </c>
      <c r="E186" s="9">
        <v>148</v>
      </c>
      <c r="F186" s="9">
        <v>118.4</v>
      </c>
      <c r="G186" s="9">
        <v>98.666666666666671</v>
      </c>
      <c r="H186" s="9">
        <v>84.571428571428569</v>
      </c>
      <c r="I186" s="9">
        <v>74</v>
      </c>
      <c r="J186" s="9">
        <v>65.777777777777771</v>
      </c>
      <c r="K186" s="9">
        <v>59.2</v>
      </c>
      <c r="L186" s="9">
        <v>53.818181818181813</v>
      </c>
      <c r="M186" s="9">
        <v>49.333333333333329</v>
      </c>
      <c r="N186" s="9">
        <v>45.53846153846154</v>
      </c>
      <c r="O186" s="9">
        <v>42.285714285714292</v>
      </c>
      <c r="P186" s="9">
        <v>39.466666666666676</v>
      </c>
      <c r="Q186" s="9">
        <v>37</v>
      </c>
      <c r="R186" s="9">
        <v>34.721435699994771</v>
      </c>
      <c r="S186" s="9">
        <v>32.58319181267219</v>
      </c>
      <c r="T186" s="9">
        <v>30.576627011467384</v>
      </c>
      <c r="U186" s="9">
        <v>28.693632127064536</v>
      </c>
      <c r="V186" s="9">
        <v>26.926597375653383</v>
      </c>
      <c r="W186" s="9">
        <v>25.268381605362073</v>
      </c>
      <c r="X186" s="9">
        <v>23.712283436581341</v>
      </c>
      <c r="Y186" s="9">
        <v>22.252014179548915</v>
      </c>
      <c r="Z186" s="9">
        <v>20.881672419745389</v>
      </c>
      <c r="AA186" s="9">
        <v>19.595720168393068</v>
      </c>
      <c r="AB186" s="9">
        <v>18.388960481674335</v>
      </c>
      <c r="AC186" s="9">
        <v>17.256516458221625</v>
      </c>
      <c r="AD186" s="9">
        <v>16.193811530001177</v>
      </c>
      <c r="AE186" s="9">
        <v>15.196550966939721</v>
      </c>
      <c r="AF186" s="9">
        <v>14.2607045205484</v>
      </c>
      <c r="AG186" s="9">
        <v>13.382490136401239</v>
      </c>
      <c r="AH186" s="9">
        <v>12.558358669645131</v>
      </c>
      <c r="AI186" s="9">
        <v>11.784979541771762</v>
      </c>
      <c r="AJ186" s="9">
        <v>11.059227280685999</v>
      </c>
      <c r="AK186" s="9">
        <v>10.378168889674781</v>
      </c>
      <c r="AL186" s="9">
        <v>9.7390519942305129</v>
      </c>
      <c r="AM186" s="9">
        <v>9.1392937188265009</v>
      </c>
      <c r="AN186" s="9">
        <v>8.5764702486919013</v>
      </c>
      <c r="AO186" s="9">
        <v>8.0483070344019989</v>
      </c>
      <c r="AP186" s="9">
        <v>7.5526695996974196</v>
      </c>
      <c r="AQ186" s="9">
        <v>7.0875549153837616</v>
      </c>
      <c r="AR186" s="9">
        <v>6.6510833044507862</v>
      </c>
      <c r="AS186" s="9">
        <v>6.241490845697208</v>
      </c>
      <c r="AT186" s="9">
        <v>5.8571222451616629</v>
      </c>
      <c r="AU186" s="9">
        <v>5.4964241465510719</v>
      </c>
      <c r="AV186" s="9">
        <v>5.1579388536316664</v>
      </c>
      <c r="AW186" s="9">
        <v>4.8402984392128809</v>
      </c>
      <c r="AX186" s="9">
        <v>4.5422192169166236</v>
      </c>
      <c r="AY186" s="9">
        <v>4.2624965533905712</v>
      </c>
      <c r="AZ186" s="9">
        <v>4</v>
      </c>
      <c r="BA186" s="9" t="s">
        <v>47</v>
      </c>
      <c r="BB186" s="9" t="s">
        <v>47</v>
      </c>
      <c r="BC186" s="9" t="s">
        <v>47</v>
      </c>
      <c r="BD186" s="9" t="s">
        <v>47</v>
      </c>
      <c r="BE186" s="9" t="s">
        <v>47</v>
      </c>
      <c r="BF186" s="9" t="s">
        <v>47</v>
      </c>
      <c r="BG186" s="9" t="s">
        <v>47</v>
      </c>
      <c r="BH186" s="9" t="s">
        <v>47</v>
      </c>
      <c r="BI186" s="9" t="s">
        <v>47</v>
      </c>
      <c r="BJ186" s="9" t="s">
        <v>47</v>
      </c>
      <c r="BK186" s="9" t="s">
        <v>47</v>
      </c>
      <c r="BL186" s="9" t="s">
        <v>47</v>
      </c>
      <c r="BM186" s="9" t="s">
        <v>47</v>
      </c>
      <c r="BN186" s="9" t="s">
        <v>47</v>
      </c>
      <c r="BO186" s="9" t="s">
        <v>47</v>
      </c>
      <c r="BP186" s="9" t="s">
        <v>47</v>
      </c>
      <c r="BQ186" s="9" t="s">
        <v>47</v>
      </c>
      <c r="BR186" s="9" t="s">
        <v>47</v>
      </c>
      <c r="BS186" s="9" t="s">
        <v>47</v>
      </c>
      <c r="BT186" s="9" t="s">
        <v>47</v>
      </c>
      <c r="BU186" s="9" t="s">
        <v>47</v>
      </c>
      <c r="BV186" s="9" t="s">
        <v>47</v>
      </c>
      <c r="BW186" s="9" t="s">
        <v>47</v>
      </c>
      <c r="BX186" s="9" t="s">
        <v>47</v>
      </c>
      <c r="BY186" s="9" t="s">
        <v>47</v>
      </c>
      <c r="BZ186" s="9" t="s">
        <v>47</v>
      </c>
      <c r="CA186" s="9" t="s">
        <v>47</v>
      </c>
      <c r="CB186" s="9" t="s">
        <v>47</v>
      </c>
      <c r="CC186" s="9" t="s">
        <v>47</v>
      </c>
      <c r="CD186" s="9" t="s">
        <v>47</v>
      </c>
    </row>
    <row r="187" spans="1:82" ht="12" x14ac:dyDescent="0.25">
      <c r="A187" s="5">
        <v>149</v>
      </c>
      <c r="B187" s="56">
        <v>50</v>
      </c>
      <c r="C187" s="9">
        <v>298</v>
      </c>
      <c r="D187" s="9">
        <v>198.66666666666666</v>
      </c>
      <c r="E187" s="9">
        <v>149</v>
      </c>
      <c r="F187" s="9">
        <v>119.2</v>
      </c>
      <c r="G187" s="9">
        <v>99.333333333333343</v>
      </c>
      <c r="H187" s="9">
        <v>85.142857142857153</v>
      </c>
      <c r="I187" s="9">
        <v>74.5</v>
      </c>
      <c r="J187" s="9">
        <v>66.222222222222229</v>
      </c>
      <c r="K187" s="9">
        <v>59.6</v>
      </c>
      <c r="L187" s="9">
        <v>54.181818181818187</v>
      </c>
      <c r="M187" s="9">
        <v>49.666666666666671</v>
      </c>
      <c r="N187" s="9">
        <v>45.846153846153854</v>
      </c>
      <c r="O187" s="9">
        <v>42.571428571428577</v>
      </c>
      <c r="P187" s="9">
        <v>39.733333333333341</v>
      </c>
      <c r="Q187" s="9">
        <v>37.25</v>
      </c>
      <c r="R187" s="9">
        <v>34.949315067990831</v>
      </c>
      <c r="S187" s="9">
        <v>32.790728153602437</v>
      </c>
      <c r="T187" s="9">
        <v>30.765462806686944</v>
      </c>
      <c r="U187" s="9">
        <v>28.865284640092764</v>
      </c>
      <c r="V187" s="9">
        <v>27.082467850035925</v>
      </c>
      <c r="W187" s="9">
        <v>25.409763804285575</v>
      </c>
      <c r="X187" s="9">
        <v>23.840371570448479</v>
      </c>
      <c r="Y187" s="9">
        <v>22.367910264525509</v>
      </c>
      <c r="Z187" s="9">
        <v>20.98639310731404</v>
      </c>
      <c r="AA187" s="9">
        <v>19.690203083173945</v>
      </c>
      <c r="AB187" s="9">
        <v>18.474070102189813</v>
      </c>
      <c r="AC187" s="9">
        <v>17.333049572874664</v>
      </c>
      <c r="AD187" s="9">
        <v>16.262502298295313</v>
      </c>
      <c r="AE187" s="9">
        <v>15.258075613880477</v>
      </c>
      <c r="AF187" s="9">
        <v>14.315685690221111</v>
      </c>
      <c r="AG187" s="9">
        <v>13.431500928909136</v>
      </c>
      <c r="AH187" s="9">
        <v>12.60192638390488</v>
      </c>
      <c r="AI187" s="9">
        <v>11.8235891450931</v>
      </c>
      <c r="AJ187" s="9">
        <v>11.093324624599598</v>
      </c>
      <c r="AK187" s="9">
        <v>10.408163690110937</v>
      </c>
      <c r="AL187" s="9">
        <v>9.7653205928834677</v>
      </c>
      <c r="AM187" s="9">
        <v>9.1621816413590143</v>
      </c>
      <c r="AN187" s="9">
        <v>8.5962945743360404</v>
      </c>
      <c r="AO187" s="9">
        <v>8.0653585904894065</v>
      </c>
      <c r="AP187" s="9">
        <v>7.5672149937004196</v>
      </c>
      <c r="AQ187" s="9">
        <v>7.0998384161626893</v>
      </c>
      <c r="AR187" s="9">
        <v>6.661328583578384</v>
      </c>
      <c r="AS187" s="9">
        <v>6.2499025889635966</v>
      </c>
      <c r="AT187" s="9">
        <v>5.8638876436494041</v>
      </c>
      <c r="AU187" s="9">
        <v>5.501714276005405</v>
      </c>
      <c r="AV187" s="9">
        <v>5.1619099502329107</v>
      </c>
      <c r="AW187" s="9">
        <v>4.8430930792828688</v>
      </c>
      <c r="AX187" s="9">
        <v>4.5439674075560497</v>
      </c>
      <c r="AY187" s="9">
        <v>4.2633167405465198</v>
      </c>
      <c r="AZ187" s="9">
        <v>4</v>
      </c>
      <c r="BA187" s="9" t="s">
        <v>47</v>
      </c>
      <c r="BB187" s="9" t="s">
        <v>47</v>
      </c>
      <c r="BC187" s="9" t="s">
        <v>47</v>
      </c>
      <c r="BD187" s="9" t="s">
        <v>47</v>
      </c>
      <c r="BE187" s="9" t="s">
        <v>47</v>
      </c>
      <c r="BF187" s="9" t="s">
        <v>47</v>
      </c>
      <c r="BG187" s="9" t="s">
        <v>47</v>
      </c>
      <c r="BH187" s="9" t="s">
        <v>47</v>
      </c>
      <c r="BI187" s="9" t="s">
        <v>47</v>
      </c>
      <c r="BJ187" s="9" t="s">
        <v>47</v>
      </c>
      <c r="BK187" s="9" t="s">
        <v>47</v>
      </c>
      <c r="BL187" s="9" t="s">
        <v>47</v>
      </c>
      <c r="BM187" s="9" t="s">
        <v>47</v>
      </c>
      <c r="BN187" s="9" t="s">
        <v>47</v>
      </c>
      <c r="BO187" s="9" t="s">
        <v>47</v>
      </c>
      <c r="BP187" s="9" t="s">
        <v>47</v>
      </c>
      <c r="BQ187" s="9" t="s">
        <v>47</v>
      </c>
      <c r="BR187" s="9" t="s">
        <v>47</v>
      </c>
      <c r="BS187" s="9" t="s">
        <v>47</v>
      </c>
      <c r="BT187" s="9" t="s">
        <v>47</v>
      </c>
      <c r="BU187" s="9" t="s">
        <v>47</v>
      </c>
      <c r="BV187" s="9" t="s">
        <v>47</v>
      </c>
      <c r="BW187" s="9" t="s">
        <v>47</v>
      </c>
      <c r="BX187" s="9" t="s">
        <v>47</v>
      </c>
      <c r="BY187" s="9" t="s">
        <v>47</v>
      </c>
      <c r="BZ187" s="9" t="s">
        <v>47</v>
      </c>
      <c r="CA187" s="9" t="s">
        <v>47</v>
      </c>
      <c r="CB187" s="9" t="s">
        <v>47</v>
      </c>
      <c r="CC187" s="9" t="s">
        <v>47</v>
      </c>
      <c r="CD187" s="9" t="s">
        <v>47</v>
      </c>
    </row>
    <row r="188" spans="1:82" ht="12" x14ac:dyDescent="0.25">
      <c r="A188" s="5">
        <v>150</v>
      </c>
      <c r="B188" s="56">
        <v>50</v>
      </c>
      <c r="C188" s="9">
        <v>300</v>
      </c>
      <c r="D188" s="9">
        <v>200</v>
      </c>
      <c r="E188" s="9">
        <v>150</v>
      </c>
      <c r="F188" s="9">
        <v>120</v>
      </c>
      <c r="G188" s="9">
        <v>100</v>
      </c>
      <c r="H188" s="9">
        <v>85.714285714285708</v>
      </c>
      <c r="I188" s="9">
        <v>75</v>
      </c>
      <c r="J188" s="9">
        <v>66.666666666666657</v>
      </c>
      <c r="K188" s="9">
        <v>60</v>
      </c>
      <c r="L188" s="9">
        <v>54.54545454545454</v>
      </c>
      <c r="M188" s="9">
        <v>50</v>
      </c>
      <c r="N188" s="9">
        <v>46.153846153846153</v>
      </c>
      <c r="O188" s="9">
        <v>42.857142857142861</v>
      </c>
      <c r="P188" s="9">
        <v>40</v>
      </c>
      <c r="Q188" s="9">
        <v>37.5</v>
      </c>
      <c r="R188" s="9">
        <v>35.177150742936881</v>
      </c>
      <c r="S188" s="9">
        <v>32.998184917101455</v>
      </c>
      <c r="T188" s="9">
        <v>30.954190001924903</v>
      </c>
      <c r="U188" s="9">
        <v>29.036805541952582</v>
      </c>
      <c r="V188" s="9">
        <v>27.238188950469624</v>
      </c>
      <c r="W188" s="9">
        <v>25.55098343134047</v>
      </c>
      <c r="X188" s="9">
        <v>23.968287887854565</v>
      </c>
      <c r="Y188" s="9">
        <v>22.483628695497817</v>
      </c>
      <c r="Z188" s="9">
        <v>21.090933223193279</v>
      </c>
      <c r="AA188" s="9">
        <v>19.784504994706282</v>
      </c>
      <c r="AB188" s="9">
        <v>18.559000388617878</v>
      </c>
      <c r="AC188" s="9">
        <v>17.409406781563604</v>
      </c>
      <c r="AD188" s="9">
        <v>16.331022045337878</v>
      </c>
      <c r="AE188" s="9">
        <v>15.319435314002023</v>
      </c>
      <c r="AF188" s="9">
        <v>14.370508942328525</v>
      </c>
      <c r="AG188" s="9">
        <v>13.480361581787012</v>
      </c>
      <c r="AH188" s="9">
        <v>12.645352304848446</v>
      </c>
      <c r="AI188" s="9">
        <v>11.862065712671948</v>
      </c>
      <c r="AJ188" s="9">
        <v>11.127297965260908</v>
      </c>
      <c r="AK188" s="9">
        <v>10.438043676948206</v>
      </c>
      <c r="AL188" s="9">
        <v>9.7914836236097642</v>
      </c>
      <c r="AM188" s="9">
        <v>9.1849732113258256</v>
      </c>
      <c r="AN188" s="9">
        <v>8.6160316593238822</v>
      </c>
      <c r="AO188" s="9">
        <v>8.08233185295874</v>
      </c>
      <c r="AP188" s="9">
        <v>7.5816908252258646</v>
      </c>
      <c r="AQ188" s="9">
        <v>7.1120608278749806</v>
      </c>
      <c r="AR188" s="9">
        <v>6.6715209556025235</v>
      </c>
      <c r="AS188" s="9">
        <v>6.2582692890637937</v>
      </c>
      <c r="AT188" s="9">
        <v>5.870615524567719</v>
      </c>
      <c r="AU188" s="9">
        <v>5.5069740603078436</v>
      </c>
      <c r="AV188" s="9">
        <v>5.1658575108504587</v>
      </c>
      <c r="AW188" s="9">
        <v>4.8458706233525133</v>
      </c>
      <c r="AX188" s="9">
        <v>4.54570457062509</v>
      </c>
      <c r="AY188" s="9">
        <v>4.2641315976996248</v>
      </c>
      <c r="AZ188" s="9">
        <v>4</v>
      </c>
      <c r="BA188" s="9" t="s">
        <v>47</v>
      </c>
      <c r="BB188" s="9" t="s">
        <v>47</v>
      </c>
      <c r="BC188" s="9" t="s">
        <v>47</v>
      </c>
      <c r="BD188" s="9" t="s">
        <v>47</v>
      </c>
      <c r="BE188" s="9" t="s">
        <v>47</v>
      </c>
      <c r="BF188" s="9" t="s">
        <v>47</v>
      </c>
      <c r="BG188" s="9" t="s">
        <v>47</v>
      </c>
      <c r="BH188" s="9" t="s">
        <v>47</v>
      </c>
      <c r="BI188" s="9" t="s">
        <v>47</v>
      </c>
      <c r="BJ188" s="9" t="s">
        <v>47</v>
      </c>
      <c r="BK188" s="9" t="s">
        <v>47</v>
      </c>
      <c r="BL188" s="9" t="s">
        <v>47</v>
      </c>
      <c r="BM188" s="9" t="s">
        <v>47</v>
      </c>
      <c r="BN188" s="9" t="s">
        <v>47</v>
      </c>
      <c r="BO188" s="9" t="s">
        <v>47</v>
      </c>
      <c r="BP188" s="9" t="s">
        <v>47</v>
      </c>
      <c r="BQ188" s="9" t="s">
        <v>47</v>
      </c>
      <c r="BR188" s="9" t="s">
        <v>47</v>
      </c>
      <c r="BS188" s="9" t="s">
        <v>47</v>
      </c>
      <c r="BT188" s="9" t="s">
        <v>47</v>
      </c>
      <c r="BU188" s="9" t="s">
        <v>47</v>
      </c>
      <c r="BV188" s="9" t="s">
        <v>47</v>
      </c>
      <c r="BW188" s="9" t="s">
        <v>47</v>
      </c>
      <c r="BX188" s="9" t="s">
        <v>47</v>
      </c>
      <c r="BY188" s="9" t="s">
        <v>47</v>
      </c>
      <c r="BZ188" s="9" t="s">
        <v>47</v>
      </c>
      <c r="CA188" s="9" t="s">
        <v>47</v>
      </c>
      <c r="CB188" s="9" t="s">
        <v>47</v>
      </c>
      <c r="CC188" s="9" t="s">
        <v>47</v>
      </c>
      <c r="CD188" s="9" t="s">
        <v>47</v>
      </c>
    </row>
    <row r="189" spans="1:82" ht="12" x14ac:dyDescent="0.25">
      <c r="A189" s="5">
        <v>151</v>
      </c>
      <c r="B189" s="56">
        <v>51</v>
      </c>
      <c r="C189" s="9">
        <v>302</v>
      </c>
      <c r="D189" s="9">
        <v>201.33333333333331</v>
      </c>
      <c r="E189" s="9">
        <v>151</v>
      </c>
      <c r="F189" s="9">
        <v>120.8</v>
      </c>
      <c r="G189" s="9">
        <v>100.66666666666669</v>
      </c>
      <c r="H189" s="9">
        <v>86.285714285714292</v>
      </c>
      <c r="I189" s="9">
        <v>75.5</v>
      </c>
      <c r="J189" s="9">
        <v>67.111111111111114</v>
      </c>
      <c r="K189" s="9">
        <v>60.4</v>
      </c>
      <c r="L189" s="9">
        <v>54.909090909090914</v>
      </c>
      <c r="M189" s="9">
        <v>50.333333333333336</v>
      </c>
      <c r="N189" s="9">
        <v>46.461538461538467</v>
      </c>
      <c r="O189" s="9">
        <v>43.142857142857146</v>
      </c>
      <c r="P189" s="9">
        <v>40.266666666666673</v>
      </c>
      <c r="Q189" s="9">
        <v>37.75</v>
      </c>
      <c r="R189" s="9">
        <v>35.468073178250819</v>
      </c>
      <c r="S189" s="9">
        <v>33.324085164973646</v>
      </c>
      <c r="T189" s="9">
        <v>31.309697780915169</v>
      </c>
      <c r="U189" s="9">
        <v>29.417076876355399</v>
      </c>
      <c r="V189" s="9">
        <v>27.638861863332533</v>
      </c>
      <c r="W189" s="9">
        <v>25.968137089595867</v>
      </c>
      <c r="X189" s="9">
        <v>24.398404942957228</v>
      </c>
      <c r="Y189" s="9">
        <v>22.923560581441148</v>
      </c>
      <c r="Z189" s="9">
        <v>21.537868190956832</v>
      </c>
      <c r="AA189" s="9">
        <v>20.235938678155694</v>
      </c>
      <c r="AB189" s="9">
        <v>19.012708711719792</v>
      </c>
      <c r="AC189" s="9">
        <v>17.863421030570713</v>
      </c>
      <c r="AD189" s="9">
        <v>16.783605942415541</v>
      </c>
      <c r="AE189" s="9">
        <v>15.769063940676016</v>
      </c>
      <c r="AF189" s="9">
        <v>14.815849372196373</v>
      </c>
      <c r="AG189" s="9">
        <v>13.920255092211983</v>
      </c>
      <c r="AH189" s="9">
        <v>13.078798046900481</v>
      </c>
      <c r="AI189" s="9">
        <v>12.288205727444506</v>
      </c>
      <c r="AJ189" s="9">
        <v>11.54540344292457</v>
      </c>
      <c r="AK189" s="9">
        <v>10.8475023625451</v>
      </c>
      <c r="AL189" s="9">
        <v>10.191788280688694</v>
      </c>
      <c r="AM189" s="9">
        <v>9.5757110611047853</v>
      </c>
      <c r="AN189" s="9">
        <v>8.9968747191801395</v>
      </c>
      <c r="AO189" s="9">
        <v>8.4530281037201576</v>
      </c>
      <c r="AP189" s="9">
        <v>7.9420561420015181</v>
      </c>
      <c r="AQ189" s="9">
        <v>7.4619716140473162</v>
      </c>
      <c r="AR189" s="9">
        <v>7.0109074241340545</v>
      </c>
      <c r="AS189" s="9">
        <v>6.5871093394736047</v>
      </c>
      <c r="AT189" s="9">
        <v>6.1889291678301772</v>
      </c>
      <c r="AU189" s="9">
        <v>5.8148183475393811</v>
      </c>
      <c r="AV189" s="9">
        <v>5.4633219250003249</v>
      </c>
      <c r="AW189" s="9">
        <v>5.13307289621864</v>
      </c>
      <c r="AX189" s="9">
        <v>4.8227868903941351</v>
      </c>
      <c r="AY189" s="9">
        <v>4.5312571748770294</v>
      </c>
      <c r="AZ189" s="9">
        <v>4.2573499620665576</v>
      </c>
      <c r="BA189" s="9">
        <v>4</v>
      </c>
      <c r="BB189" s="9" t="s">
        <v>47</v>
      </c>
      <c r="BC189" s="9" t="s">
        <v>47</v>
      </c>
      <c r="BD189" s="9" t="s">
        <v>47</v>
      </c>
      <c r="BE189" s="9" t="s">
        <v>47</v>
      </c>
      <c r="BF189" s="9" t="s">
        <v>47</v>
      </c>
      <c r="BG189" s="9" t="s">
        <v>47</v>
      </c>
      <c r="BH189" s="9" t="s">
        <v>47</v>
      </c>
      <c r="BI189" s="9" t="s">
        <v>47</v>
      </c>
      <c r="BJ189" s="9" t="s">
        <v>47</v>
      </c>
      <c r="BK189" s="9" t="s">
        <v>47</v>
      </c>
      <c r="BL189" s="9" t="s">
        <v>47</v>
      </c>
      <c r="BM189" s="9" t="s">
        <v>47</v>
      </c>
      <c r="BN189" s="9" t="s">
        <v>47</v>
      </c>
      <c r="BO189" s="9" t="s">
        <v>47</v>
      </c>
      <c r="BP189" s="9" t="s">
        <v>47</v>
      </c>
      <c r="BQ189" s="9" t="s">
        <v>47</v>
      </c>
      <c r="BR189" s="9" t="s">
        <v>47</v>
      </c>
      <c r="BS189" s="9" t="s">
        <v>47</v>
      </c>
      <c r="BT189" s="9" t="s">
        <v>47</v>
      </c>
      <c r="BU189" s="9" t="s">
        <v>47</v>
      </c>
      <c r="BV189" s="9" t="s">
        <v>47</v>
      </c>
      <c r="BW189" s="9" t="s">
        <v>47</v>
      </c>
      <c r="BX189" s="9" t="s">
        <v>47</v>
      </c>
      <c r="BY189" s="9" t="s">
        <v>47</v>
      </c>
      <c r="BZ189" s="9" t="s">
        <v>47</v>
      </c>
      <c r="CA189" s="9" t="s">
        <v>47</v>
      </c>
      <c r="CB189" s="9" t="s">
        <v>47</v>
      </c>
      <c r="CC189" s="9" t="s">
        <v>47</v>
      </c>
      <c r="CD189" s="9" t="s">
        <v>47</v>
      </c>
    </row>
    <row r="190" spans="1:82" ht="12" x14ac:dyDescent="0.25">
      <c r="A190" s="5">
        <v>152</v>
      </c>
      <c r="B190" s="56">
        <v>51</v>
      </c>
      <c r="C190" s="9">
        <v>304</v>
      </c>
      <c r="D190" s="9">
        <v>202.66666666666666</v>
      </c>
      <c r="E190" s="9">
        <v>152</v>
      </c>
      <c r="F190" s="9">
        <v>121.6</v>
      </c>
      <c r="G190" s="9">
        <v>101.33333333333334</v>
      </c>
      <c r="H190" s="9">
        <v>86.857142857142861</v>
      </c>
      <c r="I190" s="9">
        <v>76</v>
      </c>
      <c r="J190" s="9">
        <v>67.555555555555557</v>
      </c>
      <c r="K190" s="9">
        <v>60.8</v>
      </c>
      <c r="L190" s="9">
        <v>55.272727272727273</v>
      </c>
      <c r="M190" s="9">
        <v>50.666666666666664</v>
      </c>
      <c r="N190" s="9">
        <v>46.769230769230766</v>
      </c>
      <c r="O190" s="9">
        <v>43.428571428571431</v>
      </c>
      <c r="P190" s="9">
        <v>40.533333333333339</v>
      </c>
      <c r="Q190" s="9">
        <v>38</v>
      </c>
      <c r="R190" s="9">
        <v>35.696415458937302</v>
      </c>
      <c r="S190" s="9">
        <v>33.532475700448884</v>
      </c>
      <c r="T190" s="9">
        <v>31.499715367630071</v>
      </c>
      <c r="U190" s="9">
        <v>29.590182278978808</v>
      </c>
      <c r="V190" s="9">
        <v>27.796406319371354</v>
      </c>
      <c r="W190" s="9">
        <v>26.111370216887103</v>
      </c>
      <c r="X190" s="9">
        <v>24.528482091161148</v>
      </c>
      <c r="Y190" s="9">
        <v>23.041549665873458</v>
      </c>
      <c r="Z190" s="9">
        <v>21.644756044493597</v>
      </c>
      <c r="AA190" s="9">
        <v>20.332636954515465</v>
      </c>
      <c r="AB190" s="9">
        <v>19.100059371161198</v>
      </c>
      <c r="AC190" s="9">
        <v>17.942201436929967</v>
      </c>
      <c r="AD190" s="9">
        <v>16.854533598436678</v>
      </c>
      <c r="AE190" s="9">
        <v>15.832800886747712</v>
      </c>
      <c r="AF190" s="9">
        <v>14.873006271894136</v>
      </c>
      <c r="AG190" s="9">
        <v>13.971395026445084</v>
      </c>
      <c r="AH190" s="9">
        <v>13.124440036971418</v>
      </c>
      <c r="AI190" s="9">
        <v>12.328828005937948</v>
      </c>
      <c r="AJ190" s="9">
        <v>11.581446490045854</v>
      </c>
      <c r="AK190" s="9">
        <v>10.879371724319155</v>
      </c>
      <c r="AL190" s="9">
        <v>10.219857184302937</v>
      </c>
      <c r="AM190" s="9">
        <v>9.6003228416284934</v>
      </c>
      <c r="AN190" s="9">
        <v>9.0183450709130568</v>
      </c>
      <c r="AO190" s="9">
        <v>8.4716471685097847</v>
      </c>
      <c r="AP190" s="9">
        <v>7.9580904460172377</v>
      </c>
      <c r="AQ190" s="9">
        <v>7.4756658637060776</v>
      </c>
      <c r="AR190" s="9">
        <v>7.0224861711328277</v>
      </c>
      <c r="AS190" s="9">
        <v>6.5967785241947166</v>
      </c>
      <c r="AT190" s="9">
        <v>6.1968775497434168</v>
      </c>
      <c r="AU190" s="9">
        <v>5.8212188306263783</v>
      </c>
      <c r="AV190" s="9">
        <v>5.4683327856691664</v>
      </c>
      <c r="AW190" s="9">
        <v>5.1368389206572234</v>
      </c>
      <c r="AX190" s="9">
        <v>4.8254404278268233</v>
      </c>
      <c r="AY190" s="9">
        <v>4.5329191127383792</v>
      </c>
      <c r="AZ190" s="9">
        <v>4.2581306286859633</v>
      </c>
      <c r="BA190" s="9">
        <v>4</v>
      </c>
      <c r="BB190" s="9" t="s">
        <v>47</v>
      </c>
      <c r="BC190" s="9" t="s">
        <v>47</v>
      </c>
      <c r="BD190" s="9" t="s">
        <v>47</v>
      </c>
      <c r="BE190" s="9" t="s">
        <v>47</v>
      </c>
      <c r="BF190" s="9" t="s">
        <v>47</v>
      </c>
      <c r="BG190" s="9" t="s">
        <v>47</v>
      </c>
      <c r="BH190" s="9" t="s">
        <v>47</v>
      </c>
      <c r="BI190" s="9" t="s">
        <v>47</v>
      </c>
      <c r="BJ190" s="9" t="s">
        <v>47</v>
      </c>
      <c r="BK190" s="9" t="s">
        <v>47</v>
      </c>
      <c r="BL190" s="9" t="s">
        <v>47</v>
      </c>
      <c r="BM190" s="9" t="s">
        <v>47</v>
      </c>
      <c r="BN190" s="9" t="s">
        <v>47</v>
      </c>
      <c r="BO190" s="9" t="s">
        <v>47</v>
      </c>
      <c r="BP190" s="9" t="s">
        <v>47</v>
      </c>
      <c r="BQ190" s="9" t="s">
        <v>47</v>
      </c>
      <c r="BR190" s="9" t="s">
        <v>47</v>
      </c>
      <c r="BS190" s="9" t="s">
        <v>47</v>
      </c>
      <c r="BT190" s="9" t="s">
        <v>47</v>
      </c>
      <c r="BU190" s="9" t="s">
        <v>47</v>
      </c>
      <c r="BV190" s="9" t="s">
        <v>47</v>
      </c>
      <c r="BW190" s="9" t="s">
        <v>47</v>
      </c>
      <c r="BX190" s="9" t="s">
        <v>47</v>
      </c>
      <c r="BY190" s="9" t="s">
        <v>47</v>
      </c>
      <c r="BZ190" s="9" t="s">
        <v>47</v>
      </c>
      <c r="CA190" s="9" t="s">
        <v>47</v>
      </c>
      <c r="CB190" s="9" t="s">
        <v>47</v>
      </c>
      <c r="CC190" s="9" t="s">
        <v>47</v>
      </c>
      <c r="CD190" s="9" t="s">
        <v>47</v>
      </c>
    </row>
    <row r="191" spans="1:82" ht="12" x14ac:dyDescent="0.25">
      <c r="A191" s="5">
        <v>153</v>
      </c>
      <c r="B191" s="56">
        <v>51</v>
      </c>
      <c r="C191" s="9">
        <v>306</v>
      </c>
      <c r="D191" s="9">
        <v>204</v>
      </c>
      <c r="E191" s="9">
        <v>153</v>
      </c>
      <c r="F191" s="9">
        <v>122.4</v>
      </c>
      <c r="G191" s="9">
        <v>102</v>
      </c>
      <c r="H191" s="9">
        <v>87.428571428571431</v>
      </c>
      <c r="I191" s="9">
        <v>76.5</v>
      </c>
      <c r="J191" s="9">
        <v>68</v>
      </c>
      <c r="K191" s="9">
        <v>61.2</v>
      </c>
      <c r="L191" s="9">
        <v>55.63636363636364</v>
      </c>
      <c r="M191" s="9">
        <v>51</v>
      </c>
      <c r="N191" s="9">
        <v>47.07692307692308</v>
      </c>
      <c r="O191" s="9">
        <v>43.714285714285715</v>
      </c>
      <c r="P191" s="9">
        <v>40.799999999999997</v>
      </c>
      <c r="Q191" s="9">
        <v>38.25</v>
      </c>
      <c r="R191" s="9">
        <v>35.924716013913404</v>
      </c>
      <c r="S191" s="9">
        <v>33.740790083145775</v>
      </c>
      <c r="T191" s="9">
        <v>31.689628805805945</v>
      </c>
      <c r="U191" s="9">
        <v>29.76316118784074</v>
      </c>
      <c r="V191" s="9">
        <v>27.95380688495446</v>
      </c>
      <c r="W191" s="9">
        <v>26.254446375157286</v>
      </c>
      <c r="X191" s="9">
        <v>24.658392944576306</v>
      </c>
      <c r="Y191" s="9">
        <v>23.159366376297772</v>
      </c>
      <c r="Z191" s="9">
        <v>21.751468238710384</v>
      </c>
      <c r="AA191" s="9">
        <v>20.42915867611314</v>
      </c>
      <c r="AB191" s="9">
        <v>19.187234610262472</v>
      </c>
      <c r="AC191" s="9">
        <v>18.020809267085223</v>
      </c>
      <c r="AD191" s="9">
        <v>16.925292947998315</v>
      </c>
      <c r="AE191" s="9">
        <v>15.896374970173351</v>
      </c>
      <c r="AF191" s="9">
        <v>14.930006704683889</v>
      </c>
      <c r="AG191" s="9">
        <v>14.022385645793248</v>
      </c>
      <c r="AH191" s="9">
        <v>13.169940448697991</v>
      </c>
      <c r="AI191" s="9">
        <v>12.369316876852981</v>
      </c>
      <c r="AJ191" s="9">
        <v>11.617364603582997</v>
      </c>
      <c r="AK191" s="9">
        <v>10.911124816047289</v>
      </c>
      <c r="AL191" s="9">
        <v>10.247818572780705</v>
      </c>
      <c r="AM191" s="9">
        <v>9.6248358690001101</v>
      </c>
      <c r="AN191" s="9">
        <v>9.0397253666498383</v>
      </c>
      <c r="AO191" s="9">
        <v>8.4901847487755475</v>
      </c>
      <c r="AP191" s="9">
        <v>7.9740516602724245</v>
      </c>
      <c r="AQ191" s="9">
        <v>7.4892951993610852</v>
      </c>
      <c r="AR191" s="9">
        <v>7.034007926311423</v>
      </c>
      <c r="AS191" s="9">
        <v>6.6063983579700327</v>
      </c>
      <c r="AT191" s="9">
        <v>6.2047839185583591</v>
      </c>
      <c r="AU191" s="9">
        <v>5.8275843190040746</v>
      </c>
      <c r="AV191" s="9">
        <v>5.4733153387544125</v>
      </c>
      <c r="AW191" s="9">
        <v>5.1405829856038823</v>
      </c>
      <c r="AX191" s="9">
        <v>4.8280780105561982</v>
      </c>
      <c r="AY191" s="9">
        <v>4.5345707561372919</v>
      </c>
      <c r="AZ191" s="9">
        <v>4.258906317888334</v>
      </c>
      <c r="BA191" s="9">
        <v>4</v>
      </c>
      <c r="BB191" s="9" t="s">
        <v>47</v>
      </c>
      <c r="BC191" s="9" t="s">
        <v>47</v>
      </c>
      <c r="BD191" s="9" t="s">
        <v>47</v>
      </c>
      <c r="BE191" s="9" t="s">
        <v>47</v>
      </c>
      <c r="BF191" s="9" t="s">
        <v>47</v>
      </c>
      <c r="BG191" s="9" t="s">
        <v>47</v>
      </c>
      <c r="BH191" s="9" t="s">
        <v>47</v>
      </c>
      <c r="BI191" s="9" t="s">
        <v>47</v>
      </c>
      <c r="BJ191" s="9" t="s">
        <v>47</v>
      </c>
      <c r="BK191" s="9" t="s">
        <v>47</v>
      </c>
      <c r="BL191" s="9" t="s">
        <v>47</v>
      </c>
      <c r="BM191" s="9" t="s">
        <v>47</v>
      </c>
      <c r="BN191" s="9" t="s">
        <v>47</v>
      </c>
      <c r="BO191" s="9" t="s">
        <v>47</v>
      </c>
      <c r="BP191" s="9" t="s">
        <v>47</v>
      </c>
      <c r="BQ191" s="9" t="s">
        <v>47</v>
      </c>
      <c r="BR191" s="9" t="s">
        <v>47</v>
      </c>
      <c r="BS191" s="9" t="s">
        <v>47</v>
      </c>
      <c r="BT191" s="9" t="s">
        <v>47</v>
      </c>
      <c r="BU191" s="9" t="s">
        <v>47</v>
      </c>
      <c r="BV191" s="9" t="s">
        <v>47</v>
      </c>
      <c r="BW191" s="9" t="s">
        <v>47</v>
      </c>
      <c r="BX191" s="9" t="s">
        <v>47</v>
      </c>
      <c r="BY191" s="9" t="s">
        <v>47</v>
      </c>
      <c r="BZ191" s="9" t="s">
        <v>47</v>
      </c>
      <c r="CA191" s="9" t="s">
        <v>47</v>
      </c>
      <c r="CB191" s="9" t="s">
        <v>47</v>
      </c>
      <c r="CC191" s="9" t="s">
        <v>47</v>
      </c>
      <c r="CD191" s="9" t="s">
        <v>47</v>
      </c>
    </row>
    <row r="192" spans="1:82" ht="12" x14ac:dyDescent="0.25">
      <c r="A192" s="5">
        <v>154</v>
      </c>
      <c r="B192" s="56">
        <v>52</v>
      </c>
      <c r="C192" s="9">
        <v>308</v>
      </c>
      <c r="D192" s="9">
        <v>205.33333333333331</v>
      </c>
      <c r="E192" s="9">
        <v>154</v>
      </c>
      <c r="F192" s="9">
        <v>123.2</v>
      </c>
      <c r="G192" s="9">
        <v>102.66666666666667</v>
      </c>
      <c r="H192" s="9">
        <v>88</v>
      </c>
      <c r="I192" s="9">
        <v>77</v>
      </c>
      <c r="J192" s="9">
        <v>68.444444444444443</v>
      </c>
      <c r="K192" s="9">
        <v>61.6</v>
      </c>
      <c r="L192" s="9">
        <v>56</v>
      </c>
      <c r="M192" s="9">
        <v>51.333333333333329</v>
      </c>
      <c r="N192" s="9">
        <v>47.38461538461538</v>
      </c>
      <c r="O192" s="9">
        <v>44</v>
      </c>
      <c r="P192" s="9">
        <v>41.06666666666667</v>
      </c>
      <c r="Q192" s="9">
        <v>38.5</v>
      </c>
      <c r="R192" s="9">
        <v>36.214486469797244</v>
      </c>
      <c r="S192" s="9">
        <v>34.064650136912405</v>
      </c>
      <c r="T192" s="9">
        <v>32.042436661859512</v>
      </c>
      <c r="U192" s="9">
        <v>30.140269842863539</v>
      </c>
      <c r="V192" s="9">
        <v>28.351023231699205</v>
      </c>
      <c r="W192" s="9">
        <v>26.667993434526707</v>
      </c>
      <c r="X192" s="9">
        <v>25.084874997696343</v>
      </c>
      <c r="Y192" s="9">
        <v>23.595736784431928</v>
      </c>
      <c r="Z192" s="9">
        <v>22.194999753888499</v>
      </c>
      <c r="AA192" s="9">
        <v>20.877416059333719</v>
      </c>
      <c r="AB192" s="9">
        <v>19.638049387144637</v>
      </c>
      <c r="AC192" s="9">
        <v>18.472256462959987</v>
      </c>
      <c r="AD192" s="9">
        <v>17.375669655701014</v>
      </c>
      <c r="AE192" s="9">
        <v>16.344180614287037</v>
      </c>
      <c r="AF192" s="9">
        <v>15.373924875740785</v>
      </c>
      <c r="AG192" s="9">
        <v>14.461267387018022</v>
      </c>
      <c r="AH192" s="9">
        <v>13.602788886319074</v>
      </c>
      <c r="AI192" s="9">
        <v>12.795273092860009</v>
      </c>
      <c r="AJ192" s="9">
        <v>12.035694657110117</v>
      </c>
      <c r="AK192" s="9">
        <v>11.321207826351307</v>
      </c>
      <c r="AL192" s="9">
        <v>10.649135783095117</v>
      </c>
      <c r="AM192" s="9">
        <v>10.016960616413812</v>
      </c>
      <c r="AN192" s="9">
        <v>9.4223138886132407</v>
      </c>
      <c r="AO192" s="9">
        <v>8.8629677619056331</v>
      </c>
      <c r="AP192" s="9">
        <v>8.3368266518384591</v>
      </c>
      <c r="AQ192" s="9">
        <v>7.8419193762090629</v>
      </c>
      <c r="AR192" s="9">
        <v>7.3763917700510113</v>
      </c>
      <c r="AS192" s="9">
        <v>6.9384997390243131</v>
      </c>
      <c r="AT192" s="9">
        <v>6.5266027251840955</v>
      </c>
      <c r="AU192" s="9">
        <v>6.1391575606473046</v>
      </c>
      <c r="AV192" s="9">
        <v>5.7747126861302664</v>
      </c>
      <c r="AW192" s="9">
        <v>5.4319027126969095</v>
      </c>
      <c r="AX192" s="9">
        <v>5.1094433063433025</v>
      </c>
      <c r="AY192" s="9">
        <v>4.8061263762536521</v>
      </c>
      <c r="AZ192" s="9">
        <v>4.520815548700611</v>
      </c>
      <c r="BA192" s="9">
        <v>4.2524419096329167</v>
      </c>
      <c r="BB192" s="9">
        <v>4</v>
      </c>
      <c r="BC192" s="9" t="s">
        <v>47</v>
      </c>
      <c r="BD192" s="9" t="s">
        <v>47</v>
      </c>
      <c r="BE192" s="9" t="s">
        <v>47</v>
      </c>
      <c r="BF192" s="9" t="s">
        <v>47</v>
      </c>
      <c r="BG192" s="9" t="s">
        <v>47</v>
      </c>
      <c r="BH192" s="9" t="s">
        <v>47</v>
      </c>
      <c r="BI192" s="9" t="s">
        <v>47</v>
      </c>
      <c r="BJ192" s="9" t="s">
        <v>47</v>
      </c>
      <c r="BK192" s="9" t="s">
        <v>47</v>
      </c>
      <c r="BL192" s="9" t="s">
        <v>47</v>
      </c>
      <c r="BM192" s="9" t="s">
        <v>47</v>
      </c>
      <c r="BN192" s="9" t="s">
        <v>47</v>
      </c>
      <c r="BO192" s="9" t="s">
        <v>47</v>
      </c>
      <c r="BP192" s="9" t="s">
        <v>47</v>
      </c>
      <c r="BQ192" s="9" t="s">
        <v>47</v>
      </c>
      <c r="BR192" s="9" t="s">
        <v>47</v>
      </c>
      <c r="BS192" s="9" t="s">
        <v>47</v>
      </c>
      <c r="BT192" s="9" t="s">
        <v>47</v>
      </c>
      <c r="BU192" s="9" t="s">
        <v>47</v>
      </c>
      <c r="BV192" s="9" t="s">
        <v>47</v>
      </c>
      <c r="BW192" s="9" t="s">
        <v>47</v>
      </c>
      <c r="BX192" s="9" t="s">
        <v>47</v>
      </c>
      <c r="BY192" s="9" t="s">
        <v>47</v>
      </c>
      <c r="BZ192" s="9" t="s">
        <v>47</v>
      </c>
      <c r="CA192" s="9" t="s">
        <v>47</v>
      </c>
      <c r="CB192" s="9" t="s">
        <v>47</v>
      </c>
      <c r="CC192" s="9" t="s">
        <v>47</v>
      </c>
      <c r="CD192" s="9" t="s">
        <v>47</v>
      </c>
    </row>
    <row r="193" spans="1:82" ht="12" x14ac:dyDescent="0.25">
      <c r="A193" s="5">
        <v>155</v>
      </c>
      <c r="B193" s="56">
        <v>52</v>
      </c>
      <c r="C193" s="9">
        <v>310</v>
      </c>
      <c r="D193" s="9">
        <v>206.66666666666666</v>
      </c>
      <c r="E193" s="9">
        <v>155</v>
      </c>
      <c r="F193" s="9">
        <v>124</v>
      </c>
      <c r="G193" s="9">
        <v>103.33333333333334</v>
      </c>
      <c r="H193" s="9">
        <v>88.571428571428569</v>
      </c>
      <c r="I193" s="9">
        <v>77.5</v>
      </c>
      <c r="J193" s="9">
        <v>68.888888888888886</v>
      </c>
      <c r="K193" s="9">
        <v>62</v>
      </c>
      <c r="L193" s="9">
        <v>56.36363636363636</v>
      </c>
      <c r="M193" s="9">
        <v>51.666666666666664</v>
      </c>
      <c r="N193" s="9">
        <v>47.692307692307693</v>
      </c>
      <c r="O193" s="9">
        <v>44.285714285714285</v>
      </c>
      <c r="P193" s="9">
        <v>41.333333333333336</v>
      </c>
      <c r="Q193" s="9">
        <v>38.75</v>
      </c>
      <c r="R193" s="9">
        <v>36.443269791088426</v>
      </c>
      <c r="S193" s="9">
        <v>34.273855821059563</v>
      </c>
      <c r="T193" s="9">
        <v>32.233583857231999</v>
      </c>
      <c r="U193" s="9">
        <v>30.314766266910407</v>
      </c>
      <c r="V193" s="9">
        <v>28.510173050807801</v>
      </c>
      <c r="W193" s="9">
        <v>26.813004600805343</v>
      </c>
      <c r="X193" s="9">
        <v>25.216866079402429</v>
      </c>
      <c r="Y193" s="9">
        <v>23.715743324320229</v>
      </c>
      <c r="Z193" s="9">
        <v>22.303980187468547</v>
      </c>
      <c r="AA193" s="9">
        <v>20.97625722289051</v>
      </c>
      <c r="AB193" s="9">
        <v>19.727571643382351</v>
      </c>
      <c r="AC193" s="9">
        <v>18.553218470266028</v>
      </c>
      <c r="AD193" s="9">
        <v>17.448772805287991</v>
      </c>
      <c r="AE193" s="9">
        <v>16.410073157845599</v>
      </c>
      <c r="AF193" s="9">
        <v>15.43320576471911</v>
      </c>
      <c r="AG193" s="9">
        <v>14.514489843226828</v>
      </c>
      <c r="AH193" s="9">
        <v>13.650463722238142</v>
      </c>
      <c r="AI193" s="9">
        <v>12.83787179878683</v>
      </c>
      <c r="AJ193" s="9">
        <v>12.073652271137911</v>
      </c>
      <c r="AK193" s="9">
        <v>11.354925602086874</v>
      </c>
      <c r="AL193" s="9">
        <v>10.678983669021655</v>
      </c>
      <c r="AM193" s="9">
        <v>10.043279559865381</v>
      </c>
      <c r="AN193" s="9">
        <v>9.4454179764515569</v>
      </c>
      <c r="AO193" s="9">
        <v>8.8831462091721427</v>
      </c>
      <c r="AP193" s="9">
        <v>8.3543456488914778</v>
      </c>
      <c r="AQ193" s="9">
        <v>7.8570238041434273</v>
      </c>
      <c r="AR193" s="9">
        <v>7.3893067935329748</v>
      </c>
      <c r="AS193" s="9">
        <v>6.9494322850540566</v>
      </c>
      <c r="AT193" s="9">
        <v>6.5357428557193566</v>
      </c>
      <c r="AU193" s="9">
        <v>6.1466797464815279</v>
      </c>
      <c r="AV193" s="9">
        <v>5.7807769889147176</v>
      </c>
      <c r="AW193" s="9">
        <v>5.4366558815260602</v>
      </c>
      <c r="AX193" s="9">
        <v>5.1130197948841767</v>
      </c>
      <c r="AY193" s="9">
        <v>4.8086492859906995</v>
      </c>
      <c r="AZ193" s="9">
        <v>4.5223975034860331</v>
      </c>
      <c r="BA193" s="9">
        <v>4.2531858663764197</v>
      </c>
      <c r="BB193" s="9">
        <v>4</v>
      </c>
      <c r="BC193" s="9" t="s">
        <v>47</v>
      </c>
      <c r="BD193" s="9" t="s">
        <v>47</v>
      </c>
      <c r="BE193" s="9" t="s">
        <v>47</v>
      </c>
      <c r="BF193" s="9" t="s">
        <v>47</v>
      </c>
      <c r="BG193" s="9" t="s">
        <v>47</v>
      </c>
      <c r="BH193" s="9" t="s">
        <v>47</v>
      </c>
      <c r="BI193" s="9" t="s">
        <v>47</v>
      </c>
      <c r="BJ193" s="9" t="s">
        <v>47</v>
      </c>
      <c r="BK193" s="9" t="s">
        <v>47</v>
      </c>
      <c r="BL193" s="9" t="s">
        <v>47</v>
      </c>
      <c r="BM193" s="9" t="s">
        <v>47</v>
      </c>
      <c r="BN193" s="9" t="s">
        <v>47</v>
      </c>
      <c r="BO193" s="9" t="s">
        <v>47</v>
      </c>
      <c r="BP193" s="9" t="s">
        <v>47</v>
      </c>
      <c r="BQ193" s="9" t="s">
        <v>47</v>
      </c>
      <c r="BR193" s="9" t="s">
        <v>47</v>
      </c>
      <c r="BS193" s="9" t="s">
        <v>47</v>
      </c>
      <c r="BT193" s="9" t="s">
        <v>47</v>
      </c>
      <c r="BU193" s="9" t="s">
        <v>47</v>
      </c>
      <c r="BV193" s="9" t="s">
        <v>47</v>
      </c>
      <c r="BW193" s="9" t="s">
        <v>47</v>
      </c>
      <c r="BX193" s="9" t="s">
        <v>47</v>
      </c>
      <c r="BY193" s="9" t="s">
        <v>47</v>
      </c>
      <c r="BZ193" s="9" t="s">
        <v>47</v>
      </c>
      <c r="CA193" s="9" t="s">
        <v>47</v>
      </c>
      <c r="CB193" s="9" t="s">
        <v>47</v>
      </c>
      <c r="CC193" s="9" t="s">
        <v>47</v>
      </c>
      <c r="CD193" s="9" t="s">
        <v>47</v>
      </c>
    </row>
    <row r="194" spans="1:82" ht="12" x14ac:dyDescent="0.25">
      <c r="A194" s="5">
        <v>156</v>
      </c>
      <c r="B194" s="56">
        <v>52</v>
      </c>
      <c r="C194" s="9">
        <v>312</v>
      </c>
      <c r="D194" s="9">
        <v>208</v>
      </c>
      <c r="E194" s="9">
        <v>156</v>
      </c>
      <c r="F194" s="9">
        <v>124.8</v>
      </c>
      <c r="G194" s="9">
        <v>104</v>
      </c>
      <c r="H194" s="9">
        <v>89.142857142857153</v>
      </c>
      <c r="I194" s="9">
        <v>78</v>
      </c>
      <c r="J194" s="9">
        <v>69.333333333333343</v>
      </c>
      <c r="K194" s="9">
        <v>62.4</v>
      </c>
      <c r="L194" s="9">
        <v>56.727272727272734</v>
      </c>
      <c r="M194" s="9">
        <v>52</v>
      </c>
      <c r="N194" s="9">
        <v>48</v>
      </c>
      <c r="O194" s="9">
        <v>44.571428571428577</v>
      </c>
      <c r="P194" s="9">
        <v>41.6</v>
      </c>
      <c r="Q194" s="9">
        <v>39</v>
      </c>
      <c r="R194" s="9">
        <v>36.672013223105935</v>
      </c>
      <c r="S194" s="9">
        <v>34.482988559888618</v>
      </c>
      <c r="T194" s="9">
        <v>32.424631088216557</v>
      </c>
      <c r="U194" s="9">
        <v>30.489141026189976</v>
      </c>
      <c r="V194" s="9">
        <v>28.669184176245647</v>
      </c>
      <c r="W194" s="9">
        <v>26.957864133511269</v>
      </c>
      <c r="X194" s="9">
        <v>25.348696153097901</v>
      </c>
      <c r="Y194" s="9">
        <v>23.835582577305143</v>
      </c>
      <c r="Z194" s="9">
        <v>22.412789729624805</v>
      </c>
      <c r="AA194" s="9">
        <v>21.074926187987014</v>
      </c>
      <c r="AB194" s="9">
        <v>19.816922354919004</v>
      </c>
      <c r="AC194" s="9">
        <v>18.634011247201361</v>
      </c>
      <c r="AD194" s="9">
        <v>17.521710432227508</v>
      </c>
      <c r="AE194" s="9">
        <v>16.475805042617441</v>
      </c>
      <c r="AF194" s="9">
        <v>15.492331804722618</v>
      </c>
      <c r="AG194" s="9">
        <v>14.567564020500829</v>
      </c>
      <c r="AH194" s="9">
        <v>13.697997445852526</v>
      </c>
      <c r="AI194" s="9">
        <v>12.880337011907052</v>
      </c>
      <c r="AJ194" s="9">
        <v>12.111484338941437</v>
      </c>
      <c r="AK194" s="9">
        <v>11.388525995617968</v>
      </c>
      <c r="AL194" s="9">
        <v>10.708722459050966</v>
      </c>
      <c r="AM194" s="9">
        <v>10.069497733868934</v>
      </c>
      <c r="AN194" s="9">
        <v>9.4684295909352993</v>
      </c>
      <c r="AO194" s="9">
        <v>8.903240388739146</v>
      </c>
      <c r="AP194" s="9">
        <v>8.3717884426751983</v>
      </c>
      <c r="AQ194" s="9">
        <v>7.8720599095084678</v>
      </c>
      <c r="AR194" s="9">
        <v>7.4021611562711938</v>
      </c>
      <c r="AS194" s="9">
        <v>6.9603115846753401</v>
      </c>
      <c r="AT194" s="9">
        <v>6.5448368838500368</v>
      </c>
      <c r="AU194" s="9">
        <v>6.1541626858364085</v>
      </c>
      <c r="AV194" s="9">
        <v>5.7868085997984062</v>
      </c>
      <c r="AW194" s="9">
        <v>5.4413826023433396</v>
      </c>
      <c r="AX194" s="9">
        <v>5.1165757626952173</v>
      </c>
      <c r="AY194" s="9">
        <v>4.8111572827328795</v>
      </c>
      <c r="AZ194" s="9">
        <v>4.5239698330980138</v>
      </c>
      <c r="BA194" s="9">
        <v>4.2539251677000687</v>
      </c>
      <c r="BB194" s="9">
        <v>4</v>
      </c>
      <c r="BC194" s="9" t="s">
        <v>47</v>
      </c>
      <c r="BD194" s="9" t="s">
        <v>47</v>
      </c>
      <c r="BE194" s="9" t="s">
        <v>47</v>
      </c>
      <c r="BF194" s="9" t="s">
        <v>47</v>
      </c>
      <c r="BG194" s="9" t="s">
        <v>47</v>
      </c>
      <c r="BH194" s="9" t="s">
        <v>47</v>
      </c>
      <c r="BI194" s="9" t="s">
        <v>47</v>
      </c>
      <c r="BJ194" s="9" t="s">
        <v>47</v>
      </c>
      <c r="BK194" s="9" t="s">
        <v>47</v>
      </c>
      <c r="BL194" s="9" t="s">
        <v>47</v>
      </c>
      <c r="BM194" s="9" t="s">
        <v>47</v>
      </c>
      <c r="BN194" s="9" t="s">
        <v>47</v>
      </c>
      <c r="BO194" s="9" t="s">
        <v>47</v>
      </c>
      <c r="BP194" s="9" t="s">
        <v>47</v>
      </c>
      <c r="BQ194" s="9" t="s">
        <v>47</v>
      </c>
      <c r="BR194" s="9" t="s">
        <v>47</v>
      </c>
      <c r="BS194" s="9" t="s">
        <v>47</v>
      </c>
      <c r="BT194" s="9" t="s">
        <v>47</v>
      </c>
      <c r="BU194" s="9" t="s">
        <v>47</v>
      </c>
      <c r="BV194" s="9" t="s">
        <v>47</v>
      </c>
      <c r="BW194" s="9" t="s">
        <v>47</v>
      </c>
      <c r="BX194" s="9" t="s">
        <v>47</v>
      </c>
      <c r="BY194" s="9" t="s">
        <v>47</v>
      </c>
      <c r="BZ194" s="9" t="s">
        <v>47</v>
      </c>
      <c r="CA194" s="9" t="s">
        <v>47</v>
      </c>
      <c r="CB194" s="9" t="s">
        <v>47</v>
      </c>
      <c r="CC194" s="9" t="s">
        <v>47</v>
      </c>
      <c r="CD194" s="9" t="s">
        <v>47</v>
      </c>
    </row>
    <row r="195" spans="1:82" ht="12" x14ac:dyDescent="0.25">
      <c r="A195" s="5">
        <v>157</v>
      </c>
      <c r="B195" s="56">
        <v>53</v>
      </c>
      <c r="C195" s="9">
        <v>314</v>
      </c>
      <c r="D195" s="9">
        <v>209.33333333333331</v>
      </c>
      <c r="E195" s="9">
        <v>157</v>
      </c>
      <c r="F195" s="9">
        <v>125.6</v>
      </c>
      <c r="G195" s="9">
        <v>104.66666666666667</v>
      </c>
      <c r="H195" s="9">
        <v>89.714285714285708</v>
      </c>
      <c r="I195" s="9">
        <v>78.5</v>
      </c>
      <c r="J195" s="9">
        <v>69.777777777777771</v>
      </c>
      <c r="K195" s="9">
        <v>62.8</v>
      </c>
      <c r="L195" s="9">
        <v>57.090909090909086</v>
      </c>
      <c r="M195" s="9">
        <v>52.333333333333329</v>
      </c>
      <c r="N195" s="9">
        <v>48.307692307692307</v>
      </c>
      <c r="O195" s="9">
        <v>44.857142857142861</v>
      </c>
      <c r="P195" s="9">
        <v>41.866666666666674</v>
      </c>
      <c r="Q195" s="9">
        <v>39.25</v>
      </c>
      <c r="R195" s="9">
        <v>36.941176470588239</v>
      </c>
      <c r="S195" s="9">
        <v>34.787038621549513</v>
      </c>
      <c r="T195" s="9">
        <v>32.758514256324865</v>
      </c>
      <c r="U195" s="9">
        <v>30.84827851995065</v>
      </c>
      <c r="V195" s="9">
        <v>29.049433689158075</v>
      </c>
      <c r="W195" s="9">
        <v>27.355484265192707</v>
      </c>
      <c r="X195" s="9">
        <v>25.760313519037624</v>
      </c>
      <c r="Y195" s="9">
        <v>24.258161404346751</v>
      </c>
      <c r="Z195" s="9">
        <v>22.843603758333547</v>
      </c>
      <c r="AA195" s="9">
        <v>21.511532715510963</v>
      </c>
      <c r="AB195" s="9">
        <v>20.257138263558119</v>
      </c>
      <c r="AC195" s="9">
        <v>19.075890874713217</v>
      </c>
      <c r="AD195" s="9">
        <v>17.963525149975979</v>
      </c>
      <c r="AE195" s="9">
        <v>16.91602441705993</v>
      </c>
      <c r="AF195" s="9">
        <v>15.929606226478905</v>
      </c>
      <c r="AG195" s="9">
        <v>15.000708693395149</v>
      </c>
      <c r="AH195" s="9">
        <v>14.125977635910445</v>
      </c>
      <c r="AI195" s="9">
        <v>13.302254463357551</v>
      </c>
      <c r="AJ195" s="9">
        <v>12.526564770857444</v>
      </c>
      <c r="AK195" s="9">
        <v>11.796107598958139</v>
      </c>
      <c r="AL195" s="9">
        <v>11.108245319572417</v>
      </c>
      <c r="AM195" s="9">
        <v>10.460494111693327</v>
      </c>
      <c r="AN195" s="9">
        <v>9.8505149924959223</v>
      </c>
      <c r="AO195" s="9">
        <v>9.2761053714392343</v>
      </c>
      <c r="AP195" s="9">
        <v>8.7351910968709117</v>
      </c>
      <c r="AQ195" s="9">
        <v>8.2258189664154227</v>
      </c>
      <c r="AR195" s="9">
        <v>7.7461496741013587</v>
      </c>
      <c r="AS195" s="9">
        <v>7.2944511687604159</v>
      </c>
      <c r="AT195" s="9">
        <v>6.8690923997157407</v>
      </c>
      <c r="AU195" s="9">
        <v>6.468537427175737</v>
      </c>
      <c r="AV195" s="9">
        <v>6.0913398760664252</v>
      </c>
      <c r="AW195" s="9">
        <v>5.736137713275518</v>
      </c>
      <c r="AX195" s="9">
        <v>5.4016483294492303</v>
      </c>
      <c r="AY195" s="9">
        <v>5.0866639075825475</v>
      </c>
      <c r="AZ195" s="9">
        <v>4.7900470616792559</v>
      </c>
      <c r="BA195" s="9">
        <v>4.5107267297332694</v>
      </c>
      <c r="BB195" s="9">
        <v>4.2476943062010806</v>
      </c>
      <c r="BC195" s="9">
        <v>4</v>
      </c>
      <c r="BD195" s="9" t="s">
        <v>47</v>
      </c>
      <c r="BE195" s="9" t="s">
        <v>47</v>
      </c>
      <c r="BF195" s="9" t="s">
        <v>47</v>
      </c>
      <c r="BG195" s="9" t="s">
        <v>47</v>
      </c>
      <c r="BH195" s="9" t="s">
        <v>47</v>
      </c>
      <c r="BI195" s="9" t="s">
        <v>47</v>
      </c>
      <c r="BJ195" s="9" t="s">
        <v>47</v>
      </c>
      <c r="BK195" s="9" t="s">
        <v>47</v>
      </c>
      <c r="BL195" s="9" t="s">
        <v>47</v>
      </c>
      <c r="BM195" s="9" t="s">
        <v>47</v>
      </c>
      <c r="BN195" s="9" t="s">
        <v>47</v>
      </c>
      <c r="BO195" s="9" t="s">
        <v>47</v>
      </c>
      <c r="BP195" s="9" t="s">
        <v>47</v>
      </c>
      <c r="BQ195" s="9" t="s">
        <v>47</v>
      </c>
      <c r="BR195" s="9" t="s">
        <v>47</v>
      </c>
      <c r="BS195" s="9" t="s">
        <v>47</v>
      </c>
      <c r="BT195" s="9" t="s">
        <v>47</v>
      </c>
      <c r="BU195" s="9" t="s">
        <v>47</v>
      </c>
      <c r="BV195" s="9" t="s">
        <v>47</v>
      </c>
      <c r="BW195" s="9" t="s">
        <v>47</v>
      </c>
      <c r="BX195" s="9" t="s">
        <v>47</v>
      </c>
      <c r="BY195" s="9" t="s">
        <v>47</v>
      </c>
      <c r="BZ195" s="9" t="s">
        <v>47</v>
      </c>
      <c r="CA195" s="9" t="s">
        <v>47</v>
      </c>
      <c r="CB195" s="9" t="s">
        <v>47</v>
      </c>
      <c r="CC195" s="9" t="s">
        <v>47</v>
      </c>
      <c r="CD195" s="9" t="s">
        <v>47</v>
      </c>
    </row>
    <row r="196" spans="1:82" ht="12" x14ac:dyDescent="0.25">
      <c r="A196" s="5">
        <v>158</v>
      </c>
      <c r="B196" s="56">
        <v>53</v>
      </c>
      <c r="C196" s="9">
        <v>316</v>
      </c>
      <c r="D196" s="9">
        <v>210.66666666666666</v>
      </c>
      <c r="E196" s="9">
        <v>158</v>
      </c>
      <c r="F196" s="9">
        <v>126.4</v>
      </c>
      <c r="G196" s="9">
        <v>105.33333333333334</v>
      </c>
      <c r="H196" s="9">
        <v>90.285714285714292</v>
      </c>
      <c r="I196" s="9">
        <v>79</v>
      </c>
      <c r="J196" s="9">
        <v>70.222222222222214</v>
      </c>
      <c r="K196" s="9">
        <v>63.2</v>
      </c>
      <c r="L196" s="9">
        <v>57.454545454545446</v>
      </c>
      <c r="M196" s="9">
        <v>52.666666666666657</v>
      </c>
      <c r="N196" s="9">
        <v>48.615384615384606</v>
      </c>
      <c r="O196" s="9">
        <v>45.142857142857139</v>
      </c>
      <c r="P196" s="9">
        <v>42.133333333333333</v>
      </c>
      <c r="Q196" s="9">
        <v>39.5</v>
      </c>
      <c r="R196" s="9">
        <v>37.176470588235297</v>
      </c>
      <c r="S196" s="9">
        <v>35.002605127342846</v>
      </c>
      <c r="T196" s="9">
        <v>32.955854773594446</v>
      </c>
      <c r="U196" s="9">
        <v>31.028786569084037</v>
      </c>
      <c r="V196" s="9">
        <v>29.214402192389571</v>
      </c>
      <c r="W196" s="9">
        <v>27.506112543539636</v>
      </c>
      <c r="X196" s="9">
        <v>25.897713815104566</v>
      </c>
      <c r="Y196" s="9">
        <v>24.383364962512061</v>
      </c>
      <c r="Z196" s="9">
        <v>22.957566491768734</v>
      </c>
      <c r="AA196" s="9">
        <v>21.615140487553283</v>
      </c>
      <c r="AB196" s="9">
        <v>20.351211809151526</v>
      </c>
      <c r="AC196" s="9">
        <v>19.161190385944629</v>
      </c>
      <c r="AD196" s="9">
        <v>18.040754548155036</v>
      </c>
      <c r="AE196" s="9">
        <v>16.985835332314156</v>
      </c>
      <c r="AF196" s="9">
        <v>15.992601704455746</v>
      </c>
      <c r="AG196" s="9">
        <v>15.057446647371657</v>
      </c>
      <c r="AH196" s="9">
        <v>14.176974061404591</v>
      </c>
      <c r="AI196" s="9">
        <v>13.347986431206893</v>
      </c>
      <c r="AJ196" s="9">
        <v>12.567473213676118</v>
      </c>
      <c r="AK196" s="9">
        <v>11.832599904897121</v>
      </c>
      <c r="AL196" s="9">
        <v>11.14069774638627</v>
      </c>
      <c r="AM196" s="9">
        <v>10.489254033255106</v>
      </c>
      <c r="AN196" s="9">
        <v>9.8759029890966534</v>
      </c>
      <c r="AO196" s="9">
        <v>9.2984171744557198</v>
      </c>
      <c r="AP196" s="9">
        <v>8.7546993976822804</v>
      </c>
      <c r="AQ196" s="9">
        <v>8.2427750987914621</v>
      </c>
      <c r="AR196" s="9">
        <v>7.7607851786714601</v>
      </c>
      <c r="AS196" s="9">
        <v>7.3069792475979805</v>
      </c>
      <c r="AT196" s="9">
        <v>6.8797092685366037</v>
      </c>
      <c r="AU196" s="9">
        <v>6.477423572148143</v>
      </c>
      <c r="AV196" s="9">
        <v>6.098661221761942</v>
      </c>
      <c r="AW196" s="9">
        <v>5.7420467078530315</v>
      </c>
      <c r="AX196" s="9">
        <v>5.4062849527556267</v>
      </c>
      <c r="AY196" s="9">
        <v>5.0901566074721671</v>
      </c>
      <c r="AZ196" s="9">
        <v>4.7925136234978112</v>
      </c>
      <c r="BA196" s="9">
        <v>4.5122750835790884</v>
      </c>
      <c r="BB196" s="9">
        <v>4.2484232762657204</v>
      </c>
      <c r="BC196" s="9">
        <v>4</v>
      </c>
      <c r="BD196" s="9" t="s">
        <v>47</v>
      </c>
      <c r="BE196" s="9" t="s">
        <v>47</v>
      </c>
      <c r="BF196" s="9" t="s">
        <v>47</v>
      </c>
      <c r="BG196" s="9" t="s">
        <v>47</v>
      </c>
      <c r="BH196" s="9" t="s">
        <v>47</v>
      </c>
      <c r="BI196" s="9" t="s">
        <v>47</v>
      </c>
      <c r="BJ196" s="9" t="s">
        <v>47</v>
      </c>
      <c r="BK196" s="9" t="s">
        <v>47</v>
      </c>
      <c r="BL196" s="9" t="s">
        <v>47</v>
      </c>
      <c r="BM196" s="9" t="s">
        <v>47</v>
      </c>
      <c r="BN196" s="9" t="s">
        <v>47</v>
      </c>
      <c r="BO196" s="9" t="s">
        <v>47</v>
      </c>
      <c r="BP196" s="9" t="s">
        <v>47</v>
      </c>
      <c r="BQ196" s="9" t="s">
        <v>47</v>
      </c>
      <c r="BR196" s="9" t="s">
        <v>47</v>
      </c>
      <c r="BS196" s="9" t="s">
        <v>47</v>
      </c>
      <c r="BT196" s="9" t="s">
        <v>47</v>
      </c>
      <c r="BU196" s="9" t="s">
        <v>47</v>
      </c>
      <c r="BV196" s="9" t="s">
        <v>47</v>
      </c>
      <c r="BW196" s="9" t="s">
        <v>47</v>
      </c>
      <c r="BX196" s="9" t="s">
        <v>47</v>
      </c>
      <c r="BY196" s="9" t="s">
        <v>47</v>
      </c>
      <c r="BZ196" s="9" t="s">
        <v>47</v>
      </c>
      <c r="CA196" s="9" t="s">
        <v>47</v>
      </c>
      <c r="CB196" s="9" t="s">
        <v>47</v>
      </c>
      <c r="CC196" s="9" t="s">
        <v>47</v>
      </c>
      <c r="CD196" s="9" t="s">
        <v>47</v>
      </c>
    </row>
    <row r="197" spans="1:82" ht="12" x14ac:dyDescent="0.25">
      <c r="A197" s="5">
        <v>159</v>
      </c>
      <c r="B197" s="56">
        <v>53</v>
      </c>
      <c r="C197" s="9">
        <v>318</v>
      </c>
      <c r="D197" s="9">
        <v>212</v>
      </c>
      <c r="E197" s="9">
        <v>159</v>
      </c>
      <c r="F197" s="9">
        <v>127.2</v>
      </c>
      <c r="G197" s="9">
        <v>106</v>
      </c>
      <c r="H197" s="9">
        <v>90.857142857142847</v>
      </c>
      <c r="I197" s="9">
        <v>79.5</v>
      </c>
      <c r="J197" s="9">
        <v>70.666666666666657</v>
      </c>
      <c r="K197" s="9">
        <v>63.6</v>
      </c>
      <c r="L197" s="9">
        <v>57.818181818181813</v>
      </c>
      <c r="M197" s="9">
        <v>53</v>
      </c>
      <c r="N197" s="9">
        <v>48.92307692307692</v>
      </c>
      <c r="O197" s="9">
        <v>45.428571428571431</v>
      </c>
      <c r="P197" s="9">
        <v>42.4</v>
      </c>
      <c r="Q197" s="9">
        <v>39.75</v>
      </c>
      <c r="R197" s="9">
        <v>37.411764705882362</v>
      </c>
      <c r="S197" s="9">
        <v>35.218134761851857</v>
      </c>
      <c r="T197" s="9">
        <v>33.153127788942271</v>
      </c>
      <c r="U197" s="9">
        <v>31.209202009769957</v>
      </c>
      <c r="V197" s="9">
        <v>29.379257857278162</v>
      </c>
      <c r="W197" s="9">
        <v>27.656612045839452</v>
      </c>
      <c r="X197" s="9">
        <v>26.034973162692914</v>
      </c>
      <c r="Y197" s="9">
        <v>24.508418690571634</v>
      </c>
      <c r="Z197" s="9">
        <v>23.071373377602967</v>
      </c>
      <c r="AA197" s="9">
        <v>21.71858887548456</v>
      </c>
      <c r="AB197" s="9">
        <v>20.445124571571096</v>
      </c>
      <c r="AC197" s="9">
        <v>19.246329544867091</v>
      </c>
      <c r="AD197" s="9">
        <v>18.117825580025755</v>
      </c>
      <c r="AE197" s="9">
        <v>17.055491177318007</v>
      </c>
      <c r="AF197" s="9">
        <v>16.055446500173165</v>
      </c>
      <c r="AG197" s="9">
        <v>15.114039205317011</v>
      </c>
      <c r="AH197" s="9">
        <v>14.227831103756344</v>
      </c>
      <c r="AI197" s="9">
        <v>13.393585603893538</v>
      </c>
      <c r="AJ197" s="9">
        <v>12.608255890911108</v>
      </c>
      <c r="AK197" s="9">
        <v>11.868973799255247</v>
      </c>
      <c r="AL197" s="9">
        <v>11.173039337578649</v>
      </c>
      <c r="AM197" s="9">
        <v>10.517910827885826</v>
      </c>
      <c r="AN197" s="9">
        <v>9.9011956228673004</v>
      </c>
      <c r="AO197" s="9">
        <v>9.3206413675207074</v>
      </c>
      <c r="AP197" s="9">
        <v>8.7741277731446559</v>
      </c>
      <c r="AQ197" s="9">
        <v>8.2596588736625236</v>
      </c>
      <c r="AR197" s="9">
        <v>7.7753557359948537</v>
      </c>
      <c r="AS197" s="9">
        <v>7.3194495978573535</v>
      </c>
      <c r="AT197" s="9">
        <v>6.8902754079224584</v>
      </c>
      <c r="AU197" s="9">
        <v>6.4862657447520071</v>
      </c>
      <c r="AV197" s="9">
        <v>6.1059450922918419</v>
      </c>
      <c r="AW197" s="9">
        <v>5.7479244510214365</v>
      </c>
      <c r="AX197" s="9">
        <v>5.4108962650774783</v>
      </c>
      <c r="AY197" s="9">
        <v>5.0936296468243567</v>
      </c>
      <c r="AZ197" s="9">
        <v>4.7949658814308309</v>
      </c>
      <c r="BA197" s="9">
        <v>4.5138141950347741</v>
      </c>
      <c r="BB197" s="9">
        <v>4.2491477710405761</v>
      </c>
      <c r="BC197" s="9">
        <v>4</v>
      </c>
      <c r="BD197" s="9" t="s">
        <v>47</v>
      </c>
      <c r="BE197" s="9" t="s">
        <v>47</v>
      </c>
      <c r="BF197" s="9" t="s">
        <v>47</v>
      </c>
      <c r="BG197" s="9" t="s">
        <v>47</v>
      </c>
      <c r="BH197" s="9" t="s">
        <v>47</v>
      </c>
      <c r="BI197" s="9" t="s">
        <v>47</v>
      </c>
      <c r="BJ197" s="9" t="s">
        <v>47</v>
      </c>
      <c r="BK197" s="9" t="s">
        <v>47</v>
      </c>
      <c r="BL197" s="9" t="s">
        <v>47</v>
      </c>
      <c r="BM197" s="9" t="s">
        <v>47</v>
      </c>
      <c r="BN197" s="9" t="s">
        <v>47</v>
      </c>
      <c r="BO197" s="9" t="s">
        <v>47</v>
      </c>
      <c r="BP197" s="9" t="s">
        <v>47</v>
      </c>
      <c r="BQ197" s="9" t="s">
        <v>47</v>
      </c>
      <c r="BR197" s="9" t="s">
        <v>47</v>
      </c>
      <c r="BS197" s="9" t="s">
        <v>47</v>
      </c>
      <c r="BT197" s="9" t="s">
        <v>47</v>
      </c>
      <c r="BU197" s="9" t="s">
        <v>47</v>
      </c>
      <c r="BV197" s="9" t="s">
        <v>47</v>
      </c>
      <c r="BW197" s="9" t="s">
        <v>47</v>
      </c>
      <c r="BX197" s="9" t="s">
        <v>47</v>
      </c>
      <c r="BY197" s="9" t="s">
        <v>47</v>
      </c>
      <c r="BZ197" s="9" t="s">
        <v>47</v>
      </c>
      <c r="CA197" s="9" t="s">
        <v>47</v>
      </c>
      <c r="CB197" s="9" t="s">
        <v>47</v>
      </c>
      <c r="CC197" s="9" t="s">
        <v>47</v>
      </c>
      <c r="CD197" s="9" t="s">
        <v>47</v>
      </c>
    </row>
    <row r="198" spans="1:82" ht="12" x14ac:dyDescent="0.25">
      <c r="A198" s="5">
        <v>160</v>
      </c>
      <c r="B198" s="56">
        <v>54</v>
      </c>
      <c r="C198" s="9">
        <v>320</v>
      </c>
      <c r="D198" s="9">
        <v>213.33333333333331</v>
      </c>
      <c r="E198" s="9">
        <v>160</v>
      </c>
      <c r="F198" s="9">
        <v>128</v>
      </c>
      <c r="G198" s="9">
        <v>106.66666666666667</v>
      </c>
      <c r="H198" s="9">
        <v>91.428571428571431</v>
      </c>
      <c r="I198" s="9">
        <v>80</v>
      </c>
      <c r="J198" s="9">
        <v>71.111111111111114</v>
      </c>
      <c r="K198" s="9">
        <v>64</v>
      </c>
      <c r="L198" s="9">
        <v>58.18181818181818</v>
      </c>
      <c r="M198" s="9">
        <v>53.333333333333329</v>
      </c>
      <c r="N198" s="9">
        <v>49.230769230769226</v>
      </c>
      <c r="O198" s="9">
        <v>45.714285714285715</v>
      </c>
      <c r="P198" s="9">
        <v>42.666666666666671</v>
      </c>
      <c r="Q198" s="9">
        <v>40</v>
      </c>
      <c r="R198" s="9">
        <v>37.64705882352942</v>
      </c>
      <c r="S198" s="9">
        <v>35.490174109798261</v>
      </c>
      <c r="T198" s="9">
        <v>33.456862174757042</v>
      </c>
      <c r="U198" s="9">
        <v>31.540043255850104</v>
      </c>
      <c r="V198" s="9">
        <v>29.733043206049537</v>
      </c>
      <c r="W198" s="9">
        <v>28.029570255228887</v>
      </c>
      <c r="X198" s="9">
        <v>26.423693102930038</v>
      </c>
      <c r="Y198" s="9">
        <v>24.909820266244783</v>
      </c>
      <c r="Z198" s="9">
        <v>23.482680610902726</v>
      </c>
      <c r="AA198" s="9">
        <v>22.137304997776976</v>
      </c>
      <c r="AB198" s="9">
        <v>20.869008980902819</v>
      </c>
      <c r="AC198" s="9">
        <v>19.67337649676584</v>
      </c>
      <c r="AD198" s="9">
        <v>18.546244488067426</v>
      </c>
      <c r="AE198" s="9">
        <v>17.483688408429352</v>
      </c>
      <c r="AF198" s="9">
        <v>16.482008557566449</v>
      </c>
      <c r="AG198" s="9">
        <v>15.537717199347981</v>
      </c>
      <c r="AH198" s="9">
        <v>14.647526417894273</v>
      </c>
      <c r="AI198" s="9">
        <v>13.808336669424897</v>
      </c>
      <c r="AJ198" s="9">
        <v>13.017225989997224</v>
      </c>
      <c r="AK198" s="9">
        <v>12.271439821557925</v>
      </c>
      <c r="AL198" s="9">
        <v>11.568381420882876</v>
      </c>
      <c r="AM198" s="9">
        <v>10.905602818010479</v>
      </c>
      <c r="AN198" s="9">
        <v>10.280796292686675</v>
      </c>
      <c r="AO198" s="9">
        <v>9.6917863391436168</v>
      </c>
      <c r="AP198" s="9">
        <v>9.1365220912342355</v>
      </c>
      <c r="AQ198" s="9">
        <v>8.6130701815479043</v>
      </c>
      <c r="AR198" s="9">
        <v>8.1196080096434304</v>
      </c>
      <c r="AS198" s="9">
        <v>7.6544173959601309</v>
      </c>
      <c r="AT198" s="9">
        <v>7.2158785993106118</v>
      </c>
      <c r="AU198" s="9">
        <v>6.8024646771248642</v>
      </c>
      <c r="AV198" s="9">
        <v>6.412736168808653</v>
      </c>
      <c r="AW198" s="9">
        <v>6.0453360837042744</v>
      </c>
      <c r="AX198" s="9">
        <v>5.6989851762023145</v>
      </c>
      <c r="AY198" s="9">
        <v>5.3724774915528908</v>
      </c>
      <c r="AZ198" s="9">
        <v>5.0646761668673959</v>
      </c>
      <c r="BA198" s="9">
        <v>4.7745094726902844</v>
      </c>
      <c r="BB198" s="9">
        <v>4.5009670813581373</v>
      </c>
      <c r="BC198" s="9">
        <v>4.2430965491528179</v>
      </c>
      <c r="BD198" s="9">
        <v>4</v>
      </c>
      <c r="BE198" s="9" t="s">
        <v>47</v>
      </c>
      <c r="BF198" s="9" t="s">
        <v>47</v>
      </c>
      <c r="BG198" s="9" t="s">
        <v>47</v>
      </c>
      <c r="BH198" s="9" t="s">
        <v>47</v>
      </c>
      <c r="BI198" s="9" t="s">
        <v>47</v>
      </c>
      <c r="BJ198" s="9" t="s">
        <v>47</v>
      </c>
      <c r="BK198" s="9" t="s">
        <v>47</v>
      </c>
      <c r="BL198" s="9" t="s">
        <v>47</v>
      </c>
      <c r="BM198" s="9" t="s">
        <v>47</v>
      </c>
      <c r="BN198" s="9" t="s">
        <v>47</v>
      </c>
      <c r="BO198" s="9" t="s">
        <v>47</v>
      </c>
      <c r="BP198" s="9" t="s">
        <v>47</v>
      </c>
      <c r="BQ198" s="9" t="s">
        <v>47</v>
      </c>
      <c r="BR198" s="9" t="s">
        <v>47</v>
      </c>
      <c r="BS198" s="9" t="s">
        <v>47</v>
      </c>
      <c r="BT198" s="9" t="s">
        <v>47</v>
      </c>
      <c r="BU198" s="9" t="s">
        <v>47</v>
      </c>
      <c r="BV198" s="9" t="s">
        <v>47</v>
      </c>
      <c r="BW198" s="9" t="s">
        <v>47</v>
      </c>
      <c r="BX198" s="9" t="s">
        <v>47</v>
      </c>
      <c r="BY198" s="9" t="s">
        <v>47</v>
      </c>
      <c r="BZ198" s="9" t="s">
        <v>47</v>
      </c>
      <c r="CA198" s="9" t="s">
        <v>47</v>
      </c>
      <c r="CB198" s="9" t="s">
        <v>47</v>
      </c>
      <c r="CC198" s="9" t="s">
        <v>47</v>
      </c>
      <c r="CD198" s="9" t="s">
        <v>47</v>
      </c>
    </row>
    <row r="199" spans="1:82" ht="12" x14ac:dyDescent="0.25">
      <c r="A199" s="5">
        <v>161</v>
      </c>
      <c r="B199" s="56">
        <v>54</v>
      </c>
      <c r="C199" s="9">
        <v>322</v>
      </c>
      <c r="D199" s="9">
        <v>214.66666666666666</v>
      </c>
      <c r="E199" s="9">
        <v>161</v>
      </c>
      <c r="F199" s="9">
        <v>128.80000000000001</v>
      </c>
      <c r="G199" s="9">
        <v>107.33333333333334</v>
      </c>
      <c r="H199" s="9">
        <v>92</v>
      </c>
      <c r="I199" s="9">
        <v>80.5</v>
      </c>
      <c r="J199" s="9">
        <v>71.555555555555557</v>
      </c>
      <c r="K199" s="9">
        <v>64.400000000000006</v>
      </c>
      <c r="L199" s="9">
        <v>58.545454545454547</v>
      </c>
      <c r="M199" s="9">
        <v>53.666666666666664</v>
      </c>
      <c r="N199" s="9">
        <v>49.53846153846154</v>
      </c>
      <c r="O199" s="9">
        <v>46</v>
      </c>
      <c r="P199" s="9">
        <v>42.933333333333337</v>
      </c>
      <c r="Q199" s="9">
        <v>40.25</v>
      </c>
      <c r="R199" s="9">
        <v>37.882352941176471</v>
      </c>
      <c r="S199" s="9">
        <v>35.706132774935725</v>
      </c>
      <c r="T199" s="9">
        <v>33.65492950559436</v>
      </c>
      <c r="U199" s="9">
        <v>31.721561311775652</v>
      </c>
      <c r="V199" s="9">
        <v>29.899258944799591</v>
      </c>
      <c r="W199" s="9">
        <v>28.181642027699347</v>
      </c>
      <c r="X199" s="9">
        <v>26.562696715783556</v>
      </c>
      <c r="Y199" s="9">
        <v>25.036754640527928</v>
      </c>
      <c r="Z199" s="9">
        <v>23.59847306307303</v>
      </c>
      <c r="AA199" s="9">
        <v>22.242816167840225</v>
      </c>
      <c r="AB199" s="9">
        <v>20.965037430769613</v>
      </c>
      <c r="AC199" s="9">
        <v>19.760663000446385</v>
      </c>
      <c r="AD199" s="9">
        <v>18.625476033928376</v>
      </c>
      <c r="AE199" s="9">
        <v>17.555501932430289</v>
      </c>
      <c r="AF199" s="9">
        <v>16.546994425170716</v>
      </c>
      <c r="AG199" s="9">
        <v>15.596422452657665</v>
      </c>
      <c r="AH199" s="9">
        <v>14.700457803487446</v>
      </c>
      <c r="AI199" s="9">
        <v>13.855963461369978</v>
      </c>
      <c r="AJ199" s="9">
        <v>13.059982621580257</v>
      </c>
      <c r="AK199" s="9">
        <v>12.309728338379601</v>
      </c>
      <c r="AL199" s="9">
        <v>11.602573767159482</v>
      </c>
      <c r="AM199" s="9">
        <v>10.93604296714302</v>
      </c>
      <c r="AN199" s="9">
        <v>10.307802232441897</v>
      </c>
      <c r="AO199" s="9">
        <v>9.715651921116363</v>
      </c>
      <c r="AP199" s="9">
        <v>9.157518753629633</v>
      </c>
      <c r="AQ199" s="9">
        <v>8.6314485537314916</v>
      </c>
      <c r="AR199" s="9">
        <v>8.1355994063549382</v>
      </c>
      <c r="AS199" s="9">
        <v>7.6682352085698149</v>
      </c>
      <c r="AT199" s="9">
        <v>7.2277195910135443</v>
      </c>
      <c r="AU199" s="9">
        <v>6.8125101885162636</v>
      </c>
      <c r="AV199" s="9">
        <v>6.4211532398602325</v>
      </c>
      <c r="AW199" s="9">
        <v>6.0522784977658208</v>
      </c>
      <c r="AX199" s="9">
        <v>5.7045944312825378</v>
      </c>
      <c r="AY199" s="9">
        <v>5.3768837037873682</v>
      </c>
      <c r="AZ199" s="9">
        <v>5.0679989107576695</v>
      </c>
      <c r="BA199" s="9">
        <v>4.7768585623953896</v>
      </c>
      <c r="BB199" s="9">
        <v>4.502443297036697</v>
      </c>
      <c r="BC199" s="9">
        <v>4.2437923120891279</v>
      </c>
      <c r="BD199" s="9">
        <v>4</v>
      </c>
      <c r="BE199" s="9" t="s">
        <v>47</v>
      </c>
      <c r="BF199" s="9" t="s">
        <v>47</v>
      </c>
      <c r="BG199" s="9" t="s">
        <v>47</v>
      </c>
      <c r="BH199" s="9" t="s">
        <v>47</v>
      </c>
      <c r="BI199" s="9" t="s">
        <v>47</v>
      </c>
      <c r="BJ199" s="9" t="s">
        <v>47</v>
      </c>
      <c r="BK199" s="9" t="s">
        <v>47</v>
      </c>
      <c r="BL199" s="9" t="s">
        <v>47</v>
      </c>
      <c r="BM199" s="9" t="s">
        <v>47</v>
      </c>
      <c r="BN199" s="9" t="s">
        <v>47</v>
      </c>
      <c r="BO199" s="9" t="s">
        <v>47</v>
      </c>
      <c r="BP199" s="9" t="s">
        <v>47</v>
      </c>
      <c r="BQ199" s="9" t="s">
        <v>47</v>
      </c>
      <c r="BR199" s="9" t="s">
        <v>47</v>
      </c>
      <c r="BS199" s="9" t="s">
        <v>47</v>
      </c>
      <c r="BT199" s="9" t="s">
        <v>47</v>
      </c>
      <c r="BU199" s="9" t="s">
        <v>47</v>
      </c>
      <c r="BV199" s="9" t="s">
        <v>47</v>
      </c>
      <c r="BW199" s="9" t="s">
        <v>47</v>
      </c>
      <c r="BX199" s="9" t="s">
        <v>47</v>
      </c>
      <c r="BY199" s="9" t="s">
        <v>47</v>
      </c>
      <c r="BZ199" s="9" t="s">
        <v>47</v>
      </c>
      <c r="CA199" s="9" t="s">
        <v>47</v>
      </c>
      <c r="CB199" s="9" t="s">
        <v>47</v>
      </c>
      <c r="CC199" s="9" t="s">
        <v>47</v>
      </c>
      <c r="CD199" s="9" t="s">
        <v>47</v>
      </c>
    </row>
    <row r="200" spans="1:82" ht="12" x14ac:dyDescent="0.25">
      <c r="A200" s="5">
        <v>162</v>
      </c>
      <c r="B200" s="56">
        <v>54</v>
      </c>
      <c r="C200" s="9">
        <v>324</v>
      </c>
      <c r="D200" s="9">
        <v>216</v>
      </c>
      <c r="E200" s="9">
        <v>162</v>
      </c>
      <c r="F200" s="9">
        <v>129.6</v>
      </c>
      <c r="G200" s="9">
        <v>108</v>
      </c>
      <c r="H200" s="9">
        <v>92.571428571428569</v>
      </c>
      <c r="I200" s="9">
        <v>81</v>
      </c>
      <c r="J200" s="9">
        <v>72</v>
      </c>
      <c r="K200" s="9">
        <v>64.8</v>
      </c>
      <c r="L200" s="9">
        <v>58.909090909090907</v>
      </c>
      <c r="M200" s="9">
        <v>54</v>
      </c>
      <c r="N200" s="9">
        <v>49.84615384615384</v>
      </c>
      <c r="O200" s="9">
        <v>46.285714285714285</v>
      </c>
      <c r="P200" s="9">
        <v>43.2</v>
      </c>
      <c r="Q200" s="9">
        <v>40.5</v>
      </c>
      <c r="R200" s="9">
        <v>38.117647058823529</v>
      </c>
      <c r="S200" s="9">
        <v>35.92205614382879</v>
      </c>
      <c r="T200" s="9">
        <v>33.852932097541036</v>
      </c>
      <c r="U200" s="9">
        <v>31.902990380399039</v>
      </c>
      <c r="V200" s="9">
        <v>30.065366045080719</v>
      </c>
      <c r="W200" s="9">
        <v>28.333589567831179</v>
      </c>
      <c r="X200" s="9">
        <v>26.701564071915378</v>
      </c>
      <c r="Y200" s="9">
        <v>25.163543863008577</v>
      </c>
      <c r="Z200" s="9">
        <v>23.714114200956438</v>
      </c>
      <c r="AA200" s="9">
        <v>22.348172236689379</v>
      </c>
      <c r="AB200" s="9">
        <v>21.06090904717793</v>
      </c>
      <c r="AC200" s="9">
        <v>19.847792705181408</v>
      </c>
      <c r="AD200" s="9">
        <v>18.704552324185546</v>
      </c>
      <c r="AE200" s="9">
        <v>17.627163022357713</v>
      </c>
      <c r="AF200" s="9">
        <v>16.611831752584042</v>
      </c>
      <c r="AG200" s="9">
        <v>15.654983948701775</v>
      </c>
      <c r="AH200" s="9">
        <v>14.753250940913674</v>
      </c>
      <c r="AI200" s="9">
        <v>13.903458096079367</v>
      </c>
      <c r="AJ200" s="9">
        <v>13.102613641130366</v>
      </c>
      <c r="AK200" s="9">
        <v>12.347898130260637</v>
      </c>
      <c r="AL200" s="9">
        <v>11.636654518810985</v>
      </c>
      <c r="AM200" s="9">
        <v>10.966378808901455</v>
      </c>
      <c r="AN200" s="9">
        <v>10.33471123387884</v>
      </c>
      <c r="AO200" s="9">
        <v>9.7394279505433872</v>
      </c>
      <c r="AP200" s="9">
        <v>9.1784332099063466</v>
      </c>
      <c r="AQ200" s="9">
        <v>8.6497519789148978</v>
      </c>
      <c r="AR200" s="9">
        <v>8.151522987168482</v>
      </c>
      <c r="AS200" s="9">
        <v>7.6819921741469317</v>
      </c>
      <c r="AT200" s="9">
        <v>7.239506513880726</v>
      </c>
      <c r="AU200" s="9">
        <v>6.8225081953225919</v>
      </c>
      <c r="AV200" s="9">
        <v>6.4295291379319028</v>
      </c>
      <c r="AW200" s="9">
        <v>6.059185823163487</v>
      </c>
      <c r="AX200" s="9">
        <v>5.7101744236646503</v>
      </c>
      <c r="AY200" s="9">
        <v>5.3812662130322915</v>
      </c>
      <c r="AZ200" s="9">
        <v>5.0713032399697431</v>
      </c>
      <c r="BA200" s="9">
        <v>4.7791942516138226</v>
      </c>
      <c r="BB200" s="9">
        <v>4.5039108516797901</v>
      </c>
      <c r="BC200" s="9">
        <v>4.2444838798986106</v>
      </c>
      <c r="BD200" s="9">
        <v>4</v>
      </c>
      <c r="BE200" s="9" t="s">
        <v>47</v>
      </c>
      <c r="BF200" s="9" t="s">
        <v>47</v>
      </c>
      <c r="BG200" s="9" t="s">
        <v>47</v>
      </c>
      <c r="BH200" s="9" t="s">
        <v>47</v>
      </c>
      <c r="BI200" s="9" t="s">
        <v>47</v>
      </c>
      <c r="BJ200" s="9" t="s">
        <v>47</v>
      </c>
      <c r="BK200" s="9" t="s">
        <v>47</v>
      </c>
      <c r="BL200" s="9" t="s">
        <v>47</v>
      </c>
      <c r="BM200" s="9" t="s">
        <v>47</v>
      </c>
      <c r="BN200" s="9" t="s">
        <v>47</v>
      </c>
      <c r="BO200" s="9" t="s">
        <v>47</v>
      </c>
      <c r="BP200" s="9" t="s">
        <v>47</v>
      </c>
      <c r="BQ200" s="9" t="s">
        <v>47</v>
      </c>
      <c r="BR200" s="9" t="s">
        <v>47</v>
      </c>
      <c r="BS200" s="9" t="s">
        <v>47</v>
      </c>
      <c r="BT200" s="9" t="s">
        <v>47</v>
      </c>
      <c r="BU200" s="9" t="s">
        <v>47</v>
      </c>
      <c r="BV200" s="9" t="s">
        <v>47</v>
      </c>
      <c r="BW200" s="9" t="s">
        <v>47</v>
      </c>
      <c r="BX200" s="9" t="s">
        <v>47</v>
      </c>
      <c r="BY200" s="9" t="s">
        <v>47</v>
      </c>
      <c r="BZ200" s="9" t="s">
        <v>47</v>
      </c>
      <c r="CA200" s="9" t="s">
        <v>47</v>
      </c>
      <c r="CB200" s="9" t="s">
        <v>47</v>
      </c>
      <c r="CC200" s="9" t="s">
        <v>47</v>
      </c>
      <c r="CD200" s="9" t="s">
        <v>47</v>
      </c>
    </row>
    <row r="201" spans="1:82" ht="12" x14ac:dyDescent="0.25">
      <c r="A201" s="5">
        <v>163</v>
      </c>
      <c r="B201" s="56">
        <v>55</v>
      </c>
      <c r="C201" s="9">
        <v>326</v>
      </c>
      <c r="D201" s="9">
        <v>217.33333333333331</v>
      </c>
      <c r="E201" s="9">
        <v>163</v>
      </c>
      <c r="F201" s="9">
        <v>130.4</v>
      </c>
      <c r="G201" s="9">
        <v>108.66666666666667</v>
      </c>
      <c r="H201" s="9">
        <v>93.142857142857139</v>
      </c>
      <c r="I201" s="9">
        <v>81.5</v>
      </c>
      <c r="J201" s="9">
        <v>72.444444444444443</v>
      </c>
      <c r="K201" s="9">
        <v>65.2</v>
      </c>
      <c r="L201" s="9">
        <v>59.272727272727273</v>
      </c>
      <c r="M201" s="9">
        <v>54.333333333333329</v>
      </c>
      <c r="N201" s="9">
        <v>50.153846153846153</v>
      </c>
      <c r="O201" s="9">
        <v>46.571428571428569</v>
      </c>
      <c r="P201" s="9">
        <v>43.466666666666669</v>
      </c>
      <c r="Q201" s="9">
        <v>40.75</v>
      </c>
      <c r="R201" s="9">
        <v>38.352941176470587</v>
      </c>
      <c r="S201" s="9">
        <v>36.193108738284209</v>
      </c>
      <c r="T201" s="9">
        <v>34.15490650675077</v>
      </c>
      <c r="U201" s="9">
        <v>32.231484919418627</v>
      </c>
      <c r="V201" s="9">
        <v>30.416380144544576</v>
      </c>
      <c r="W201" s="9">
        <v>28.703492358804205</v>
      </c>
      <c r="X201" s="9">
        <v>27.087065248285395</v>
      </c>
      <c r="Y201" s="9">
        <v>25.561666663876188</v>
      </c>
      <c r="Z201" s="9">
        <v>24.12217036603769</v>
      </c>
      <c r="AA201" s="9">
        <v>22.763738797613687</v>
      </c>
      <c r="AB201" s="9">
        <v>21.481806826783483</v>
      </c>
      <c r="AC201" s="9">
        <v>20.272066405524605</v>
      </c>
      <c r="AD201" s="9">
        <v>19.130452092028829</v>
      </c>
      <c r="AE201" s="9">
        <v>18.053127388418272</v>
      </c>
      <c r="AF201" s="9">
        <v>17.036471847848205</v>
      </c>
      <c r="AG201" s="9">
        <v>16.077068907668853</v>
      </c>
      <c r="AH201" s="9">
        <v>15.171694407758432</v>
      </c>
      <c r="AI201" s="9">
        <v>14.317305755442224</v>
      </c>
      <c r="AJ201" s="9">
        <v>13.511031700585439</v>
      </c>
      <c r="AK201" s="9">
        <v>12.750162686498152</v>
      </c>
      <c r="AL201" s="9">
        <v>12.032141744225623</v>
      </c>
      <c r="AM201" s="9">
        <v>11.354555899623485</v>
      </c>
      <c r="AN201" s="9">
        <v>10.715128064340472</v>
      </c>
      <c r="AO201" s="9">
        <v>10.111709383457613</v>
      </c>
      <c r="AP201" s="9">
        <v>9.5422720140674429</v>
      </c>
      <c r="AQ201" s="9">
        <v>9.0049023105249955</v>
      </c>
      <c r="AR201" s="9">
        <v>8.4977943934689932</v>
      </c>
      <c r="AS201" s="9">
        <v>8.0192440810013625</v>
      </c>
      <c r="AT201" s="9">
        <v>7.5676431616302358</v>
      </c>
      <c r="AU201" s="9">
        <v>7.1414739897301729</v>
      </c>
      <c r="AV201" s="9">
        <v>6.7393043853571362</v>
      </c>
      <c r="AW201" s="9">
        <v>6.3597828212786043</v>
      </c>
      <c r="AX201" s="9">
        <v>6.0016338810443921</v>
      </c>
      <c r="AY201" s="9">
        <v>5.6636539728346262</v>
      </c>
      <c r="AZ201" s="9">
        <v>5.3447072846808634</v>
      </c>
      <c r="BA201" s="9">
        <v>5.0437219674675182</v>
      </c>
      <c r="BB201" s="9">
        <v>4.7596865328862261</v>
      </c>
      <c r="BC201" s="9">
        <v>4.4916464542381416</v>
      </c>
      <c r="BD201" s="9">
        <v>4.2387009586608686</v>
      </c>
      <c r="BE201" s="9">
        <v>4</v>
      </c>
      <c r="BF201" s="9" t="s">
        <v>47</v>
      </c>
      <c r="BG201" s="9" t="s">
        <v>47</v>
      </c>
      <c r="BH201" s="9" t="s">
        <v>47</v>
      </c>
      <c r="BI201" s="9" t="s">
        <v>47</v>
      </c>
      <c r="BJ201" s="9" t="s">
        <v>47</v>
      </c>
      <c r="BK201" s="9" t="s">
        <v>47</v>
      </c>
      <c r="BL201" s="9" t="s">
        <v>47</v>
      </c>
      <c r="BM201" s="9" t="s">
        <v>47</v>
      </c>
      <c r="BN201" s="9" t="s">
        <v>47</v>
      </c>
      <c r="BO201" s="9" t="s">
        <v>47</v>
      </c>
      <c r="BP201" s="9" t="s">
        <v>47</v>
      </c>
      <c r="BQ201" s="9" t="s">
        <v>47</v>
      </c>
      <c r="BR201" s="9" t="s">
        <v>47</v>
      </c>
      <c r="BS201" s="9" t="s">
        <v>47</v>
      </c>
      <c r="BT201" s="9" t="s">
        <v>47</v>
      </c>
      <c r="BU201" s="9" t="s">
        <v>47</v>
      </c>
      <c r="BV201" s="9" t="s">
        <v>47</v>
      </c>
      <c r="BW201" s="9" t="s">
        <v>47</v>
      </c>
      <c r="BX201" s="9" t="s">
        <v>47</v>
      </c>
      <c r="BY201" s="9" t="s">
        <v>47</v>
      </c>
      <c r="BZ201" s="9" t="s">
        <v>47</v>
      </c>
      <c r="CA201" s="9" t="s">
        <v>47</v>
      </c>
      <c r="CB201" s="9" t="s">
        <v>47</v>
      </c>
      <c r="CC201" s="9" t="s">
        <v>47</v>
      </c>
      <c r="CD201" s="9" t="s">
        <v>47</v>
      </c>
    </row>
    <row r="202" spans="1:82" ht="12" x14ac:dyDescent="0.25">
      <c r="A202" s="5">
        <v>164</v>
      </c>
      <c r="B202" s="56">
        <v>55</v>
      </c>
      <c r="C202" s="9">
        <v>328</v>
      </c>
      <c r="D202" s="9">
        <v>218.66666666666666</v>
      </c>
      <c r="E202" s="9">
        <v>164</v>
      </c>
      <c r="F202" s="9">
        <v>131.19999999999999</v>
      </c>
      <c r="G202" s="9">
        <v>109.33333333333336</v>
      </c>
      <c r="H202" s="9">
        <v>93.714285714285722</v>
      </c>
      <c r="I202" s="9">
        <v>82</v>
      </c>
      <c r="J202" s="9">
        <v>72.888888888888886</v>
      </c>
      <c r="K202" s="9">
        <v>65.599999999999994</v>
      </c>
      <c r="L202" s="9">
        <v>59.636363636363626</v>
      </c>
      <c r="M202" s="9">
        <v>54.666666666666657</v>
      </c>
      <c r="N202" s="9">
        <v>50.461538461538453</v>
      </c>
      <c r="O202" s="9">
        <v>46.857142857142854</v>
      </c>
      <c r="P202" s="9">
        <v>43.733333333333334</v>
      </c>
      <c r="Q202" s="9">
        <v>41</v>
      </c>
      <c r="R202" s="9">
        <v>38.588235294117645</v>
      </c>
      <c r="S202" s="9">
        <v>36.409441943121195</v>
      </c>
      <c r="T202" s="9">
        <v>34.353669000551399</v>
      </c>
      <c r="U202" s="9">
        <v>32.413970410288471</v>
      </c>
      <c r="V202" s="9">
        <v>30.583792308827118</v>
      </c>
      <c r="W202" s="9">
        <v>28.85695088104908</v>
      </c>
      <c r="X202" s="9">
        <v>27.227611466317015</v>
      </c>
      <c r="Y202" s="9">
        <v>25.690268844293318</v>
      </c>
      <c r="Z202" s="9">
        <v>24.239728633873533</v>
      </c>
      <c r="AA202" s="9">
        <v>22.871089742384946</v>
      </c>
      <c r="AB202" s="9">
        <v>21.57972780574962</v>
      </c>
      <c r="AC202" s="9">
        <v>20.361279563659423</v>
      </c>
      <c r="AD202" s="9">
        <v>19.211628116969823</v>
      </c>
      <c r="AE202" s="9">
        <v>18.126889017500012</v>
      </c>
      <c r="AF202" s="9">
        <v>17.103397143239565</v>
      </c>
      <c r="AG202" s="9">
        <v>16.137694314615459</v>
      </c>
      <c r="AH202" s="9">
        <v>15.226517609977265</v>
      </c>
      <c r="AI202" s="9">
        <v>14.366788340820817</v>
      </c>
      <c r="AJ202" s="9">
        <v>13.55560164949976</v>
      </c>
      <c r="AK202" s="9">
        <v>12.790216694277699</v>
      </c>
      <c r="AL202" s="9">
        <v>12.068047388558137</v>
      </c>
      <c r="AM202" s="9">
        <v>11.386653663001873</v>
      </c>
      <c r="AN202" s="9">
        <v>10.743733221008254</v>
      </c>
      <c r="AO202" s="9">
        <v>10.137113759703663</v>
      </c>
      <c r="AP202" s="9">
        <v>9.5647456301534675</v>
      </c>
      <c r="AQ202" s="9">
        <v>9.0246949119977327</v>
      </c>
      <c r="AR202" s="9">
        <v>8.5151368791112283</v>
      </c>
      <c r="AS202" s="9">
        <v>8.034349834209479</v>
      </c>
      <c r="AT202" s="9">
        <v>7.5807092915691801</v>
      </c>
      <c r="AU202" s="9">
        <v>7.1526824882075415</v>
      </c>
      <c r="AV202" s="9">
        <v>6.7488232049748875</v>
      </c>
      <c r="AW202" s="9">
        <v>6.3677668800620104</v>
      </c>
      <c r="AX202" s="9">
        <v>6.0082259984117563</v>
      </c>
      <c r="AY202" s="9">
        <v>5.6689857414565727</v>
      </c>
      <c r="AZ202" s="9">
        <v>5.3488998824833285</v>
      </c>
      <c r="BA202" s="9">
        <v>5.0468869137566417</v>
      </c>
      <c r="BB202" s="9">
        <v>4.7619263923150141</v>
      </c>
      <c r="BC202" s="9">
        <v>4.4930554920929442</v>
      </c>
      <c r="BD202" s="9">
        <v>4.2393657507192959</v>
      </c>
      <c r="BE202" s="9">
        <v>4</v>
      </c>
      <c r="BF202" s="9" t="s">
        <v>47</v>
      </c>
      <c r="BG202" s="9" t="s">
        <v>47</v>
      </c>
      <c r="BH202" s="9" t="s">
        <v>47</v>
      </c>
      <c r="BI202" s="9" t="s">
        <v>47</v>
      </c>
      <c r="BJ202" s="9" t="s">
        <v>47</v>
      </c>
      <c r="BK202" s="9" t="s">
        <v>47</v>
      </c>
      <c r="BL202" s="9" t="s">
        <v>47</v>
      </c>
      <c r="BM202" s="9" t="s">
        <v>47</v>
      </c>
      <c r="BN202" s="9" t="s">
        <v>47</v>
      </c>
      <c r="BO202" s="9" t="s">
        <v>47</v>
      </c>
      <c r="BP202" s="9" t="s">
        <v>47</v>
      </c>
      <c r="BQ202" s="9" t="s">
        <v>47</v>
      </c>
      <c r="BR202" s="9" t="s">
        <v>47</v>
      </c>
      <c r="BS202" s="9" t="s">
        <v>47</v>
      </c>
      <c r="BT202" s="9" t="s">
        <v>47</v>
      </c>
      <c r="BU202" s="9" t="s">
        <v>47</v>
      </c>
      <c r="BV202" s="9" t="s">
        <v>47</v>
      </c>
      <c r="BW202" s="9" t="s">
        <v>47</v>
      </c>
      <c r="BX202" s="9" t="s">
        <v>47</v>
      </c>
      <c r="BY202" s="9" t="s">
        <v>47</v>
      </c>
      <c r="BZ202" s="9" t="s">
        <v>47</v>
      </c>
      <c r="CA202" s="9" t="s">
        <v>47</v>
      </c>
      <c r="CB202" s="9" t="s">
        <v>47</v>
      </c>
      <c r="CC202" s="9" t="s">
        <v>47</v>
      </c>
      <c r="CD202" s="9" t="s">
        <v>47</v>
      </c>
    </row>
    <row r="203" spans="1:82" ht="12" x14ac:dyDescent="0.25">
      <c r="A203" s="5">
        <v>165</v>
      </c>
      <c r="B203" s="56">
        <v>55</v>
      </c>
      <c r="C203" s="9">
        <v>330</v>
      </c>
      <c r="D203" s="9">
        <v>220</v>
      </c>
      <c r="E203" s="9">
        <v>165</v>
      </c>
      <c r="F203" s="9">
        <v>132</v>
      </c>
      <c r="G203" s="9">
        <v>110</v>
      </c>
      <c r="H203" s="9">
        <v>94.285714285714278</v>
      </c>
      <c r="I203" s="9">
        <v>82.5</v>
      </c>
      <c r="J203" s="9">
        <v>73.333333333333329</v>
      </c>
      <c r="K203" s="9">
        <v>66</v>
      </c>
      <c r="L203" s="9">
        <v>60</v>
      </c>
      <c r="M203" s="9">
        <v>55</v>
      </c>
      <c r="N203" s="9">
        <v>50.769230769230774</v>
      </c>
      <c r="O203" s="9">
        <v>47.142857142857146</v>
      </c>
      <c r="P203" s="9">
        <v>44</v>
      </c>
      <c r="Q203" s="9">
        <v>41.25</v>
      </c>
      <c r="R203" s="9">
        <v>38.823529411764703</v>
      </c>
      <c r="S203" s="9">
        <v>36.625741327187121</v>
      </c>
      <c r="T203" s="9">
        <v>34.552369351549075</v>
      </c>
      <c r="U203" s="9">
        <v>32.596370327108339</v>
      </c>
      <c r="V203" s="9">
        <v>30.751099807120845</v>
      </c>
      <c r="W203" s="9">
        <v>29.010289484933445</v>
      </c>
      <c r="X203" s="9">
        <v>27.368025900808806</v>
      </c>
      <c r="Y203" s="9">
        <v>25.818730354150414</v>
      </c>
      <c r="Z203" s="9">
        <v>24.357139952890346</v>
      </c>
      <c r="AA203" s="9">
        <v>22.978289735665399</v>
      </c>
      <c r="AB203" s="9">
        <v>21.677495806051333</v>
      </c>
      <c r="AC203" s="9">
        <v>20.450339421562937</v>
      </c>
      <c r="AD203" s="9">
        <v>19.292651983370924</v>
      </c>
      <c r="AE203" s="9">
        <v>18.200500875746336</v>
      </c>
      <c r="AF203" s="9">
        <v>17.170176107129663</v>
      </c>
      <c r="AG203" s="9">
        <v>16.198177707444938</v>
      </c>
      <c r="AH203" s="9">
        <v>15.281203838848006</v>
      </c>
      <c r="AI203" s="9">
        <v>14.416139579521699</v>
      </c>
      <c r="AJ203" s="9">
        <v>13.60004634241691</v>
      </c>
      <c r="AK203" s="9">
        <v>12.830151892995493</v>
      </c>
      <c r="AL203" s="9">
        <v>12.103840932065673</v>
      </c>
      <c r="AM203" s="9">
        <v>11.418646211720253</v>
      </c>
      <c r="AN203" s="9">
        <v>10.772240154198835</v>
      </c>
      <c r="AO203" s="9">
        <v>10.162426945203672</v>
      </c>
      <c r="AP203" s="9">
        <v>9.587135074810492</v>
      </c>
      <c r="AQ203" s="9">
        <v>9.0444103006360628</v>
      </c>
      <c r="AR203" s="9">
        <v>8.5324090093586875</v>
      </c>
      <c r="AS203" s="9">
        <v>8.0493919540409831</v>
      </c>
      <c r="AT203" s="9">
        <v>7.5937183459808919</v>
      </c>
      <c r="AU203" s="9">
        <v>7.1638402810212041</v>
      </c>
      <c r="AV203" s="9">
        <v>6.7582974813839778</v>
      </c>
      <c r="AW203" s="9">
        <v>6.3757123351681013</v>
      </c>
      <c r="AX203" s="9">
        <v>6.0147852166593818</v>
      </c>
      <c r="AY203" s="9">
        <v>5.6742900715564355</v>
      </c>
      <c r="AZ203" s="9">
        <v>5.353070252115586</v>
      </c>
      <c r="BA203" s="9">
        <v>5.0500345880669375</v>
      </c>
      <c r="BB203" s="9">
        <v>4.7641536799546822</v>
      </c>
      <c r="BC203" s="9">
        <v>4.4944564023102673</v>
      </c>
      <c r="BD203" s="9">
        <v>4.2400266047798647</v>
      </c>
      <c r="BE203" s="9">
        <v>4</v>
      </c>
      <c r="BF203" s="9" t="s">
        <v>47</v>
      </c>
      <c r="BG203" s="9" t="s">
        <v>47</v>
      </c>
      <c r="BH203" s="9" t="s">
        <v>47</v>
      </c>
      <c r="BI203" s="9" t="s">
        <v>47</v>
      </c>
      <c r="BJ203" s="9" t="s">
        <v>47</v>
      </c>
      <c r="BK203" s="9" t="s">
        <v>47</v>
      </c>
      <c r="BL203" s="9" t="s">
        <v>47</v>
      </c>
      <c r="BM203" s="9" t="s">
        <v>47</v>
      </c>
      <c r="BN203" s="9" t="s">
        <v>47</v>
      </c>
      <c r="BO203" s="9" t="s">
        <v>47</v>
      </c>
      <c r="BP203" s="9" t="s">
        <v>47</v>
      </c>
      <c r="BQ203" s="9" t="s">
        <v>47</v>
      </c>
      <c r="BR203" s="9" t="s">
        <v>47</v>
      </c>
      <c r="BS203" s="9" t="s">
        <v>47</v>
      </c>
      <c r="BT203" s="9" t="s">
        <v>47</v>
      </c>
      <c r="BU203" s="9" t="s">
        <v>47</v>
      </c>
      <c r="BV203" s="9" t="s">
        <v>47</v>
      </c>
      <c r="BW203" s="9" t="s">
        <v>47</v>
      </c>
      <c r="BX203" s="9" t="s">
        <v>47</v>
      </c>
      <c r="BY203" s="9" t="s">
        <v>47</v>
      </c>
      <c r="BZ203" s="9" t="s">
        <v>47</v>
      </c>
      <c r="CA203" s="9" t="s">
        <v>47</v>
      </c>
      <c r="CB203" s="9" t="s">
        <v>47</v>
      </c>
      <c r="CC203" s="9" t="s">
        <v>47</v>
      </c>
      <c r="CD203" s="9" t="s">
        <v>47</v>
      </c>
    </row>
    <row r="204" spans="1:82" ht="12" x14ac:dyDescent="0.25">
      <c r="A204" s="5">
        <v>166</v>
      </c>
      <c r="B204" s="56">
        <v>56</v>
      </c>
      <c r="C204" s="9">
        <v>332</v>
      </c>
      <c r="D204" s="9">
        <v>221.33333333333331</v>
      </c>
      <c r="E204" s="9">
        <v>166</v>
      </c>
      <c r="F204" s="9">
        <v>132.80000000000001</v>
      </c>
      <c r="G204" s="9">
        <v>110.66666666666669</v>
      </c>
      <c r="H204" s="9">
        <v>94.857142857142861</v>
      </c>
      <c r="I204" s="9">
        <v>83</v>
      </c>
      <c r="J204" s="9">
        <v>73.777777777777771</v>
      </c>
      <c r="K204" s="9">
        <v>66.400000000000006</v>
      </c>
      <c r="L204" s="9">
        <v>60.363636363636353</v>
      </c>
      <c r="M204" s="9">
        <v>55.333333333333321</v>
      </c>
      <c r="N204" s="9">
        <v>51.076923076923066</v>
      </c>
      <c r="O204" s="9">
        <v>47.428571428571423</v>
      </c>
      <c r="P204" s="9">
        <v>44.266666666666666</v>
      </c>
      <c r="Q204" s="9">
        <v>41.5</v>
      </c>
      <c r="R204" s="9">
        <v>39.058823529411761</v>
      </c>
      <c r="S204" s="9">
        <v>36.888888888888886</v>
      </c>
      <c r="T204" s="9">
        <v>34.846262216370228</v>
      </c>
      <c r="U204" s="9">
        <v>32.916740705024949</v>
      </c>
      <c r="V204" s="9">
        <v>31.094061449518382</v>
      </c>
      <c r="W204" s="9">
        <v>29.372308336676564</v>
      </c>
      <c r="X204" s="9">
        <v>27.745892842768615</v>
      </c>
      <c r="Y204" s="9">
        <v>26.209535894089843</v>
      </c>
      <c r="Z204" s="9">
        <v>24.758250731968076</v>
      </c>
      <c r="AA204" s="9">
        <v>23.3873267265759</v>
      </c>
      <c r="AB204" s="9">
        <v>22.092314087011108</v>
      </c>
      <c r="AC204" s="9">
        <v>20.869009418016841</v>
      </c>
      <c r="AD204" s="9">
        <v>19.713442076460943</v>
      </c>
      <c r="AE204" s="9">
        <v>18.621861283289931</v>
      </c>
      <c r="AF204" s="9">
        <v>17.590723949125127</v>
      </c>
      <c r="AG204" s="9">
        <v>16.616683173984882</v>
      </c>
      <c r="AH204" s="9">
        <v>15.696577383804877</v>
      </c>
      <c r="AI204" s="9">
        <v>14.82742006849549</v>
      </c>
      <c r="AJ204" s="9">
        <v>14.006390088227642</v>
      </c>
      <c r="AK204" s="9">
        <v>13.230822516482966</v>
      </c>
      <c r="AL204" s="9">
        <v>12.49819999014635</v>
      </c>
      <c r="AM204" s="9">
        <v>11.8061445385647</v>
      </c>
      <c r="AN204" s="9">
        <v>11.152409865050409</v>
      </c>
      <c r="AO204" s="9">
        <v>10.534874055776584</v>
      </c>
      <c r="AP204" s="9">
        <v>9.9515326923983114</v>
      </c>
      <c r="AQ204" s="9">
        <v>9.4004923460446737</v>
      </c>
      <c r="AR204" s="9">
        <v>8.8799644315641153</v>
      </c>
      <c r="AS204" s="9">
        <v>8.3882594020750538</v>
      </c>
      <c r="AT204" s="9">
        <v>7.9237812649782002</v>
      </c>
      <c r="AU204" s="9">
        <v>7.48502240163051</v>
      </c>
      <c r="AV204" s="9">
        <v>7.0705586738662598</v>
      </c>
      <c r="AW204" s="9">
        <v>6.6790448014818438</v>
      </c>
      <c r="AX204" s="9">
        <v>6.3092099956803818</v>
      </c>
      <c r="AY204" s="9">
        <v>5.9598538343030238</v>
      </c>
      <c r="AZ204" s="9">
        <v>5.6298423654586278</v>
      </c>
      <c r="BA204" s="9">
        <v>5.3181044269048572</v>
      </c>
      <c r="BB204" s="9">
        <v>5.0236281692340174</v>
      </c>
      <c r="BC204" s="9">
        <v>4.7454577715784714</v>
      </c>
      <c r="BD204" s="9">
        <v>4.4826903391753561</v>
      </c>
      <c r="BE204" s="9">
        <v>4.2344729727206225</v>
      </c>
      <c r="BF204" s="9">
        <v>4</v>
      </c>
      <c r="BG204" s="9" t="s">
        <v>47</v>
      </c>
      <c r="BH204" s="9" t="s">
        <v>47</v>
      </c>
      <c r="BI204" s="9" t="s">
        <v>47</v>
      </c>
      <c r="BJ204" s="9" t="s">
        <v>47</v>
      </c>
      <c r="BK204" s="9" t="s">
        <v>47</v>
      </c>
      <c r="BL204" s="9" t="s">
        <v>47</v>
      </c>
      <c r="BM204" s="9" t="s">
        <v>47</v>
      </c>
      <c r="BN204" s="9" t="s">
        <v>47</v>
      </c>
      <c r="BO204" s="9" t="s">
        <v>47</v>
      </c>
      <c r="BP204" s="9" t="s">
        <v>47</v>
      </c>
      <c r="BQ204" s="9" t="s">
        <v>47</v>
      </c>
      <c r="BR204" s="9" t="s">
        <v>47</v>
      </c>
      <c r="BS204" s="9" t="s">
        <v>47</v>
      </c>
      <c r="BT204" s="9" t="s">
        <v>47</v>
      </c>
      <c r="BU204" s="9" t="s">
        <v>47</v>
      </c>
      <c r="BV204" s="9" t="s">
        <v>47</v>
      </c>
      <c r="BW204" s="9" t="s">
        <v>47</v>
      </c>
      <c r="BX204" s="9" t="s">
        <v>47</v>
      </c>
      <c r="BY204" s="9" t="s">
        <v>47</v>
      </c>
      <c r="BZ204" s="9" t="s">
        <v>47</v>
      </c>
      <c r="CA204" s="9" t="s">
        <v>47</v>
      </c>
      <c r="CB204" s="9" t="s">
        <v>47</v>
      </c>
      <c r="CC204" s="9" t="s">
        <v>47</v>
      </c>
      <c r="CD204" s="9" t="s">
        <v>47</v>
      </c>
    </row>
    <row r="205" spans="1:82" ht="12" x14ac:dyDescent="0.25">
      <c r="A205" s="5">
        <v>167</v>
      </c>
      <c r="B205" s="56">
        <v>56</v>
      </c>
      <c r="C205" s="9">
        <v>334</v>
      </c>
      <c r="D205" s="9">
        <v>222.66666666666666</v>
      </c>
      <c r="E205" s="9">
        <v>167</v>
      </c>
      <c r="F205" s="9">
        <v>133.6</v>
      </c>
      <c r="G205" s="9">
        <v>111.33333333333333</v>
      </c>
      <c r="H205" s="9">
        <v>95.428571428571416</v>
      </c>
      <c r="I205" s="9">
        <v>83.5</v>
      </c>
      <c r="J205" s="9">
        <v>74.2222222222222</v>
      </c>
      <c r="K205" s="9">
        <v>66.8</v>
      </c>
      <c r="L205" s="9">
        <v>60.727272727272712</v>
      </c>
      <c r="M205" s="9">
        <v>55.66666666666665</v>
      </c>
      <c r="N205" s="9">
        <v>51.384615384615373</v>
      </c>
      <c r="O205" s="9">
        <v>47.714285714285708</v>
      </c>
      <c r="P205" s="9">
        <v>44.533333333333331</v>
      </c>
      <c r="Q205" s="9">
        <v>41.75</v>
      </c>
      <c r="R205" s="9">
        <v>39.294117647058826</v>
      </c>
      <c r="S205" s="9">
        <v>37.111111111111114</v>
      </c>
      <c r="T205" s="9">
        <v>35.050781201051905</v>
      </c>
      <c r="U205" s="9">
        <v>33.10483642286264</v>
      </c>
      <c r="V205" s="9">
        <v>31.266926357453141</v>
      </c>
      <c r="W205" s="9">
        <v>29.531053147486332</v>
      </c>
      <c r="X205" s="9">
        <v>27.891551923900025</v>
      </c>
      <c r="Y205" s="9">
        <v>26.343072319106533</v>
      </c>
      <c r="Z205" s="9">
        <v>24.880561006540148</v>
      </c>
      <c r="AA205" s="9">
        <v>23.499245209571743</v>
      </c>
      <c r="AB205" s="9">
        <v>22.194617125973341</v>
      </c>
      <c r="AC205" s="9">
        <v>20.962419217103289</v>
      </c>
      <c r="AD205" s="9">
        <v>19.798630313804548</v>
      </c>
      <c r="AE205" s="9">
        <v>18.699452493673924</v>
      </c>
      <c r="AF205" s="9">
        <v>17.66129868687743</v>
      </c>
      <c r="AG205" s="9">
        <v>16.680780970064358</v>
      </c>
      <c r="AH205" s="9">
        <v>15.754699510178341</v>
      </c>
      <c r="AI205" s="9">
        <v>14.88003212208451</v>
      </c>
      <c r="AJ205" s="9">
        <v>14.05392440593495</v>
      </c>
      <c r="AK205" s="9">
        <v>13.273680432086659</v>
      </c>
      <c r="AL205" s="9">
        <v>12.536753943173</v>
      </c>
      <c r="AM205" s="9">
        <v>11.840740044617466</v>
      </c>
      <c r="AN205" s="9">
        <v>11.183367356472404</v>
      </c>
      <c r="AO205" s="9">
        <v>10.562490600970969</v>
      </c>
      <c r="AP205" s="9">
        <v>9.9760836016024133</v>
      </c>
      <c r="AQ205" s="9">
        <v>9.42223267086381</v>
      </c>
      <c r="AR205" s="9">
        <v>8.8991303651097375</v>
      </c>
      <c r="AS205" s="9">
        <v>8.4050695861194225</v>
      </c>
      <c r="AT205" s="9">
        <v>7.9384380101323053</v>
      </c>
      <c r="AU205" s="9">
        <v>7.4977128261717114</v>
      </c>
      <c r="AV205" s="9">
        <v>7.0814557664855888</v>
      </c>
      <c r="AW205" s="9">
        <v>6.6883084128865953</v>
      </c>
      <c r="AX205" s="9">
        <v>6.3169877636742067</v>
      </c>
      <c r="AY205" s="9">
        <v>5.9662820466718598</v>
      </c>
      <c r="AZ205" s="9">
        <v>5.6350467647153764</v>
      </c>
      <c r="BA205" s="9">
        <v>5.3222009606874447</v>
      </c>
      <c r="BB205" s="9">
        <v>5.0267236899094456</v>
      </c>
      <c r="BC205" s="9">
        <v>4.7476506883785694</v>
      </c>
      <c r="BD205" s="9">
        <v>4.4840712259773241</v>
      </c>
      <c r="BE205" s="9">
        <v>4.2351251343861485</v>
      </c>
      <c r="BF205" s="9">
        <v>4</v>
      </c>
      <c r="BG205" s="9" t="s">
        <v>47</v>
      </c>
      <c r="BH205" s="9" t="s">
        <v>47</v>
      </c>
      <c r="BI205" s="9" t="s">
        <v>47</v>
      </c>
      <c r="BJ205" s="9" t="s">
        <v>47</v>
      </c>
      <c r="BK205" s="9" t="s">
        <v>47</v>
      </c>
      <c r="BL205" s="9" t="s">
        <v>47</v>
      </c>
      <c r="BM205" s="9" t="s">
        <v>47</v>
      </c>
      <c r="BN205" s="9" t="s">
        <v>47</v>
      </c>
      <c r="BO205" s="9" t="s">
        <v>47</v>
      </c>
      <c r="BP205" s="9" t="s">
        <v>47</v>
      </c>
      <c r="BQ205" s="9" t="s">
        <v>47</v>
      </c>
      <c r="BR205" s="9" t="s">
        <v>47</v>
      </c>
      <c r="BS205" s="9" t="s">
        <v>47</v>
      </c>
      <c r="BT205" s="9" t="s">
        <v>47</v>
      </c>
      <c r="BU205" s="9" t="s">
        <v>47</v>
      </c>
      <c r="BV205" s="9" t="s">
        <v>47</v>
      </c>
      <c r="BW205" s="9" t="s">
        <v>47</v>
      </c>
      <c r="BX205" s="9" t="s">
        <v>47</v>
      </c>
      <c r="BY205" s="9" t="s">
        <v>47</v>
      </c>
      <c r="BZ205" s="9" t="s">
        <v>47</v>
      </c>
      <c r="CA205" s="9" t="s">
        <v>47</v>
      </c>
      <c r="CB205" s="9" t="s">
        <v>47</v>
      </c>
      <c r="CC205" s="9" t="s">
        <v>47</v>
      </c>
      <c r="CD205" s="9" t="s">
        <v>47</v>
      </c>
    </row>
    <row r="206" spans="1:82" ht="12" x14ac:dyDescent="0.25">
      <c r="A206" s="5">
        <v>168</v>
      </c>
      <c r="B206" s="56">
        <v>56</v>
      </c>
      <c r="C206" s="9">
        <v>336</v>
      </c>
      <c r="D206" s="9">
        <v>224</v>
      </c>
      <c r="E206" s="9">
        <v>168</v>
      </c>
      <c r="F206" s="9">
        <v>134.4</v>
      </c>
      <c r="G206" s="9">
        <v>112</v>
      </c>
      <c r="H206" s="9">
        <v>96</v>
      </c>
      <c r="I206" s="9">
        <v>84</v>
      </c>
      <c r="J206" s="9">
        <v>74.666666666666657</v>
      </c>
      <c r="K206" s="9">
        <v>67.2</v>
      </c>
      <c r="L206" s="9">
        <v>61.090909090909079</v>
      </c>
      <c r="M206" s="9">
        <v>56</v>
      </c>
      <c r="N206" s="9">
        <v>51.692307692307679</v>
      </c>
      <c r="O206" s="9">
        <v>48</v>
      </c>
      <c r="P206" s="9">
        <v>44.8</v>
      </c>
      <c r="Q206" s="9">
        <v>42</v>
      </c>
      <c r="R206" s="9">
        <v>39.529411764705884</v>
      </c>
      <c r="S206" s="9">
        <v>37.329213751007188</v>
      </c>
      <c r="T206" s="9">
        <v>35.251478255301379</v>
      </c>
      <c r="U206" s="9">
        <v>33.289389041858868</v>
      </c>
      <c r="V206" s="9">
        <v>31.436509265071074</v>
      </c>
      <c r="W206" s="9">
        <v>29.686760352683113</v>
      </c>
      <c r="X206" s="9">
        <v>28.034402064380902</v>
      </c>
      <c r="Y206" s="9">
        <v>26.474013660312767</v>
      </c>
      <c r="Z206" s="9">
        <v>25.000476117766802</v>
      </c>
      <c r="AA206" s="9">
        <v>23.608955337663904</v>
      </c>
      <c r="AB206" s="9">
        <v>22.294886285773579</v>
      </c>
      <c r="AC206" s="9">
        <v>21.053958016626027</v>
      </c>
      <c r="AD206" s="9">
        <v>19.882099530989869</v>
      </c>
      <c r="AE206" s="9">
        <v>18.775466420519418</v>
      </c>
      <c r="AF206" s="9">
        <v>17.730428255757829</v>
      </c>
      <c r="AG206" s="9">
        <v>16.743556676121109</v>
      </c>
      <c r="AH206" s="9">
        <v>15.811614142790894</v>
      </c>
      <c r="AI206" s="9">
        <v>14.931543317618635</v>
      </c>
      <c r="AJ206" s="9">
        <v>14.100457033197548</v>
      </c>
      <c r="AK206" s="9">
        <v>13.315628821198077</v>
      </c>
      <c r="AL206" s="9">
        <v>12.574483967894007</v>
      </c>
      <c r="AM206" s="9">
        <v>11.874591067535986</v>
      </c>
      <c r="AN206" s="9">
        <v>11.213654045862313</v>
      </c>
      <c r="AO206" s="9">
        <v>10.589504627579306</v>
      </c>
      <c r="AP206" s="9">
        <v>10.000095223099986</v>
      </c>
      <c r="AQ206" s="9">
        <v>9.4434922112052533</v>
      </c>
      <c r="AR206" s="9">
        <v>8.9178695955906111</v>
      </c>
      <c r="AS206" s="9">
        <v>8.4215030144880494</v>
      </c>
      <c r="AT206" s="9">
        <v>7.9527640837109939</v>
      </c>
      <c r="AU206" s="9">
        <v>7.51011505456409</v>
      </c>
      <c r="AV206" s="9">
        <v>7.092103769092498</v>
      </c>
      <c r="AW206" s="9">
        <v>6.6973588961208614</v>
      </c>
      <c r="AX206" s="9">
        <v>6.3245854324532553</v>
      </c>
      <c r="AY206" s="9">
        <v>5.9725604544753192</v>
      </c>
      <c r="AZ206" s="9">
        <v>5.6401291062212371</v>
      </c>
      <c r="BA206" s="9">
        <v>5.3262008107439955</v>
      </c>
      <c r="BB206" s="9">
        <v>5.0297456923599064</v>
      </c>
      <c r="BC206" s="9">
        <v>4.7497911980301781</v>
      </c>
      <c r="BD206" s="9">
        <v>4.4854189067956209</v>
      </c>
      <c r="BE206" s="9">
        <v>4.2357615167974796</v>
      </c>
      <c r="BF206" s="9">
        <v>4</v>
      </c>
      <c r="BG206" s="9" t="s">
        <v>47</v>
      </c>
      <c r="BH206" s="9" t="s">
        <v>47</v>
      </c>
      <c r="BI206" s="9" t="s">
        <v>47</v>
      </c>
      <c r="BJ206" s="9" t="s">
        <v>47</v>
      </c>
      <c r="BK206" s="9" t="s">
        <v>47</v>
      </c>
      <c r="BL206" s="9" t="s">
        <v>47</v>
      </c>
      <c r="BM206" s="9" t="s">
        <v>47</v>
      </c>
      <c r="BN206" s="9" t="s">
        <v>47</v>
      </c>
      <c r="BO206" s="9" t="s">
        <v>47</v>
      </c>
      <c r="BP206" s="9" t="s">
        <v>47</v>
      </c>
      <c r="BQ206" s="9" t="s">
        <v>47</v>
      </c>
      <c r="BR206" s="9" t="s">
        <v>47</v>
      </c>
      <c r="BS206" s="9" t="s">
        <v>47</v>
      </c>
      <c r="BT206" s="9" t="s">
        <v>47</v>
      </c>
      <c r="BU206" s="9" t="s">
        <v>47</v>
      </c>
      <c r="BV206" s="9" t="s">
        <v>47</v>
      </c>
      <c r="BW206" s="9" t="s">
        <v>47</v>
      </c>
      <c r="BX206" s="9" t="s">
        <v>47</v>
      </c>
      <c r="BY206" s="9" t="s">
        <v>47</v>
      </c>
      <c r="BZ206" s="9" t="s">
        <v>47</v>
      </c>
      <c r="CA206" s="9" t="s">
        <v>47</v>
      </c>
      <c r="CB206" s="9" t="s">
        <v>47</v>
      </c>
      <c r="CC206" s="9" t="s">
        <v>47</v>
      </c>
      <c r="CD206" s="9" t="s">
        <v>47</v>
      </c>
    </row>
    <row r="207" spans="1:82" ht="12" x14ac:dyDescent="0.25">
      <c r="A207" s="5">
        <v>169</v>
      </c>
      <c r="B207" s="56">
        <v>57</v>
      </c>
      <c r="C207" s="9">
        <v>338</v>
      </c>
      <c r="D207" s="9">
        <v>225.33333333333331</v>
      </c>
      <c r="E207" s="9">
        <v>169</v>
      </c>
      <c r="F207" s="9">
        <v>135.19999999999999</v>
      </c>
      <c r="G207" s="9">
        <v>112.66666666666669</v>
      </c>
      <c r="H207" s="9">
        <v>96.571428571428584</v>
      </c>
      <c r="I207" s="9">
        <v>84.5</v>
      </c>
      <c r="J207" s="9">
        <v>75.111111111111114</v>
      </c>
      <c r="K207" s="9">
        <v>67.599999999999994</v>
      </c>
      <c r="L207" s="9">
        <v>61.45454545454546</v>
      </c>
      <c r="M207" s="9">
        <v>56.333333333333336</v>
      </c>
      <c r="N207" s="9">
        <v>52</v>
      </c>
      <c r="O207" s="9">
        <v>48.285714285714292</v>
      </c>
      <c r="P207" s="9">
        <v>45.06666666666667</v>
      </c>
      <c r="Q207" s="9">
        <v>42.25</v>
      </c>
      <c r="R207" s="9">
        <v>39.764705882352942</v>
      </c>
      <c r="S207" s="9">
        <v>37.555555555555557</v>
      </c>
      <c r="T207" s="9">
        <v>35.510667497193822</v>
      </c>
      <c r="U207" s="9">
        <v>33.57712294339148</v>
      </c>
      <c r="V207" s="9">
        <v>31.748859275729451</v>
      </c>
      <c r="W207" s="9">
        <v>30.02014398343384</v>
      </c>
      <c r="X207" s="9">
        <v>28.3855566891196</v>
      </c>
      <c r="Y207" s="9">
        <v>26.839972153226771</v>
      </c>
      <c r="Z207" s="9">
        <v>25.378544203859747</v>
      </c>
      <c r="AA207" s="9">
        <v>23.996690541641687</v>
      </c>
      <c r="AB207" s="9">
        <v>22.690078371939777</v>
      </c>
      <c r="AC207" s="9">
        <v>21.454610819411247</v>
      </c>
      <c r="AD207" s="9">
        <v>20.286414082273044</v>
      </c>
      <c r="AE207" s="9">
        <v>19.181825286017443</v>
      </c>
      <c r="AF207" s="9">
        <v>18.137380998488968</v>
      </c>
      <c r="AG207" s="9">
        <v>17.149806370311737</v>
      </c>
      <c r="AH207" s="9">
        <v>16.21600486661707</v>
      </c>
      <c r="AI207" s="9">
        <v>15.333048557875268</v>
      </c>
      <c r="AJ207" s="9">
        <v>14.498168939388529</v>
      </c>
      <c r="AK207" s="9">
        <v>13.708748250659539</v>
      </c>
      <c r="AL207" s="9">
        <v>12.962311267417679</v>
      </c>
      <c r="AM207" s="9">
        <v>12.256517540566817</v>
      </c>
      <c r="AN207" s="9">
        <v>11.589154057719906</v>
      </c>
      <c r="AO207" s="9">
        <v>10.958128304310696</v>
      </c>
      <c r="AP207" s="9">
        <v>10.361461702525709</v>
      </c>
      <c r="AQ207" s="9">
        <v>9.7972834074842741</v>
      </c>
      <c r="AR207" s="9">
        <v>9.2638244412145969</v>
      </c>
      <c r="AS207" s="9">
        <v>8.7594121460329593</v>
      </c>
      <c r="AT207" s="9">
        <v>8.2824649399346661</v>
      </c>
      <c r="AU207" s="9">
        <v>7.8314873575522723</v>
      </c>
      <c r="AV207" s="9">
        <v>7.4050653611320785</v>
      </c>
      <c r="AW207" s="9">
        <v>7.0018619068264458</v>
      </c>
      <c r="AX207" s="9">
        <v>6.6206127524000973</v>
      </c>
      <c r="AY207" s="9">
        <v>6.260122493205472</v>
      </c>
      <c r="AZ207" s="9">
        <v>5.9192608139979637</v>
      </c>
      <c r="BA207" s="9">
        <v>5.5969589448386241</v>
      </c>
      <c r="BB207" s="9">
        <v>5.2922063099718422</v>
      </c>
      <c r="BC207" s="9">
        <v>5.0040473591705634</v>
      </c>
      <c r="BD207" s="9">
        <v>4.7315785716137588</v>
      </c>
      <c r="BE207" s="9">
        <v>4.4739456229018089</v>
      </c>
      <c r="BF207" s="9">
        <v>4.2303407063270013</v>
      </c>
      <c r="BG207" s="9">
        <v>4</v>
      </c>
      <c r="BH207" s="9" t="s">
        <v>47</v>
      </c>
      <c r="BI207" s="9" t="s">
        <v>47</v>
      </c>
      <c r="BJ207" s="9" t="s">
        <v>47</v>
      </c>
      <c r="BK207" s="9" t="s">
        <v>47</v>
      </c>
      <c r="BL207" s="9" t="s">
        <v>47</v>
      </c>
      <c r="BM207" s="9" t="s">
        <v>47</v>
      </c>
      <c r="BN207" s="9" t="s">
        <v>47</v>
      </c>
      <c r="BO207" s="9" t="s">
        <v>47</v>
      </c>
      <c r="BP207" s="9" t="s">
        <v>47</v>
      </c>
      <c r="BQ207" s="9" t="s">
        <v>47</v>
      </c>
      <c r="BR207" s="9" t="s">
        <v>47</v>
      </c>
      <c r="BS207" s="9" t="s">
        <v>47</v>
      </c>
      <c r="BT207" s="9" t="s">
        <v>47</v>
      </c>
      <c r="BU207" s="9" t="s">
        <v>47</v>
      </c>
      <c r="BV207" s="9" t="s">
        <v>47</v>
      </c>
      <c r="BW207" s="9" t="s">
        <v>47</v>
      </c>
      <c r="BX207" s="9" t="s">
        <v>47</v>
      </c>
      <c r="BY207" s="9" t="s">
        <v>47</v>
      </c>
      <c r="BZ207" s="9" t="s">
        <v>47</v>
      </c>
      <c r="CA207" s="9" t="s">
        <v>47</v>
      </c>
      <c r="CB207" s="9" t="s">
        <v>47</v>
      </c>
      <c r="CC207" s="9" t="s">
        <v>47</v>
      </c>
      <c r="CD207" s="9" t="s">
        <v>47</v>
      </c>
    </row>
    <row r="208" spans="1:82" ht="12" x14ac:dyDescent="0.25">
      <c r="A208" s="5">
        <v>170</v>
      </c>
      <c r="B208" s="56">
        <v>57</v>
      </c>
      <c r="C208" s="9">
        <v>340</v>
      </c>
      <c r="D208" s="9">
        <v>226.66666666666666</v>
      </c>
      <c r="E208" s="9">
        <v>170</v>
      </c>
      <c r="F208" s="9">
        <v>136</v>
      </c>
      <c r="G208" s="9">
        <v>113.33333333333334</v>
      </c>
      <c r="H208" s="9">
        <v>97.142857142857139</v>
      </c>
      <c r="I208" s="9">
        <v>85</v>
      </c>
      <c r="J208" s="9">
        <v>75.555555555555557</v>
      </c>
      <c r="K208" s="9">
        <v>68</v>
      </c>
      <c r="L208" s="9">
        <v>61.818181818181813</v>
      </c>
      <c r="M208" s="9">
        <v>56.666666666666657</v>
      </c>
      <c r="N208" s="9">
        <v>52.307692307692299</v>
      </c>
      <c r="O208" s="9">
        <v>48.571428571428562</v>
      </c>
      <c r="P208" s="9">
        <v>45.333333333333329</v>
      </c>
      <c r="Q208" s="9">
        <v>42.5</v>
      </c>
      <c r="R208" s="9">
        <v>40</v>
      </c>
      <c r="S208" s="9">
        <v>37.777777777777771</v>
      </c>
      <c r="T208" s="9">
        <v>35.715521610248004</v>
      </c>
      <c r="U208" s="9">
        <v>33.765842220673036</v>
      </c>
      <c r="V208" s="9">
        <v>31.9225941402531</v>
      </c>
      <c r="W208" s="9">
        <v>30.179967376007284</v>
      </c>
      <c r="X208" s="9">
        <v>28.532469097439154</v>
      </c>
      <c r="Y208" s="9">
        <v>26.974906322911458</v>
      </c>
      <c r="Z208" s="9">
        <v>25.502369551156587</v>
      </c>
      <c r="AA208" s="9">
        <v>24.110217286328755</v>
      </c>
      <c r="AB208" s="9">
        <v>22.794061407820141</v>
      </c>
      <c r="AC208" s="9">
        <v>21.549753338726131</v>
      </c>
      <c r="AD208" s="9">
        <v>20.373370969362018</v>
      </c>
      <c r="AE208" s="9">
        <v>19.26120629461364</v>
      </c>
      <c r="AF208" s="9">
        <v>18.209753726154315</v>
      </c>
      <c r="AG208" s="9">
        <v>17.215699042687731</v>
      </c>
      <c r="AH208" s="9">
        <v>16.27590894338752</v>
      </c>
      <c r="AI208" s="9">
        <v>15.38742117160551</v>
      </c>
      <c r="AJ208" s="9">
        <v>14.547435177718176</v>
      </c>
      <c r="AK208" s="9">
        <v>13.753303291680238</v>
      </c>
      <c r="AL208" s="9">
        <v>13.002522377460899</v>
      </c>
      <c r="AM208" s="9">
        <v>12.292725943057183</v>
      </c>
      <c r="AN208" s="9">
        <v>11.621676681214813</v>
      </c>
      <c r="AO208" s="9">
        <v>10.987259417344669</v>
      </c>
      <c r="AP208" s="9">
        <v>10.387474442406383</v>
      </c>
      <c r="AQ208" s="9">
        <v>9.8204312097440507</v>
      </c>
      <c r="AR208" s="9">
        <v>9.2843423760062045</v>
      </c>
      <c r="AS208" s="9">
        <v>8.7775181673668197</v>
      </c>
      <c r="AT208" s="9">
        <v>8.2983610532894332</v>
      </c>
      <c r="AU208" s="9">
        <v>7.8453607110458616</v>
      </c>
      <c r="AV208" s="9">
        <v>7.417089265117478</v>
      </c>
      <c r="AW208" s="9">
        <v>7.0121967864734609</v>
      </c>
      <c r="AX208" s="9">
        <v>6.6294070375395329</v>
      </c>
      <c r="AY208" s="9">
        <v>6.267513449445179</v>
      </c>
      <c r="AZ208" s="9">
        <v>5.9253753188694533</v>
      </c>
      <c r="BA208" s="9">
        <v>5.6019142124976753</v>
      </c>
      <c r="BB208" s="9">
        <v>5.296110567755723</v>
      </c>
      <c r="BC208" s="9">
        <v>5.0070004791072984</v>
      </c>
      <c r="BD208" s="9">
        <v>4.7336726597844407</v>
      </c>
      <c r="BE208" s="9">
        <v>4.4752655693745362</v>
      </c>
      <c r="BF208" s="9">
        <v>4.2309646982098714</v>
      </c>
      <c r="BG208" s="9">
        <v>4</v>
      </c>
      <c r="BH208" s="9" t="s">
        <v>47</v>
      </c>
      <c r="BI208" s="9" t="s">
        <v>47</v>
      </c>
      <c r="BJ208" s="9" t="s">
        <v>47</v>
      </c>
      <c r="BK208" s="9" t="s">
        <v>47</v>
      </c>
      <c r="BL208" s="9" t="s">
        <v>47</v>
      </c>
      <c r="BM208" s="9" t="s">
        <v>47</v>
      </c>
      <c r="BN208" s="9" t="s">
        <v>47</v>
      </c>
      <c r="BO208" s="9" t="s">
        <v>47</v>
      </c>
      <c r="BP208" s="9" t="s">
        <v>47</v>
      </c>
      <c r="BQ208" s="9" t="s">
        <v>47</v>
      </c>
      <c r="BR208" s="9" t="s">
        <v>47</v>
      </c>
      <c r="BS208" s="9" t="s">
        <v>47</v>
      </c>
      <c r="BT208" s="9" t="s">
        <v>47</v>
      </c>
      <c r="BU208" s="9" t="s">
        <v>47</v>
      </c>
      <c r="BV208" s="9" t="s">
        <v>47</v>
      </c>
      <c r="BW208" s="9" t="s">
        <v>47</v>
      </c>
      <c r="BX208" s="9" t="s">
        <v>47</v>
      </c>
      <c r="BY208" s="9" t="s">
        <v>47</v>
      </c>
      <c r="BZ208" s="9" t="s">
        <v>47</v>
      </c>
      <c r="CA208" s="9" t="s">
        <v>47</v>
      </c>
      <c r="CB208" s="9" t="s">
        <v>47</v>
      </c>
      <c r="CC208" s="9" t="s">
        <v>47</v>
      </c>
      <c r="CD208" s="9" t="s">
        <v>47</v>
      </c>
    </row>
    <row r="209" spans="1:82" ht="12" x14ac:dyDescent="0.25">
      <c r="A209" s="5">
        <v>171</v>
      </c>
      <c r="B209" s="56">
        <v>57</v>
      </c>
      <c r="C209" s="9">
        <v>342</v>
      </c>
      <c r="D209" s="9">
        <v>228</v>
      </c>
      <c r="E209" s="9">
        <v>171</v>
      </c>
      <c r="F209" s="9">
        <v>136.80000000000001</v>
      </c>
      <c r="G209" s="9">
        <v>114</v>
      </c>
      <c r="H209" s="9">
        <v>97.714285714285722</v>
      </c>
      <c r="I209" s="9">
        <v>85.5</v>
      </c>
      <c r="J209" s="9">
        <v>76</v>
      </c>
      <c r="K209" s="9">
        <v>68.400000000000006</v>
      </c>
      <c r="L209" s="9">
        <v>62.181818181818187</v>
      </c>
      <c r="M209" s="9">
        <v>57</v>
      </c>
      <c r="N209" s="9">
        <v>52.61538461538462</v>
      </c>
      <c r="O209" s="9">
        <v>48.857142857142861</v>
      </c>
      <c r="P209" s="9">
        <v>45.6</v>
      </c>
      <c r="Q209" s="9">
        <v>42.75</v>
      </c>
      <c r="R209" s="9">
        <v>40.235294117647058</v>
      </c>
      <c r="S209" s="9">
        <v>38</v>
      </c>
      <c r="T209" s="9">
        <v>35.920345599736464</v>
      </c>
      <c r="U209" s="9">
        <v>33.954506000118599</v>
      </c>
      <c r="V209" s="9">
        <v>32.096252373489094</v>
      </c>
      <c r="W209" s="9">
        <v>30.339696781897107</v>
      </c>
      <c r="X209" s="9">
        <v>28.679273520972536</v>
      </c>
      <c r="Y209" s="9">
        <v>27.109721484808013</v>
      </c>
      <c r="Z209" s="9">
        <v>25.626067495971174</v>
      </c>
      <c r="AA209" s="9">
        <v>24.223610547827839</v>
      </c>
      <c r="AB209" s="9">
        <v>22.897906909247304</v>
      </c>
      <c r="AC209" s="9">
        <v>21.644756044493597</v>
      </c>
      <c r="AD209" s="9">
        <v>20.460187303689338</v>
      </c>
      <c r="AE209" s="9">
        <v>19.340447341680559</v>
      </c>
      <c r="AF209" s="9">
        <v>18.281988225438688</v>
      </c>
      <c r="AG209" s="9">
        <v>17.281456192317645</v>
      </c>
      <c r="AH209" s="9">
        <v>16.335681023546201</v>
      </c>
      <c r="AI209" s="9">
        <v>15.441665999285165</v>
      </c>
      <c r="AJ209" s="9">
        <v>14.596578403421661</v>
      </c>
      <c r="AK209" s="9">
        <v>13.797740548014621</v>
      </c>
      <c r="AL209" s="9">
        <v>13.042621288952169</v>
      </c>
      <c r="AM209" s="9">
        <v>12.328828005937954</v>
      </c>
      <c r="AN209" s="9">
        <v>11.654099021394766</v>
      </c>
      <c r="AO209" s="9">
        <v>11.016296434264488</v>
      </c>
      <c r="AP209" s="9">
        <v>10.413399345998025</v>
      </c>
      <c r="AQ209" s="9">
        <v>9.8434974572715461</v>
      </c>
      <c r="AR209" s="9">
        <v>9.3047850151400286</v>
      </c>
      <c r="AS209" s="9">
        <v>8.7955550914494456</v>
      </c>
      <c r="AT209" s="9">
        <v>8.3141941743785726</v>
      </c>
      <c r="AU209" s="9">
        <v>7.8591770559735243</v>
      </c>
      <c r="AV209" s="9">
        <v>7.4290619994760103</v>
      </c>
      <c r="AW209" s="9">
        <v>7.0224861711328295</v>
      </c>
      <c r="AX209" s="9">
        <v>6.6381613220121398</v>
      </c>
      <c r="AY209" s="9">
        <v>6.2748697061441998</v>
      </c>
      <c r="AZ209" s="9">
        <v>5.9314602220530652</v>
      </c>
      <c r="BA209" s="9">
        <v>5.6068447654535714</v>
      </c>
      <c r="BB209" s="9">
        <v>5.2999947815569906</v>
      </c>
      <c r="BC209" s="9">
        <v>5.0099380060612333</v>
      </c>
      <c r="BD209" s="9">
        <v>4.7357553844993179</v>
      </c>
      <c r="BE209" s="9">
        <v>4.4765781601849568</v>
      </c>
      <c r="BF209" s="9">
        <v>4.2315851215283171</v>
      </c>
      <c r="BG209" s="9">
        <v>4</v>
      </c>
      <c r="BH209" s="9" t="s">
        <v>47</v>
      </c>
      <c r="BI209" s="9" t="s">
        <v>47</v>
      </c>
      <c r="BJ209" s="9" t="s">
        <v>47</v>
      </c>
      <c r="BK209" s="9" t="s">
        <v>47</v>
      </c>
      <c r="BL209" s="9" t="s">
        <v>47</v>
      </c>
      <c r="BM209" s="9" t="s">
        <v>47</v>
      </c>
      <c r="BN209" s="9" t="s">
        <v>47</v>
      </c>
      <c r="BO209" s="9" t="s">
        <v>47</v>
      </c>
      <c r="BP209" s="9" t="s">
        <v>47</v>
      </c>
      <c r="BQ209" s="9" t="s">
        <v>47</v>
      </c>
      <c r="BR209" s="9" t="s">
        <v>47</v>
      </c>
      <c r="BS209" s="9" t="s">
        <v>47</v>
      </c>
      <c r="BT209" s="9" t="s">
        <v>47</v>
      </c>
      <c r="BU209" s="9" t="s">
        <v>47</v>
      </c>
      <c r="BV209" s="9" t="s">
        <v>47</v>
      </c>
      <c r="BW209" s="9" t="s">
        <v>47</v>
      </c>
      <c r="BX209" s="9" t="s">
        <v>47</v>
      </c>
      <c r="BY209" s="9" t="s">
        <v>47</v>
      </c>
      <c r="BZ209" s="9" t="s">
        <v>47</v>
      </c>
      <c r="CA209" s="9" t="s">
        <v>47</v>
      </c>
      <c r="CB209" s="9" t="s">
        <v>47</v>
      </c>
      <c r="CC209" s="9" t="s">
        <v>47</v>
      </c>
      <c r="CD209" s="9" t="s">
        <v>47</v>
      </c>
    </row>
    <row r="210" spans="1:82" ht="12" x14ac:dyDescent="0.25">
      <c r="A210" s="5">
        <v>172</v>
      </c>
      <c r="B210" s="56">
        <v>58</v>
      </c>
      <c r="C210" s="9">
        <v>344</v>
      </c>
      <c r="D210" s="9">
        <v>229.33333333333331</v>
      </c>
      <c r="E210" s="9">
        <v>172</v>
      </c>
      <c r="F210" s="9">
        <v>137.6</v>
      </c>
      <c r="G210" s="9">
        <v>114.66666666666667</v>
      </c>
      <c r="H210" s="9">
        <v>98.285714285714278</v>
      </c>
      <c r="I210" s="9">
        <v>86</v>
      </c>
      <c r="J210" s="9">
        <v>76.444444444444443</v>
      </c>
      <c r="K210" s="9">
        <v>68.8</v>
      </c>
      <c r="L210" s="9">
        <v>62.54545454545454</v>
      </c>
      <c r="M210" s="9">
        <v>57.333333333333329</v>
      </c>
      <c r="N210" s="9">
        <v>52.92307692307692</v>
      </c>
      <c r="O210" s="9">
        <v>49.142857142857139</v>
      </c>
      <c r="P210" s="9">
        <v>45.866666666666667</v>
      </c>
      <c r="Q210" s="9">
        <v>43</v>
      </c>
      <c r="R210" s="9">
        <v>40.470588235294116</v>
      </c>
      <c r="S210" s="9">
        <v>38.222222222222221</v>
      </c>
      <c r="T210" s="9">
        <v>36.174892701039532</v>
      </c>
      <c r="U210" s="9">
        <v>34.237226038911359</v>
      </c>
      <c r="V210" s="9">
        <v>32.403348270493304</v>
      </c>
      <c r="W210" s="9">
        <v>30.667700062661602</v>
      </c>
      <c r="X210" s="9">
        <v>29.025019861598896</v>
      </c>
      <c r="Y210" s="9">
        <v>27.470327942587009</v>
      </c>
      <c r="Z210" s="9">
        <v>25.998911314154295</v>
      </c>
      <c r="AA210" s="9">
        <v>24.606309430815024</v>
      </c>
      <c r="AB210" s="9">
        <v>23.28830067108952</v>
      </c>
      <c r="AC210" s="9">
        <v>22.040889539813641</v>
      </c>
      <c r="AD210" s="9">
        <v>20.860294555941881</v>
      </c>
      <c r="AE210" s="9">
        <v>19.742936789126421</v>
      </c>
      <c r="AF210" s="9">
        <v>18.685429010321187</v>
      </c>
      <c r="AG210" s="9">
        <v>17.684565423521342</v>
      </c>
      <c r="AH210" s="9">
        <v>16.737311947510417</v>
      </c>
      <c r="AI210" s="9">
        <v>15.840797018154495</v>
      </c>
      <c r="AJ210" s="9">
        <v>14.992302883360967</v>
      </c>
      <c r="AK210" s="9">
        <v>14.189257364312841</v>
      </c>
      <c r="AL210" s="9">
        <v>13.429226058003106</v>
      </c>
      <c r="AM210" s="9">
        <v>12.709904957431389</v>
      </c>
      <c r="AN210" s="9">
        <v>12.029113467091332</v>
      </c>
      <c r="AO210" s="9">
        <v>11.384787792575368</v>
      </c>
      <c r="AP210" s="9">
        <v>10.774974684257757</v>
      </c>
      <c r="AQ210" s="9">
        <v>10.197825516090042</v>
      </c>
      <c r="AR210" s="9">
        <v>9.65159068155908</v>
      </c>
      <c r="AS210" s="9">
        <v>9.1346142898191118</v>
      </c>
      <c r="AT210" s="9">
        <v>8.6453291459194741</v>
      </c>
      <c r="AU210" s="9">
        <v>8.1822519999106404</v>
      </c>
      <c r="AV210" s="9">
        <v>7.7439790504264581</v>
      </c>
      <c r="AW210" s="9">
        <v>7.3291816891118495</v>
      </c>
      <c r="AX210" s="9">
        <v>6.9366024729953581</v>
      </c>
      <c r="AY210" s="9">
        <v>6.5650513125969567</v>
      </c>
      <c r="AZ210" s="9">
        <v>6.2134018642154727</v>
      </c>
      <c r="BA210" s="9">
        <v>5.8805881154590223</v>
      </c>
      <c r="BB210" s="9">
        <v>5.5656011536675738</v>
      </c>
      <c r="BC210" s="9">
        <v>5.26748610743127</v>
      </c>
      <c r="BD210" s="9">
        <v>4.9853392519328006</v>
      </c>
      <c r="BE210" s="9">
        <v>4.718305269338801</v>
      </c>
      <c r="BF210" s="9">
        <v>4.4655746559352476</v>
      </c>
      <c r="BG210" s="9">
        <v>4.2263812681466622</v>
      </c>
      <c r="BH210" s="9">
        <v>4</v>
      </c>
      <c r="BI210" s="9" t="s">
        <v>47</v>
      </c>
      <c r="BJ210" s="9" t="s">
        <v>47</v>
      </c>
      <c r="BK210" s="9" t="s">
        <v>47</v>
      </c>
      <c r="BL210" s="9" t="s">
        <v>47</v>
      </c>
      <c r="BM210" s="9" t="s">
        <v>47</v>
      </c>
      <c r="BN210" s="9" t="s">
        <v>47</v>
      </c>
      <c r="BO210" s="9" t="s">
        <v>47</v>
      </c>
      <c r="BP210" s="9" t="s">
        <v>47</v>
      </c>
      <c r="BQ210" s="9" t="s">
        <v>47</v>
      </c>
      <c r="BR210" s="9" t="s">
        <v>47</v>
      </c>
      <c r="BS210" s="9" t="s">
        <v>47</v>
      </c>
      <c r="BT210" s="9" t="s">
        <v>47</v>
      </c>
      <c r="BU210" s="9" t="s">
        <v>47</v>
      </c>
      <c r="BV210" s="9" t="s">
        <v>47</v>
      </c>
      <c r="BW210" s="9" t="s">
        <v>47</v>
      </c>
      <c r="BX210" s="9" t="s">
        <v>47</v>
      </c>
      <c r="BY210" s="9" t="s">
        <v>47</v>
      </c>
      <c r="BZ210" s="9" t="s">
        <v>47</v>
      </c>
      <c r="CA210" s="9" t="s">
        <v>47</v>
      </c>
      <c r="CB210" s="9" t="s">
        <v>47</v>
      </c>
      <c r="CC210" s="9" t="s">
        <v>47</v>
      </c>
      <c r="CD210" s="9" t="s">
        <v>47</v>
      </c>
    </row>
    <row r="211" spans="1:82" ht="12" x14ac:dyDescent="0.25">
      <c r="A211" s="5">
        <v>173</v>
      </c>
      <c r="B211" s="56">
        <v>58</v>
      </c>
      <c r="C211" s="9">
        <v>346</v>
      </c>
      <c r="D211" s="9">
        <v>230.66666666666666</v>
      </c>
      <c r="E211" s="9">
        <v>173</v>
      </c>
      <c r="F211" s="9">
        <v>138.4</v>
      </c>
      <c r="G211" s="9">
        <v>115.33333333333334</v>
      </c>
      <c r="H211" s="9">
        <v>98.857142857142861</v>
      </c>
      <c r="I211" s="9">
        <v>86.5</v>
      </c>
      <c r="J211" s="9">
        <v>76.888888888888886</v>
      </c>
      <c r="K211" s="9">
        <v>69.2</v>
      </c>
      <c r="L211" s="9">
        <v>62.909090909090907</v>
      </c>
      <c r="M211" s="9">
        <v>57.666666666666664</v>
      </c>
      <c r="N211" s="9">
        <v>53.230769230769234</v>
      </c>
      <c r="O211" s="9">
        <v>49.428571428571431</v>
      </c>
      <c r="P211" s="9">
        <v>46.133333333333333</v>
      </c>
      <c r="Q211" s="9">
        <v>43.25</v>
      </c>
      <c r="R211" s="9">
        <v>40.705882352941174</v>
      </c>
      <c r="S211" s="9">
        <v>38.444444444444443</v>
      </c>
      <c r="T211" s="9">
        <v>36.380067589924465</v>
      </c>
      <c r="U211" s="9">
        <v>34.426542949789749</v>
      </c>
      <c r="V211" s="9">
        <v>32.577918019095662</v>
      </c>
      <c r="W211" s="9">
        <v>30.828559928507126</v>
      </c>
      <c r="X211" s="9">
        <v>29.173138280613109</v>
      </c>
      <c r="Y211" s="9">
        <v>27.606608907890926</v>
      </c>
      <c r="Z211" s="9">
        <v>26.124198502829898</v>
      </c>
      <c r="AA211" s="9">
        <v>24.721390073381496</v>
      </c>
      <c r="AB211" s="9">
        <v>23.3939091794178</v>
      </c>
      <c r="AC211" s="9">
        <v>22.137710908260019</v>
      </c>
      <c r="AD211" s="9">
        <v>20.948967549590662</v>
      </c>
      <c r="AE211" s="9">
        <v>19.824056932194171</v>
      </c>
      <c r="AF211" s="9">
        <v>18.759551386987319</v>
      </c>
      <c r="AG211" s="9">
        <v>17.752207302709071</v>
      </c>
      <c r="AH211" s="9">
        <v>16.798955242445547</v>
      </c>
      <c r="AI211" s="9">
        <v>15.896890590874463</v>
      </c>
      <c r="AJ211" s="9">
        <v>15.04326470373071</v>
      </c>
      <c r="AK211" s="9">
        <v>14.235476532524954</v>
      </c>
      <c r="AL211" s="9">
        <v>13.471064698995297</v>
      </c>
      <c r="AM211" s="9">
        <v>12.747699995142339</v>
      </c>
      <c r="AN211" s="9">
        <v>12.063178285994864</v>
      </c>
      <c r="AO211" s="9">
        <v>11.415413793480408</v>
      </c>
      <c r="AP211" s="9">
        <v>10.802432740936299</v>
      </c>
      <c r="AQ211" s="9">
        <v>10.222367338895605</v>
      </c>
      <c r="AR211" s="9">
        <v>9.6734500938223285</v>
      </c>
      <c r="AS211" s="9">
        <v>9.1540084224542113</v>
      </c>
      <c r="AT211" s="9">
        <v>8.662459555342771</v>
      </c>
      <c r="AU211" s="9">
        <v>8.1973057140613097</v>
      </c>
      <c r="AV211" s="9">
        <v>7.757129547385607</v>
      </c>
      <c r="AW211" s="9">
        <v>7.3405898125410323</v>
      </c>
      <c r="AX211" s="9">
        <v>6.9464172883566002</v>
      </c>
      <c r="AY211" s="9">
        <v>6.5734109078731109</v>
      </c>
      <c r="AZ211" s="9">
        <v>6.2204340986211983</v>
      </c>
      <c r="BA211" s="9">
        <v>5.8864113194178911</v>
      </c>
      <c r="BB211" s="9">
        <v>5.5703247831291147</v>
      </c>
      <c r="BC211" s="9">
        <v>5.2712113554121878</v>
      </c>
      <c r="BD211" s="9">
        <v>4.9881596199885978</v>
      </c>
      <c r="BE211" s="9">
        <v>4.7203071015047806</v>
      </c>
      <c r="BF211" s="9">
        <v>4.4668376375187835</v>
      </c>
      <c r="BG211" s="9">
        <v>4.2269788916051061</v>
      </c>
      <c r="BH211" s="9">
        <v>4</v>
      </c>
      <c r="BI211" s="9" t="s">
        <v>47</v>
      </c>
      <c r="BJ211" s="9" t="s">
        <v>47</v>
      </c>
      <c r="BK211" s="9" t="s">
        <v>47</v>
      </c>
      <c r="BL211" s="9" t="s">
        <v>47</v>
      </c>
      <c r="BM211" s="9" t="s">
        <v>47</v>
      </c>
      <c r="BN211" s="9" t="s">
        <v>47</v>
      </c>
      <c r="BO211" s="9" t="s">
        <v>47</v>
      </c>
      <c r="BP211" s="9" t="s">
        <v>47</v>
      </c>
      <c r="BQ211" s="9" t="s">
        <v>47</v>
      </c>
      <c r="BR211" s="9" t="s">
        <v>47</v>
      </c>
      <c r="BS211" s="9" t="s">
        <v>47</v>
      </c>
      <c r="BT211" s="9" t="s">
        <v>47</v>
      </c>
      <c r="BU211" s="9" t="s">
        <v>47</v>
      </c>
      <c r="BV211" s="9" t="s">
        <v>47</v>
      </c>
      <c r="BW211" s="9" t="s">
        <v>47</v>
      </c>
      <c r="BX211" s="9" t="s">
        <v>47</v>
      </c>
      <c r="BY211" s="9" t="s">
        <v>47</v>
      </c>
      <c r="BZ211" s="9" t="s">
        <v>47</v>
      </c>
      <c r="CA211" s="9" t="s">
        <v>47</v>
      </c>
      <c r="CB211" s="9" t="s">
        <v>47</v>
      </c>
      <c r="CC211" s="9" t="s">
        <v>47</v>
      </c>
      <c r="CD211" s="9" t="s">
        <v>47</v>
      </c>
    </row>
    <row r="212" spans="1:82" ht="12" x14ac:dyDescent="0.25">
      <c r="A212" s="5">
        <v>174</v>
      </c>
      <c r="B212" s="56">
        <v>58</v>
      </c>
      <c r="C212" s="9">
        <v>348</v>
      </c>
      <c r="D212" s="9">
        <v>232</v>
      </c>
      <c r="E212" s="9">
        <v>174</v>
      </c>
      <c r="F212" s="9">
        <v>139.19999999999999</v>
      </c>
      <c r="G212" s="9">
        <v>116</v>
      </c>
      <c r="H212" s="9">
        <v>99.428571428571431</v>
      </c>
      <c r="I212" s="9">
        <v>87</v>
      </c>
      <c r="J212" s="9">
        <v>77.333333333333329</v>
      </c>
      <c r="K212" s="9">
        <v>69.599999999999994</v>
      </c>
      <c r="L212" s="9">
        <v>63.272727272727266</v>
      </c>
      <c r="M212" s="9">
        <v>58</v>
      </c>
      <c r="N212" s="9">
        <v>53.538461538461533</v>
      </c>
      <c r="O212" s="9">
        <v>49.714285714285708</v>
      </c>
      <c r="P212" s="9">
        <v>46.4</v>
      </c>
      <c r="Q212" s="9">
        <v>43.5</v>
      </c>
      <c r="R212" s="9">
        <v>40.941176470588232</v>
      </c>
      <c r="S212" s="9">
        <v>38.666666666666664</v>
      </c>
      <c r="T212" s="9">
        <v>36.585213554294704</v>
      </c>
      <c r="U212" s="9">
        <v>34.615806486552131</v>
      </c>
      <c r="V212" s="9">
        <v>32.752413948223698</v>
      </c>
      <c r="W212" s="9">
        <v>30.989329104683396</v>
      </c>
      <c r="X212" s="9">
        <v>29.321152324116269</v>
      </c>
      <c r="Y212" s="9">
        <v>27.74277464058099</v>
      </c>
      <c r="Z212" s="9">
        <v>26.249362107267078</v>
      </c>
      <c r="AA212" s="9">
        <v>24.836340992027001</v>
      </c>
      <c r="AB212" s="9">
        <v>23.499383769842883</v>
      </c>
      <c r="AC212" s="9">
        <v>22.234395869328331</v>
      </c>
      <c r="AD212" s="9">
        <v>21.037503132675131</v>
      </c>
      <c r="AE212" s="9">
        <v>19.905039950639573</v>
      </c>
      <c r="AF212" s="9">
        <v>18.8335380362306</v>
      </c>
      <c r="AG212" s="9">
        <v>17.819715802717983</v>
      </c>
      <c r="AH212" s="9">
        <v>16.860468313429593</v>
      </c>
      <c r="AI212" s="9">
        <v>15.95285777255795</v>
      </c>
      <c r="AJ212" s="9">
        <v>15.094104527853174</v>
      </c>
      <c r="AK212" s="9">
        <v>14.281578557647116</v>
      </c>
      <c r="AL212" s="9">
        <v>13.512791416136791</v>
      </c>
      <c r="AM212" s="9">
        <v>12.785388612258746</v>
      </c>
      <c r="AN212" s="9">
        <v>12.097142398813807</v>
      </c>
      <c r="AO212" s="9">
        <v>11.445944949758173</v>
      </c>
      <c r="AP212" s="9">
        <v>10.829801904765615</v>
      </c>
      <c r="AQ212" s="9">
        <v>10.246826261290284</v>
      </c>
      <c r="AR212" s="9">
        <v>9.6952325954239722</v>
      </c>
      <c r="AS212" s="9">
        <v>9.1733315938485767</v>
      </c>
      <c r="AT212" s="9">
        <v>8.6795248801372971</v>
      </c>
      <c r="AU212" s="9">
        <v>8.2123001195595826</v>
      </c>
      <c r="AV212" s="9">
        <v>7.7702263873977753</v>
      </c>
      <c r="AW212" s="9">
        <v>7.3519497865904357</v>
      </c>
      <c r="AX212" s="9">
        <v>6.9561893012809266</v>
      </c>
      <c r="AY212" s="9">
        <v>6.5817328735723128</v>
      </c>
      <c r="AZ212" s="9">
        <v>6.2274336914732293</v>
      </c>
      <c r="BA212" s="9">
        <v>5.8922066766661532</v>
      </c>
      <c r="BB212" s="9">
        <v>5.575025161341526</v>
      </c>
      <c r="BC212" s="9">
        <v>5.274917743920156</v>
      </c>
      <c r="BD212" s="9">
        <v>4.9909653140342414</v>
      </c>
      <c r="BE212" s="9">
        <v>4.7222982376556972</v>
      </c>
      <c r="BF212" s="9">
        <v>4.4680936937509452</v>
      </c>
      <c r="BG212" s="9">
        <v>4.2275731543054089</v>
      </c>
      <c r="BH212" s="9">
        <v>4</v>
      </c>
      <c r="BI212" s="9" t="s">
        <v>47</v>
      </c>
      <c r="BJ212" s="9" t="s">
        <v>47</v>
      </c>
      <c r="BK212" s="9" t="s">
        <v>47</v>
      </c>
      <c r="BL212" s="9" t="s">
        <v>47</v>
      </c>
      <c r="BM212" s="9" t="s">
        <v>47</v>
      </c>
      <c r="BN212" s="9" t="s">
        <v>47</v>
      </c>
      <c r="BO212" s="9" t="s">
        <v>47</v>
      </c>
      <c r="BP212" s="9" t="s">
        <v>47</v>
      </c>
      <c r="BQ212" s="9" t="s">
        <v>47</v>
      </c>
      <c r="BR212" s="9" t="s">
        <v>47</v>
      </c>
      <c r="BS212" s="9" t="s">
        <v>47</v>
      </c>
      <c r="BT212" s="9" t="s">
        <v>47</v>
      </c>
      <c r="BU212" s="9" t="s">
        <v>47</v>
      </c>
      <c r="BV212" s="9" t="s">
        <v>47</v>
      </c>
      <c r="BW212" s="9" t="s">
        <v>47</v>
      </c>
      <c r="BX212" s="9" t="s">
        <v>47</v>
      </c>
      <c r="BY212" s="9" t="s">
        <v>47</v>
      </c>
      <c r="BZ212" s="9" t="s">
        <v>47</v>
      </c>
      <c r="CA212" s="9" t="s">
        <v>47</v>
      </c>
      <c r="CB212" s="9" t="s">
        <v>47</v>
      </c>
      <c r="CC212" s="9" t="s">
        <v>47</v>
      </c>
      <c r="CD212" s="9" t="s">
        <v>47</v>
      </c>
    </row>
    <row r="213" spans="1:82" ht="12" x14ac:dyDescent="0.25">
      <c r="A213" s="5">
        <v>175</v>
      </c>
      <c r="B213" s="56">
        <v>59</v>
      </c>
      <c r="C213" s="9">
        <v>350</v>
      </c>
      <c r="D213" s="9">
        <v>233.33333333333331</v>
      </c>
      <c r="E213" s="9">
        <v>175</v>
      </c>
      <c r="F213" s="9">
        <v>140</v>
      </c>
      <c r="G213" s="9">
        <v>116.66666666666667</v>
      </c>
      <c r="H213" s="9">
        <v>100</v>
      </c>
      <c r="I213" s="9">
        <v>87.5</v>
      </c>
      <c r="J213" s="9">
        <v>77.777777777777771</v>
      </c>
      <c r="K213" s="9">
        <v>70</v>
      </c>
      <c r="L213" s="9">
        <v>63.636363636363633</v>
      </c>
      <c r="M213" s="9">
        <v>58.333333333333329</v>
      </c>
      <c r="N213" s="9">
        <v>53.846153846153847</v>
      </c>
      <c r="O213" s="9">
        <v>50</v>
      </c>
      <c r="P213" s="9">
        <v>46.666666666666664</v>
      </c>
      <c r="Q213" s="9">
        <v>43.75</v>
      </c>
      <c r="R213" s="9">
        <v>41.176470588235297</v>
      </c>
      <c r="S213" s="9">
        <v>38.888888888888893</v>
      </c>
      <c r="T213" s="9">
        <v>36.838955465639039</v>
      </c>
      <c r="U213" s="9">
        <v>34.897079309125786</v>
      </c>
      <c r="V213" s="9">
        <v>33.05756444270807</v>
      </c>
      <c r="W213" s="9">
        <v>31.315015139333529</v>
      </c>
      <c r="X213" s="9">
        <v>29.664320094609941</v>
      </c>
      <c r="Y213" s="9">
        <v>28.100637434154773</v>
      </c>
      <c r="Z213" s="9">
        <v>26.619380511245918</v>
      </c>
      <c r="AA213" s="9">
        <v>25.216204453114834</v>
      </c>
      <c r="AB213" s="9">
        <v>23.886993416419184</v>
      </c>
      <c r="AC213" s="9">
        <v>22.627848514512319</v>
      </c>
      <c r="AD213" s="9">
        <v>21.43507638109746</v>
      </c>
      <c r="AE213" s="9">
        <v>20.305178336721095</v>
      </c>
      <c r="AF213" s="9">
        <v>19.234840126328404</v>
      </c>
      <c r="AG213" s="9">
        <v>18.220922197778538</v>
      </c>
      <c r="AH213" s="9">
        <v>17.260450492804388</v>
      </c>
      <c r="AI213" s="9">
        <v>16.350607723404551</v>
      </c>
      <c r="AJ213" s="9">
        <v>15.488725108079157</v>
      </c>
      <c r="AK213" s="9">
        <v>14.672274543669939</v>
      </c>
      <c r="AL213" s="9">
        <v>13.898861189842787</v>
      </c>
      <c r="AM213" s="9">
        <v>13.166216444461298</v>
      </c>
      <c r="AN213" s="9">
        <v>12.472191289246476</v>
      </c>
      <c r="AO213" s="9">
        <v>11.814749986203823</v>
      </c>
      <c r="AP213" s="9">
        <v>11.191964106327996</v>
      </c>
      <c r="AQ213" s="9">
        <v>10.602006873069795</v>
      </c>
      <c r="AR213" s="9">
        <v>10.043147803973584</v>
      </c>
      <c r="AS213" s="9">
        <v>9.5137476347677712</v>
      </c>
      <c r="AT213" s="9">
        <v>9.0122535110195638</v>
      </c>
      <c r="AU213" s="9">
        <v>8.537194433249967</v>
      </c>
      <c r="AV213" s="9">
        <v>8.0871769421484938</v>
      </c>
      <c r="AW213" s="9">
        <v>7.6608810312313169</v>
      </c>
      <c r="AX213" s="9">
        <v>7.2570562749537251</v>
      </c>
      <c r="AY213" s="9">
        <v>6.8745181609197399</v>
      </c>
      <c r="AZ213" s="9">
        <v>6.5121446154304028</v>
      </c>
      <c r="BA213" s="9">
        <v>6.1688727121793567</v>
      </c>
      <c r="BB213" s="9">
        <v>5.8436955544415454</v>
      </c>
      <c r="BC213" s="9">
        <v>5.5356593216097822</v>
      </c>
      <c r="BD213" s="9">
        <v>5.2438604714159744</v>
      </c>
      <c r="BE213" s="9">
        <v>4.9674430896304616</v>
      </c>
      <c r="BF213" s="9">
        <v>4.7055963794655327</v>
      </c>
      <c r="BG213" s="9">
        <v>4.4575522833189343</v>
      </c>
      <c r="BH213" s="9">
        <v>4.2225832298814119</v>
      </c>
      <c r="BI213" s="9">
        <v>4</v>
      </c>
      <c r="BJ213" s="9" t="s">
        <v>47</v>
      </c>
      <c r="BK213" s="9" t="s">
        <v>47</v>
      </c>
      <c r="BL213" s="9" t="s">
        <v>47</v>
      </c>
      <c r="BM213" s="9" t="s">
        <v>47</v>
      </c>
      <c r="BN213" s="9" t="s">
        <v>47</v>
      </c>
      <c r="BO213" s="9" t="s">
        <v>47</v>
      </c>
      <c r="BP213" s="9" t="s">
        <v>47</v>
      </c>
      <c r="BQ213" s="9" t="s">
        <v>47</v>
      </c>
      <c r="BR213" s="9" t="s">
        <v>47</v>
      </c>
      <c r="BS213" s="9" t="s">
        <v>47</v>
      </c>
      <c r="BT213" s="9" t="s">
        <v>47</v>
      </c>
      <c r="BU213" s="9" t="s">
        <v>47</v>
      </c>
      <c r="BV213" s="9" t="s">
        <v>47</v>
      </c>
      <c r="BW213" s="9" t="s">
        <v>47</v>
      </c>
      <c r="BX213" s="9" t="s">
        <v>47</v>
      </c>
      <c r="BY213" s="9" t="s">
        <v>47</v>
      </c>
      <c r="BZ213" s="9" t="s">
        <v>47</v>
      </c>
      <c r="CA213" s="9" t="s">
        <v>47</v>
      </c>
      <c r="CB213" s="9" t="s">
        <v>47</v>
      </c>
      <c r="CC213" s="9" t="s">
        <v>47</v>
      </c>
      <c r="CD213" s="9" t="s">
        <v>47</v>
      </c>
    </row>
    <row r="214" spans="1:82" ht="12" x14ac:dyDescent="0.25">
      <c r="A214" s="5">
        <v>176</v>
      </c>
      <c r="B214" s="56">
        <v>59</v>
      </c>
      <c r="C214" s="9">
        <v>352</v>
      </c>
      <c r="D214" s="9">
        <v>234.66666666666666</v>
      </c>
      <c r="E214" s="9">
        <v>176</v>
      </c>
      <c r="F214" s="9">
        <v>140.80000000000001</v>
      </c>
      <c r="G214" s="9">
        <v>117.33333333333334</v>
      </c>
      <c r="H214" s="9">
        <v>100.57142857142857</v>
      </c>
      <c r="I214" s="9">
        <v>88</v>
      </c>
      <c r="J214" s="9">
        <v>78.222222222222214</v>
      </c>
      <c r="K214" s="9">
        <v>70.400000000000006</v>
      </c>
      <c r="L214" s="9">
        <v>64</v>
      </c>
      <c r="M214" s="9">
        <v>58.666666666666657</v>
      </c>
      <c r="N214" s="9">
        <v>54.153846153846146</v>
      </c>
      <c r="O214" s="9">
        <v>50.285714285714278</v>
      </c>
      <c r="P214" s="9">
        <v>46.93333333333333</v>
      </c>
      <c r="Q214" s="9">
        <v>44</v>
      </c>
      <c r="R214" s="9">
        <v>41.411764705882355</v>
      </c>
      <c r="S214" s="9">
        <v>39.111111111111114</v>
      </c>
      <c r="T214" s="9">
        <v>37.044437727649544</v>
      </c>
      <c r="U214" s="9">
        <v>35.086969599486771</v>
      </c>
      <c r="V214" s="9">
        <v>33.232936202900802</v>
      </c>
      <c r="W214" s="9">
        <v>31.476871934880055</v>
      </c>
      <c r="X214" s="9">
        <v>29.813600000783449</v>
      </c>
      <c r="Y214" s="9">
        <v>28.238217153393961</v>
      </c>
      <c r="Z214" s="9">
        <v>26.746079238377074</v>
      </c>
      <c r="AA214" s="9">
        <v>25.332787503532838</v>
      </c>
      <c r="AB214" s="9">
        <v>23.994175631481838</v>
      </c>
      <c r="AC214" s="9">
        <v>22.726297457558058</v>
      </c>
      <c r="AD214" s="9">
        <v>21.525415336701553</v>
      </c>
      <c r="AE214" s="9">
        <v>20.387989125057096</v>
      </c>
      <c r="AF214" s="9">
        <v>19.310665743797056</v>
      </c>
      <c r="AG214" s="9">
        <v>18.290269294403146</v>
      </c>
      <c r="AH214" s="9">
        <v>17.323791696267389</v>
      </c>
      <c r="AI214" s="9">
        <v>16.408383819012347</v>
      </c>
      <c r="AJ214" s="9">
        <v>15.541347083389141</v>
      </c>
      <c r="AK214" s="9">
        <v>14.720125505993103</v>
      </c>
      <c r="AL214" s="9">
        <v>13.942298164345244</v>
      </c>
      <c r="AM214" s="9">
        <v>13.205572060126959</v>
      </c>
      <c r="AN214" s="9">
        <v>12.507775359529138</v>
      </c>
      <c r="AO214" s="9">
        <v>11.846850990788521</v>
      </c>
      <c r="AP214" s="9">
        <v>11.220850580037153</v>
      </c>
      <c r="AQ214" s="9">
        <v>10.627928707588124</v>
      </c>
      <c r="AR214" s="9">
        <v>10.066337467725354</v>
      </c>
      <c r="AS214" s="9">
        <v>9.5344213159599871</v>
      </c>
      <c r="AT214" s="9">
        <v>9.0306121885633175</v>
      </c>
      <c r="AU214" s="9">
        <v>8.5534248799888672</v>
      </c>
      <c r="AV214" s="9">
        <v>8.1014526645564864</v>
      </c>
      <c r="AW214" s="9">
        <v>7.6733631494913892</v>
      </c>
      <c r="AX214" s="9">
        <v>7.2678943470931001</v>
      </c>
      <c r="AY214" s="9">
        <v>6.8838509544552231</v>
      </c>
      <c r="AZ214" s="9">
        <v>6.5201008297688547</v>
      </c>
      <c r="BA214" s="9">
        <v>6.1755716548219208</v>
      </c>
      <c r="BB214" s="9">
        <v>5.8492477738556667</v>
      </c>
      <c r="BC214" s="9">
        <v>5.5401671994593773</v>
      </c>
      <c r="BD214" s="9">
        <v>5.2474187766768612</v>
      </c>
      <c r="BE214" s="9">
        <v>4.9701394969646158</v>
      </c>
      <c r="BF214" s="9">
        <v>4.7075119540833361</v>
      </c>
      <c r="BG214" s="9">
        <v>4.4587619344228804</v>
      </c>
      <c r="BH214" s="9">
        <v>4.2231561346570556</v>
      </c>
      <c r="BI214" s="9">
        <v>4</v>
      </c>
      <c r="BJ214" s="9" t="s">
        <v>47</v>
      </c>
      <c r="BK214" s="9" t="s">
        <v>47</v>
      </c>
      <c r="BL214" s="9" t="s">
        <v>47</v>
      </c>
      <c r="BM214" s="9" t="s">
        <v>47</v>
      </c>
      <c r="BN214" s="9" t="s">
        <v>47</v>
      </c>
      <c r="BO214" s="9" t="s">
        <v>47</v>
      </c>
      <c r="BP214" s="9" t="s">
        <v>47</v>
      </c>
      <c r="BQ214" s="9" t="s">
        <v>47</v>
      </c>
      <c r="BR214" s="9" t="s">
        <v>47</v>
      </c>
      <c r="BS214" s="9" t="s">
        <v>47</v>
      </c>
      <c r="BT214" s="9" t="s">
        <v>47</v>
      </c>
      <c r="BU214" s="9" t="s">
        <v>47</v>
      </c>
      <c r="BV214" s="9" t="s">
        <v>47</v>
      </c>
      <c r="BW214" s="9" t="s">
        <v>47</v>
      </c>
      <c r="BX214" s="9" t="s">
        <v>47</v>
      </c>
      <c r="BY214" s="9" t="s">
        <v>47</v>
      </c>
      <c r="BZ214" s="9" t="s">
        <v>47</v>
      </c>
      <c r="CA214" s="9" t="s">
        <v>47</v>
      </c>
      <c r="CB214" s="9" t="s">
        <v>47</v>
      </c>
      <c r="CC214" s="9" t="s">
        <v>47</v>
      </c>
      <c r="CD214" s="9" t="s">
        <v>47</v>
      </c>
    </row>
    <row r="215" spans="1:82" ht="12" x14ac:dyDescent="0.25">
      <c r="A215" s="5">
        <v>177</v>
      </c>
      <c r="B215" s="56">
        <v>59</v>
      </c>
      <c r="C215" s="9">
        <v>354</v>
      </c>
      <c r="D215" s="9">
        <v>236</v>
      </c>
      <c r="E215" s="9">
        <v>177</v>
      </c>
      <c r="F215" s="9">
        <v>141.6</v>
      </c>
      <c r="G215" s="9">
        <v>118</v>
      </c>
      <c r="H215" s="9">
        <v>101.14285714285714</v>
      </c>
      <c r="I215" s="9">
        <v>88.5</v>
      </c>
      <c r="J215" s="9">
        <v>78.666666666666657</v>
      </c>
      <c r="K215" s="9">
        <v>70.8</v>
      </c>
      <c r="L215" s="9">
        <v>64.36363636363636</v>
      </c>
      <c r="M215" s="9">
        <v>59</v>
      </c>
      <c r="N215" s="9">
        <v>54.46153846153846</v>
      </c>
      <c r="O215" s="9">
        <v>50.571428571428569</v>
      </c>
      <c r="P215" s="9">
        <v>47.2</v>
      </c>
      <c r="Q215" s="9">
        <v>44.25</v>
      </c>
      <c r="R215" s="9">
        <v>41.647058823529406</v>
      </c>
      <c r="S215" s="9">
        <v>39.333333333333329</v>
      </c>
      <c r="T215" s="9">
        <v>37.249892193463857</v>
      </c>
      <c r="U215" s="9">
        <v>35.276808519271519</v>
      </c>
      <c r="V215" s="9">
        <v>33.408236803533853</v>
      </c>
      <c r="W215" s="9">
        <v>31.638641168780026</v>
      </c>
      <c r="X215" s="9">
        <v>29.96277896656127</v>
      </c>
      <c r="Y215" s="9">
        <v>28.375685245448995</v>
      </c>
      <c r="Z215" s="9">
        <v>26.872658041745037</v>
      </c>
      <c r="AA215" s="9">
        <v>25.449244449325988</v>
      </c>
      <c r="AB215" s="9">
        <v>24.101227427351734</v>
      </c>
      <c r="AC215" s="9">
        <v>22.824613306754401</v>
      </c>
      <c r="AD215" s="9">
        <v>21.615619958494122</v>
      </c>
      <c r="AE215" s="9">
        <v>20.470665588528604</v>
      </c>
      <c r="AF215" s="9">
        <v>19.386358126300191</v>
      </c>
      <c r="AG215" s="9">
        <v>18.359485175302478</v>
      </c>
      <c r="AH215" s="9">
        <v>17.387004495953775</v>
      </c>
      <c r="AI215" s="9">
        <v>16.466034992581768</v>
      </c>
      <c r="AJ215" s="9">
        <v>15.593848177817144</v>
      </c>
      <c r="AK215" s="9">
        <v>14.767860089108426</v>
      </c>
      <c r="AL215" s="9">
        <v>13.985623633409656</v>
      </c>
      <c r="AM215" s="9">
        <v>13.244821337361101</v>
      </c>
      <c r="AN215" s="9">
        <v>12.543258481484513</v>
      </c>
      <c r="AO215" s="9">
        <v>11.878856598052101</v>
      </c>
      <c r="AP215" s="9">
        <v>11.249647313365871</v>
      </c>
      <c r="AQ215" s="9">
        <v>10.653766516204298</v>
      </c>
      <c r="AR215" s="9">
        <v>10.089448835159622</v>
      </c>
      <c r="AS215" s="9">
        <v>9.5550224085042057</v>
      </c>
      <c r="AT215" s="9">
        <v>9.0489039310910098</v>
      </c>
      <c r="AU215" s="9">
        <v>8.5695939636140199</v>
      </c>
      <c r="AV215" s="9">
        <v>8.1156724903317183</v>
      </c>
      <c r="AW215" s="9">
        <v>7.6857947120928021</v>
      </c>
      <c r="AX215" s="9">
        <v>7.2786870622004614</v>
      </c>
      <c r="AY215" s="9">
        <v>6.893143433311713</v>
      </c>
      <c r="AZ215" s="9">
        <v>6.5280216041935075</v>
      </c>
      <c r="BA215" s="9">
        <v>6.1822398557494358</v>
      </c>
      <c r="BB215" s="9">
        <v>5.8547737662915784</v>
      </c>
      <c r="BC215" s="9">
        <v>5.5446531765630933</v>
      </c>
      <c r="BD215" s="9">
        <v>5.2509593155200553</v>
      </c>
      <c r="BE215" s="9">
        <v>4.972822078357293</v>
      </c>
      <c r="BF215" s="9">
        <v>4.7094174487140519</v>
      </c>
      <c r="BG215" s="9">
        <v>4.4599650574224423</v>
      </c>
      <c r="BH215" s="9">
        <v>4.2237258705661489</v>
      </c>
      <c r="BI215" s="9">
        <v>4</v>
      </c>
      <c r="BJ215" s="9" t="s">
        <v>47</v>
      </c>
      <c r="BK215" s="9" t="s">
        <v>47</v>
      </c>
      <c r="BL215" s="9" t="s">
        <v>47</v>
      </c>
      <c r="BM215" s="9" t="s">
        <v>47</v>
      </c>
      <c r="BN215" s="9" t="s">
        <v>47</v>
      </c>
      <c r="BO215" s="9" t="s">
        <v>47</v>
      </c>
      <c r="BP215" s="9" t="s">
        <v>47</v>
      </c>
      <c r="BQ215" s="9" t="s">
        <v>47</v>
      </c>
      <c r="BR215" s="9" t="s">
        <v>47</v>
      </c>
      <c r="BS215" s="9" t="s">
        <v>47</v>
      </c>
      <c r="BT215" s="9" t="s">
        <v>47</v>
      </c>
      <c r="BU215" s="9" t="s">
        <v>47</v>
      </c>
      <c r="BV215" s="9" t="s">
        <v>47</v>
      </c>
      <c r="BW215" s="9" t="s">
        <v>47</v>
      </c>
      <c r="BX215" s="9" t="s">
        <v>47</v>
      </c>
      <c r="BY215" s="9" t="s">
        <v>47</v>
      </c>
      <c r="BZ215" s="9" t="s">
        <v>47</v>
      </c>
      <c r="CA215" s="9" t="s">
        <v>47</v>
      </c>
      <c r="CB215" s="9" t="s">
        <v>47</v>
      </c>
      <c r="CC215" s="9" t="s">
        <v>47</v>
      </c>
      <c r="CD215" s="9" t="s">
        <v>47</v>
      </c>
    </row>
    <row r="216" spans="1:82" ht="12" x14ac:dyDescent="0.25">
      <c r="A216" s="5">
        <v>178</v>
      </c>
      <c r="B216" s="56">
        <v>60</v>
      </c>
      <c r="C216" s="9">
        <v>356</v>
      </c>
      <c r="D216" s="9">
        <v>237.33333333333331</v>
      </c>
      <c r="E216" s="9">
        <v>178</v>
      </c>
      <c r="F216" s="9">
        <v>142.4</v>
      </c>
      <c r="G216" s="9">
        <v>118.66666666666667</v>
      </c>
      <c r="H216" s="9">
        <v>101.71428571428571</v>
      </c>
      <c r="I216" s="9">
        <v>89</v>
      </c>
      <c r="J216" s="9">
        <v>79.1111111111111</v>
      </c>
      <c r="K216" s="9">
        <v>71.2</v>
      </c>
      <c r="L216" s="9">
        <v>64.72727272727272</v>
      </c>
      <c r="M216" s="9">
        <v>59.333333333333321</v>
      </c>
      <c r="N216" s="9">
        <v>54.769230769230759</v>
      </c>
      <c r="O216" s="9">
        <v>50.857142857142847</v>
      </c>
      <c r="P216" s="9">
        <v>47.466666666666661</v>
      </c>
      <c r="Q216" s="9">
        <v>44.5</v>
      </c>
      <c r="R216" s="9">
        <v>41.882352941176464</v>
      </c>
      <c r="S216" s="9">
        <v>39.55555555555555</v>
      </c>
      <c r="T216" s="9">
        <v>37.473684210526308</v>
      </c>
      <c r="U216" s="9">
        <v>35.529694918568843</v>
      </c>
      <c r="V216" s="9">
        <v>33.686552245962027</v>
      </c>
      <c r="W216" s="9">
        <v>31.939024661505282</v>
      </c>
      <c r="X216" s="9">
        <v>30.282152025531826</v>
      </c>
      <c r="Y216" s="9">
        <v>28.71123151116922</v>
      </c>
      <c r="Z216" s="9">
        <v>27.221804255950303</v>
      </c>
      <c r="AA216" s="9">
        <v>25.809642705886734</v>
      </c>
      <c r="AB216" s="9">
        <v>24.47073861608288</v>
      </c>
      <c r="AC216" s="9">
        <v>23.201291673831268</v>
      </c>
      <c r="AD216" s="9">
        <v>21.997698711897719</v>
      </c>
      <c r="AE216" s="9">
        <v>20.856543481379351</v>
      </c>
      <c r="AF216" s="9">
        <v>19.774586955107036</v>
      </c>
      <c r="AG216" s="9">
        <v>18.748758134069696</v>
      </c>
      <c r="AH216" s="9">
        <v>17.776145330765615</v>
      </c>
      <c r="AI216" s="9">
        <v>16.853987904739672</v>
      </c>
      <c r="AJ216" s="9">
        <v>15.979668426848807</v>
      </c>
      <c r="AK216" s="9">
        <v>15.150705250014997</v>
      </c>
      <c r="AL216" s="9">
        <v>14.364745465378727</v>
      </c>
      <c r="AM216" s="9">
        <v>13.619558223859872</v>
      </c>
      <c r="AN216" s="9">
        <v>12.913028404170095</v>
      </c>
      <c r="AO216" s="9">
        <v>12.243150609304175</v>
      </c>
      <c r="AP216" s="9">
        <v>11.608023474470064</v>
      </c>
      <c r="AQ216" s="9">
        <v>11.00584427030145</v>
      </c>
      <c r="AR216" s="9">
        <v>10.434903786034694</v>
      </c>
      <c r="AS216" s="9">
        <v>9.8935814781266895</v>
      </c>
      <c r="AT216" s="9">
        <v>9.3803408705436109</v>
      </c>
      <c r="AU216" s="9">
        <v>8.8937251936648085</v>
      </c>
      <c r="AV216" s="9">
        <v>8.4323532494234641</v>
      </c>
      <c r="AW216" s="9">
        <v>7.9949154909476823</v>
      </c>
      <c r="AX216" s="9">
        <v>7.5801703055745984</v>
      </c>
      <c r="AY216" s="9">
        <v>7.1869404906872836</v>
      </c>
      <c r="AZ216" s="9">
        <v>6.8141099123715527</v>
      </c>
      <c r="BA216" s="9">
        <v>6.460620337408689</v>
      </c>
      <c r="BB216" s="9">
        <v>6.1254684296120923</v>
      </c>
      <c r="BC216" s="9">
        <v>5.807702901982319</v>
      </c>
      <c r="BD216" s="9">
        <v>5.5064218165972703</v>
      </c>
      <c r="BE216" s="9">
        <v>5.2207700245735973</v>
      </c>
      <c r="BF216" s="9">
        <v>4.9499367388329683</v>
      </c>
      <c r="BG216" s="9">
        <v>4.6931532327838053</v>
      </c>
      <c r="BH216" s="9">
        <v>4.4496906583864764</v>
      </c>
      <c r="BI216" s="9">
        <v>4.2188579774088035</v>
      </c>
      <c r="BJ216" s="9">
        <v>4</v>
      </c>
      <c r="BK216" s="9" t="s">
        <v>47</v>
      </c>
      <c r="BL216" s="9" t="s">
        <v>47</v>
      </c>
      <c r="BM216" s="9" t="s">
        <v>47</v>
      </c>
      <c r="BN216" s="9" t="s">
        <v>47</v>
      </c>
      <c r="BO216" s="9" t="s">
        <v>47</v>
      </c>
      <c r="BP216" s="9" t="s">
        <v>47</v>
      </c>
      <c r="BQ216" s="9" t="s">
        <v>47</v>
      </c>
      <c r="BR216" s="9" t="s">
        <v>47</v>
      </c>
      <c r="BS216" s="9" t="s">
        <v>47</v>
      </c>
      <c r="BT216" s="9" t="s">
        <v>47</v>
      </c>
      <c r="BU216" s="9" t="s">
        <v>47</v>
      </c>
      <c r="BV216" s="9" t="s">
        <v>47</v>
      </c>
      <c r="BW216" s="9" t="s">
        <v>47</v>
      </c>
      <c r="BX216" s="9" t="s">
        <v>47</v>
      </c>
      <c r="BY216" s="9" t="s">
        <v>47</v>
      </c>
      <c r="BZ216" s="9" t="s">
        <v>47</v>
      </c>
      <c r="CA216" s="9" t="s">
        <v>47</v>
      </c>
      <c r="CB216" s="9" t="s">
        <v>47</v>
      </c>
      <c r="CC216" s="9" t="s">
        <v>47</v>
      </c>
      <c r="CD216" s="9" t="s">
        <v>47</v>
      </c>
    </row>
    <row r="217" spans="1:82" ht="12" x14ac:dyDescent="0.25">
      <c r="A217" s="5">
        <v>179</v>
      </c>
      <c r="B217" s="56">
        <v>60</v>
      </c>
      <c r="C217" s="9">
        <v>358</v>
      </c>
      <c r="D217" s="9">
        <v>238.66666666666666</v>
      </c>
      <c r="E217" s="9">
        <v>179</v>
      </c>
      <c r="F217" s="9">
        <v>143.19999999999999</v>
      </c>
      <c r="G217" s="9">
        <v>119.33333333333336</v>
      </c>
      <c r="H217" s="9">
        <v>102.28571428571431</v>
      </c>
      <c r="I217" s="9">
        <v>89.5</v>
      </c>
      <c r="J217" s="9">
        <v>79.555555555555557</v>
      </c>
      <c r="K217" s="9">
        <v>71.599999999999994</v>
      </c>
      <c r="L217" s="9">
        <v>65.090909090909093</v>
      </c>
      <c r="M217" s="9">
        <v>59.666666666666664</v>
      </c>
      <c r="N217" s="9">
        <v>55.07692307692308</v>
      </c>
      <c r="O217" s="9">
        <v>51.142857142857146</v>
      </c>
      <c r="P217" s="9">
        <v>47.733333333333334</v>
      </c>
      <c r="Q217" s="9">
        <v>44.75</v>
      </c>
      <c r="R217" s="9">
        <v>42.117647058823529</v>
      </c>
      <c r="S217" s="9">
        <v>39.777777777777779</v>
      </c>
      <c r="T217" s="9">
        <v>37.684210526315788</v>
      </c>
      <c r="U217" s="9">
        <v>35.724534438587419</v>
      </c>
      <c r="V217" s="9">
        <v>33.866766558970049</v>
      </c>
      <c r="W217" s="9">
        <v>32.105607397948326</v>
      </c>
      <c r="X217" s="9">
        <v>30.436033053122443</v>
      </c>
      <c r="Y217" s="9">
        <v>28.853280877967734</v>
      </c>
      <c r="Z217" s="9">
        <v>27.352835895855712</v>
      </c>
      <c r="AA217" s="9">
        <v>25.930417920581039</v>
      </c>
      <c r="AB217" s="9">
        <v>24.581969346654294</v>
      </c>
      <c r="AC217" s="9">
        <v>23.30364357453098</v>
      </c>
      <c r="AD217" s="9">
        <v>22.091794037758479</v>
      </c>
      <c r="AE217" s="9">
        <v>20.942963800739633</v>
      </c>
      <c r="AF217" s="9">
        <v>19.853875697439445</v>
      </c>
      <c r="AG217" s="9">
        <v>18.821422982904437</v>
      </c>
      <c r="AH217" s="9">
        <v>17.842660470927118</v>
      </c>
      <c r="AI217" s="9">
        <v>16.914796132574732</v>
      </c>
      <c r="AJ217" s="9">
        <v>16.035183131616169</v>
      </c>
      <c r="AK217" s="9">
        <v>15.201312274127208</v>
      </c>
      <c r="AL217" s="9">
        <v>14.410804850735758</v>
      </c>
      <c r="AM217" s="9">
        <v>13.661405851088791</v>
      </c>
      <c r="AN217" s="9">
        <v>12.950977531184474</v>
      </c>
      <c r="AO217" s="9">
        <v>12.27749331521964</v>
      </c>
      <c r="AP217" s="9">
        <v>11.639032014556882</v>
      </c>
      <c r="AQ217" s="9">
        <v>11.033772347320278</v>
      </c>
      <c r="AR217" s="9">
        <v>10.459987742986259</v>
      </c>
      <c r="AS217" s="9">
        <v>9.91604141714914</v>
      </c>
      <c r="AT217" s="9">
        <v>9.4003817024115506</v>
      </c>
      <c r="AU217" s="9">
        <v>8.9115376220805889</v>
      </c>
      <c r="AV217" s="9">
        <v>8.4481146940431895</v>
      </c>
      <c r="AW217" s="9">
        <v>8.0087909528507897</v>
      </c>
      <c r="AX217" s="9">
        <v>7.592313178665842</v>
      </c>
      <c r="AY217" s="9">
        <v>7.1974933223128374</v>
      </c>
      <c r="AZ217" s="9">
        <v>6.8232051162358829</v>
      </c>
      <c r="BA217" s="9">
        <v>6.4683808616952225</v>
      </c>
      <c r="BB217" s="9">
        <v>6.132008383037828</v>
      </c>
      <c r="BC217" s="9">
        <v>5.8131281403537596</v>
      </c>
      <c r="BD217" s="9">
        <v>5.5108304922818458</v>
      </c>
      <c r="BE217" s="9">
        <v>5.2242531011565214</v>
      </c>
      <c r="BF217" s="9">
        <v>4.9525784730937188</v>
      </c>
      <c r="BG217" s="9">
        <v>4.6950316259986344</v>
      </c>
      <c r="BH217" s="9">
        <v>4.4508778788431025</v>
      </c>
      <c r="BI217" s="9">
        <v>4.2194207559062429</v>
      </c>
      <c r="BJ217" s="9">
        <v>4</v>
      </c>
      <c r="BK217" s="9" t="s">
        <v>47</v>
      </c>
      <c r="BL217" s="9" t="s">
        <v>47</v>
      </c>
      <c r="BM217" s="9" t="s">
        <v>47</v>
      </c>
      <c r="BN217" s="9" t="s">
        <v>47</v>
      </c>
      <c r="BO217" s="9" t="s">
        <v>47</v>
      </c>
      <c r="BP217" s="9" t="s">
        <v>47</v>
      </c>
      <c r="BQ217" s="9" t="s">
        <v>47</v>
      </c>
      <c r="BR217" s="9" t="s">
        <v>47</v>
      </c>
      <c r="BS217" s="9" t="s">
        <v>47</v>
      </c>
      <c r="BT217" s="9" t="s">
        <v>47</v>
      </c>
      <c r="BU217" s="9" t="s">
        <v>47</v>
      </c>
      <c r="BV217" s="9" t="s">
        <v>47</v>
      </c>
      <c r="BW217" s="9" t="s">
        <v>47</v>
      </c>
      <c r="BX217" s="9" t="s">
        <v>47</v>
      </c>
      <c r="BY217" s="9" t="s">
        <v>47</v>
      </c>
      <c r="BZ217" s="9" t="s">
        <v>47</v>
      </c>
      <c r="CA217" s="9" t="s">
        <v>47</v>
      </c>
      <c r="CB217" s="9" t="s">
        <v>47</v>
      </c>
      <c r="CC217" s="9" t="s">
        <v>47</v>
      </c>
      <c r="CD217" s="9" t="s">
        <v>47</v>
      </c>
    </row>
    <row r="218" spans="1:82" ht="12" x14ac:dyDescent="0.25">
      <c r="A218" s="5">
        <v>180</v>
      </c>
      <c r="B218" s="56">
        <v>60</v>
      </c>
      <c r="C218" s="9">
        <v>360</v>
      </c>
      <c r="D218" s="9">
        <v>240</v>
      </c>
      <c r="E218" s="9">
        <v>180</v>
      </c>
      <c r="F218" s="9">
        <v>144</v>
      </c>
      <c r="G218" s="9">
        <v>120</v>
      </c>
      <c r="H218" s="9">
        <v>102.85714285714285</v>
      </c>
      <c r="I218" s="9">
        <v>90</v>
      </c>
      <c r="J218" s="9">
        <v>80</v>
      </c>
      <c r="K218" s="9">
        <v>72</v>
      </c>
      <c r="L218" s="9">
        <v>65.454545454545439</v>
      </c>
      <c r="M218" s="9">
        <v>60</v>
      </c>
      <c r="N218" s="9">
        <v>55.384615384615373</v>
      </c>
      <c r="O218" s="9">
        <v>51.428571428571416</v>
      </c>
      <c r="P218" s="9">
        <v>48</v>
      </c>
      <c r="Q218" s="9">
        <v>45</v>
      </c>
      <c r="R218" s="9">
        <v>42.35294117647058</v>
      </c>
      <c r="S218" s="9">
        <v>40</v>
      </c>
      <c r="T218" s="9">
        <v>37.894736842105253</v>
      </c>
      <c r="U218" s="9">
        <v>35.919348043789839</v>
      </c>
      <c r="V218" s="9">
        <v>34.046932936010101</v>
      </c>
      <c r="W218" s="9">
        <v>32.272123673736459</v>
      </c>
      <c r="X218" s="9">
        <v>30.589832228658643</v>
      </c>
      <c r="Y218" s="9">
        <v>28.995235802811472</v>
      </c>
      <c r="Z218" s="9">
        <v>27.483763002563734</v>
      </c>
      <c r="AA218" s="9">
        <v>26.051080733333759</v>
      </c>
      <c r="AB218" s="9">
        <v>24.693081777461366</v>
      </c>
      <c r="AC218" s="9">
        <v>23.405873019624433</v>
      </c>
      <c r="AD218" s="9">
        <v>22.185764286044677</v>
      </c>
      <c r="AE218" s="9">
        <v>21.029257765486818</v>
      </c>
      <c r="AF218" s="9">
        <v>19.933037981723242</v>
      </c>
      <c r="AG218" s="9">
        <v>18.893962288717205</v>
      </c>
      <c r="AH218" s="9">
        <v>17.909051861276104</v>
      </c>
      <c r="AI218" s="9">
        <v>16.975483155346829</v>
      </c>
      <c r="AJ218" s="9">
        <v>16.090579813471521</v>
      </c>
      <c r="AK218" s="9">
        <v>15.25180499219832</v>
      </c>
      <c r="AL218" s="9">
        <v>14.456754089451215</v>
      </c>
      <c r="AM218" s="9">
        <v>13.703147851009897</v>
      </c>
      <c r="AN218" s="9">
        <v>12.988825836337181</v>
      </c>
      <c r="AO218" s="9">
        <v>12.311740225021852</v>
      </c>
      <c r="AP218" s="9">
        <v>11.669949946081196</v>
      </c>
      <c r="AQ218" s="9">
        <v>11.061615113293115</v>
      </c>
      <c r="AR218" s="9">
        <v>10.484991750605003</v>
      </c>
      <c r="AS218" s="9">
        <v>9.9384267924981717</v>
      </c>
      <c r="AT218" s="9">
        <v>9.4203533449748438</v>
      </c>
      <c r="AU218" s="9">
        <v>8.9292861935819356</v>
      </c>
      <c r="AV218" s="9">
        <v>8.4638175455939759</v>
      </c>
      <c r="AW218" s="9">
        <v>8.022612994148858</v>
      </c>
      <c r="AX218" s="9">
        <v>7.6044076927664044</v>
      </c>
      <c r="AY218" s="9">
        <v>7.2080027292828301</v>
      </c>
      <c r="AZ218" s="9">
        <v>6.8322616888058949</v>
      </c>
      <c r="BA218" s="9">
        <v>6.4761073958374116</v>
      </c>
      <c r="BB218" s="9">
        <v>6.1385188262234225</v>
      </c>
      <c r="BC218" s="9">
        <v>5.8185281800792117</v>
      </c>
      <c r="BD218" s="9">
        <v>5.5152181072978079</v>
      </c>
      <c r="BE218" s="9">
        <v>5.2277190776880484</v>
      </c>
      <c r="BF218" s="9">
        <v>4.9552068882029223</v>
      </c>
      <c r="BG218" s="9">
        <v>4.6969003001118983</v>
      </c>
      <c r="BH218" s="9">
        <v>4.4520587993434786</v>
      </c>
      <c r="BI218" s="9">
        <v>4.2199804735773263</v>
      </c>
      <c r="BJ218" s="9">
        <v>4</v>
      </c>
      <c r="BK218" s="9" t="s">
        <v>47</v>
      </c>
      <c r="BL218" s="9" t="s">
        <v>47</v>
      </c>
      <c r="BM218" s="9" t="s">
        <v>47</v>
      </c>
      <c r="BN218" s="9" t="s">
        <v>47</v>
      </c>
      <c r="BO218" s="9" t="s">
        <v>47</v>
      </c>
      <c r="BP218" s="9" t="s">
        <v>47</v>
      </c>
      <c r="BQ218" s="9" t="s">
        <v>47</v>
      </c>
      <c r="BR218" s="9" t="s">
        <v>47</v>
      </c>
      <c r="BS218" s="9" t="s">
        <v>47</v>
      </c>
      <c r="BT218" s="9" t="s">
        <v>47</v>
      </c>
      <c r="BU218" s="9" t="s">
        <v>47</v>
      </c>
      <c r="BV218" s="9" t="s">
        <v>47</v>
      </c>
      <c r="BW218" s="9" t="s">
        <v>47</v>
      </c>
      <c r="BX218" s="9" t="s">
        <v>47</v>
      </c>
      <c r="BY218" s="9" t="s">
        <v>47</v>
      </c>
      <c r="BZ218" s="9" t="s">
        <v>47</v>
      </c>
      <c r="CA218" s="9" t="s">
        <v>47</v>
      </c>
      <c r="CB218" s="9" t="s">
        <v>47</v>
      </c>
      <c r="CC218" s="9" t="s">
        <v>47</v>
      </c>
      <c r="CD218" s="9" t="s">
        <v>47</v>
      </c>
    </row>
    <row r="219" spans="1:82" ht="12" x14ac:dyDescent="0.25">
      <c r="A219" s="5">
        <v>181</v>
      </c>
      <c r="B219" s="56">
        <v>61</v>
      </c>
      <c r="C219" s="9">
        <v>362</v>
      </c>
      <c r="D219" s="9">
        <v>241.33333333333331</v>
      </c>
      <c r="E219" s="9">
        <v>181</v>
      </c>
      <c r="F219" s="9">
        <v>144.80000000000001</v>
      </c>
      <c r="G219" s="9">
        <v>120.66666666666669</v>
      </c>
      <c r="H219" s="9">
        <v>103.42857142857144</v>
      </c>
      <c r="I219" s="9">
        <v>90.5</v>
      </c>
      <c r="J219" s="9">
        <v>80.444444444444457</v>
      </c>
      <c r="K219" s="9">
        <v>72.400000000000006</v>
      </c>
      <c r="L219" s="9">
        <v>65.818181818181827</v>
      </c>
      <c r="M219" s="9">
        <v>60.333333333333336</v>
      </c>
      <c r="N219" s="9">
        <v>55.692307692307701</v>
      </c>
      <c r="O219" s="9">
        <v>51.714285714285722</v>
      </c>
      <c r="P219" s="9">
        <v>48.266666666666673</v>
      </c>
      <c r="Q219" s="9">
        <v>45.25</v>
      </c>
      <c r="R219" s="9">
        <v>42.588235294117652</v>
      </c>
      <c r="S219" s="9">
        <v>40.222222222222229</v>
      </c>
      <c r="T219" s="9">
        <v>38.10526315789474</v>
      </c>
      <c r="U219" s="9">
        <v>36.15923786354238</v>
      </c>
      <c r="V219" s="9">
        <v>34.312595544989641</v>
      </c>
      <c r="W219" s="9">
        <v>32.560260741034938</v>
      </c>
      <c r="X219" s="9">
        <v>30.89741719288234</v>
      </c>
      <c r="Y219" s="9">
        <v>29.319494606746119</v>
      </c>
      <c r="Z219" s="9">
        <v>27.822156092485407</v>
      </c>
      <c r="AA219" s="9">
        <v>26.401286243744345</v>
      </c>
      <c r="AB219" s="9">
        <v>25.052979826836186</v>
      </c>
      <c r="AC219" s="9">
        <v>23.773531047282969</v>
      </c>
      <c r="AD219" s="9">
        <v>22.559423364510049</v>
      </c>
      <c r="AE219" s="9">
        <v>21.407319826701396</v>
      </c>
      <c r="AF219" s="9">
        <v>20.314053899251146</v>
      </c>
      <c r="AG219" s="9">
        <v>19.276620761603606</v>
      </c>
      <c r="AH219" s="9">
        <v>18.29216904856127</v>
      </c>
      <c r="AI219" s="9">
        <v>17.357993013361931</v>
      </c>
      <c r="AJ219" s="9">
        <v>16.471525090985295</v>
      </c>
      <c r="AK219" s="9">
        <v>15.630328841249492</v>
      </c>
      <c r="AL219" s="9">
        <v>14.832092252301678</v>
      </c>
      <c r="AM219" s="9">
        <v>14.074621386097551</v>
      </c>
      <c r="AN219" s="9">
        <v>13.355834348404468</v>
      </c>
      <c r="AO219" s="9">
        <v>12.673755566754844</v>
      </c>
      <c r="AP219" s="9">
        <v>12.02651036062289</v>
      </c>
      <c r="AQ219" s="9">
        <v>11.412319788900936</v>
      </c>
      <c r="AR219" s="9">
        <v>10.829495760513719</v>
      </c>
      <c r="AS219" s="9">
        <v>10.276436394732245</v>
      </c>
      <c r="AT219" s="9">
        <v>9.7516216184351592</v>
      </c>
      <c r="AU219" s="9">
        <v>9.253608988216742</v>
      </c>
      <c r="AV219" s="9">
        <v>8.7810297258587209</v>
      </c>
      <c r="AW219" s="9">
        <v>8.3325849562694394</v>
      </c>
      <c r="AX219" s="9">
        <v>7.9070421375504258</v>
      </c>
      <c r="AY219" s="9">
        <v>7.5032316733784938</v>
      </c>
      <c r="AZ219" s="9">
        <v>7.1200436983925446</v>
      </c>
      <c r="BA219" s="9">
        <v>6.7564250277497893</v>
      </c>
      <c r="BB219" s="9">
        <v>6.4113762624672859</v>
      </c>
      <c r="BC219" s="9">
        <v>6.0839490425928924</v>
      </c>
      <c r="BD219" s="9">
        <v>5.77324344065602</v>
      </c>
      <c r="BE219" s="9">
        <v>5.4784054882341424</v>
      </c>
      <c r="BF219" s="9">
        <v>5.1986248288368682</v>
      </c>
      <c r="BG219" s="9">
        <v>4.9331324906565772</v>
      </c>
      <c r="BH219" s="9">
        <v>4.6811987730640716</v>
      </c>
      <c r="BI219" s="9">
        <v>4.4421312410403084</v>
      </c>
      <c r="BJ219" s="9">
        <v>4.2152728220319542</v>
      </c>
      <c r="BK219" s="9">
        <v>4</v>
      </c>
      <c r="BL219" s="9" t="s">
        <v>47</v>
      </c>
      <c r="BM219" s="9" t="s">
        <v>47</v>
      </c>
      <c r="BN219" s="9" t="s">
        <v>47</v>
      </c>
      <c r="BO219" s="9" t="s">
        <v>47</v>
      </c>
      <c r="BP219" s="9" t="s">
        <v>47</v>
      </c>
      <c r="BQ219" s="9" t="s">
        <v>47</v>
      </c>
      <c r="BR219" s="9" t="s">
        <v>47</v>
      </c>
      <c r="BS219" s="9" t="s">
        <v>47</v>
      </c>
      <c r="BT219" s="9" t="s">
        <v>47</v>
      </c>
      <c r="BU219" s="9" t="s">
        <v>47</v>
      </c>
      <c r="BV219" s="9" t="s">
        <v>47</v>
      </c>
      <c r="BW219" s="9" t="s">
        <v>47</v>
      </c>
      <c r="BX219" s="9" t="s">
        <v>47</v>
      </c>
      <c r="BY219" s="9" t="s">
        <v>47</v>
      </c>
      <c r="BZ219" s="9" t="s">
        <v>47</v>
      </c>
      <c r="CA219" s="9" t="s">
        <v>47</v>
      </c>
      <c r="CB219" s="9" t="s">
        <v>47</v>
      </c>
      <c r="CC219" s="9" t="s">
        <v>47</v>
      </c>
      <c r="CD219" s="9" t="s">
        <v>47</v>
      </c>
    </row>
    <row r="220" spans="1:82" ht="12" x14ac:dyDescent="0.25">
      <c r="A220" s="5">
        <v>182</v>
      </c>
      <c r="B220" s="56">
        <v>61</v>
      </c>
      <c r="C220" s="9">
        <v>364</v>
      </c>
      <c r="D220" s="9">
        <v>242.66666666666666</v>
      </c>
      <c r="E220" s="9">
        <v>182</v>
      </c>
      <c r="F220" s="9">
        <v>145.6</v>
      </c>
      <c r="G220" s="9">
        <v>121.33333333333333</v>
      </c>
      <c r="H220" s="9">
        <v>104</v>
      </c>
      <c r="I220" s="9">
        <v>91</v>
      </c>
      <c r="J220" s="9">
        <v>80.888888888888872</v>
      </c>
      <c r="K220" s="9">
        <v>72.8</v>
      </c>
      <c r="L220" s="9">
        <v>66.181818181818159</v>
      </c>
      <c r="M220" s="9">
        <v>60.666666666666643</v>
      </c>
      <c r="N220" s="9">
        <v>56</v>
      </c>
      <c r="O220" s="9">
        <v>52</v>
      </c>
      <c r="P220" s="9">
        <v>48.533333333333317</v>
      </c>
      <c r="Q220" s="9">
        <v>45.5</v>
      </c>
      <c r="R220" s="9">
        <v>42.823529411764689</v>
      </c>
      <c r="S220" s="9">
        <v>40.444444444444429</v>
      </c>
      <c r="T220" s="9">
        <v>38.315789473684191</v>
      </c>
      <c r="U220" s="9">
        <v>36.354354220882357</v>
      </c>
      <c r="V220" s="9">
        <v>34.493327397706544</v>
      </c>
      <c r="W220" s="9">
        <v>32.727568965643847</v>
      </c>
      <c r="X220" s="9">
        <v>31.05220201145892</v>
      </c>
      <c r="Y220" s="9">
        <v>29.462599277467721</v>
      </c>
      <c r="Z220" s="9">
        <v>27.95437038134412</v>
      </c>
      <c r="AA220" s="9">
        <v>26.523349690161279</v>
      </c>
      <c r="AB220" s="9">
        <v>25.165584815176683</v>
      </c>
      <c r="AC220" s="9">
        <v>23.877325695584126</v>
      </c>
      <c r="AD220" s="9">
        <v>22.655014241082689</v>
      </c>
      <c r="AE220" s="9">
        <v>21.495274504656098</v>
      </c>
      <c r="AF220" s="9">
        <v>20.394903358420365</v>
      </c>
      <c r="AG220" s="9">
        <v>19.350861646786914</v>
      </c>
      <c r="AH220" s="9">
        <v>18.360265792506862</v>
      </c>
      <c r="AI220" s="9">
        <v>17.420379832412827</v>
      </c>
      <c r="AJ220" s="9">
        <v>16.528607860861509</v>
      </c>
      <c r="AK220" s="9">
        <v>15.682486860006296</v>
      </c>
      <c r="AL220" s="9">
        <v>14.879679897097587</v>
      </c>
      <c r="AM220" s="9">
        <v>14.117969670022166</v>
      </c>
      <c r="AN220" s="9">
        <v>13.395252383254855</v>
      </c>
      <c r="AO220" s="9">
        <v>12.709531937308174</v>
      </c>
      <c r="AP220" s="9">
        <v>12.058914415631671</v>
      </c>
      <c r="AQ220" s="9">
        <v>11.441602853734056</v>
      </c>
      <c r="AR220" s="9">
        <v>10.855892276080802</v>
      </c>
      <c r="AS220" s="9">
        <v>10.300164987059432</v>
      </c>
      <c r="AT220" s="9">
        <v>9.7728861030064422</v>
      </c>
      <c r="AU220" s="9">
        <v>9.2725993129555828</v>
      </c>
      <c r="AV220" s="9">
        <v>8.7979228563989818</v>
      </c>
      <c r="AW220" s="9">
        <v>8.3475457069519106</v>
      </c>
      <c r="AX220" s="9">
        <v>7.9202239513807404</v>
      </c>
      <c r="AY220" s="9">
        <v>7.514777353993173</v>
      </c>
      <c r="AZ220" s="9">
        <v>7.1300860969018229</v>
      </c>
      <c r="BA220" s="9">
        <v>6.7650876871579575</v>
      </c>
      <c r="BB220" s="9">
        <v>6.418774022213098</v>
      </c>
      <c r="BC220" s="9">
        <v>6.0901886056034682</v>
      </c>
      <c r="BD220" s="9">
        <v>5.7784239051671893</v>
      </c>
      <c r="BE220" s="9">
        <v>5.4826188464977834</v>
      </c>
      <c r="BF220" s="9">
        <v>5.2019564347110627</v>
      </c>
      <c r="BG220" s="9">
        <v>4.9356614979568718</v>
      </c>
      <c r="BH220" s="9">
        <v>4.6829985464434145</v>
      </c>
      <c r="BI220" s="9">
        <v>4.4432697410609103</v>
      </c>
      <c r="BJ220" s="9">
        <v>4.2158129659940613</v>
      </c>
      <c r="BK220" s="9">
        <v>4</v>
      </c>
      <c r="BL220" s="9" t="s">
        <v>47</v>
      </c>
      <c r="BM220" s="9" t="s">
        <v>47</v>
      </c>
      <c r="BN220" s="9" t="s">
        <v>47</v>
      </c>
      <c r="BO220" s="9" t="s">
        <v>47</v>
      </c>
      <c r="BP220" s="9" t="s">
        <v>47</v>
      </c>
      <c r="BQ220" s="9" t="s">
        <v>47</v>
      </c>
      <c r="BR220" s="9" t="s">
        <v>47</v>
      </c>
      <c r="BS220" s="9" t="s">
        <v>47</v>
      </c>
      <c r="BT220" s="9" t="s">
        <v>47</v>
      </c>
      <c r="BU220" s="9" t="s">
        <v>47</v>
      </c>
      <c r="BV220" s="9" t="s">
        <v>47</v>
      </c>
      <c r="BW220" s="9" t="s">
        <v>47</v>
      </c>
      <c r="BX220" s="9" t="s">
        <v>47</v>
      </c>
      <c r="BY220" s="9" t="s">
        <v>47</v>
      </c>
      <c r="BZ220" s="9" t="s">
        <v>47</v>
      </c>
      <c r="CA220" s="9" t="s">
        <v>47</v>
      </c>
      <c r="CB220" s="9" t="s">
        <v>47</v>
      </c>
      <c r="CC220" s="9" t="s">
        <v>47</v>
      </c>
      <c r="CD220" s="9" t="s">
        <v>47</v>
      </c>
    </row>
    <row r="221" spans="1:82" ht="12" x14ac:dyDescent="0.25">
      <c r="A221" s="5">
        <v>183</v>
      </c>
      <c r="B221" s="56">
        <v>61</v>
      </c>
      <c r="C221" s="9">
        <v>366</v>
      </c>
      <c r="D221" s="9">
        <v>244</v>
      </c>
      <c r="E221" s="9">
        <v>183</v>
      </c>
      <c r="F221" s="9">
        <v>146.4</v>
      </c>
      <c r="G221" s="9">
        <v>122</v>
      </c>
      <c r="H221" s="9">
        <v>104.57142857142858</v>
      </c>
      <c r="I221" s="9">
        <v>91.5</v>
      </c>
      <c r="J221" s="9">
        <v>81.333333333333343</v>
      </c>
      <c r="K221" s="9">
        <v>73.2</v>
      </c>
      <c r="L221" s="9">
        <v>66.545454545454561</v>
      </c>
      <c r="M221" s="9">
        <v>61</v>
      </c>
      <c r="N221" s="9">
        <v>56.307692307692321</v>
      </c>
      <c r="O221" s="9">
        <v>52.285714285714299</v>
      </c>
      <c r="P221" s="9">
        <v>48.8</v>
      </c>
      <c r="Q221" s="9">
        <v>45.75</v>
      </c>
      <c r="R221" s="9">
        <v>43.058823529411775</v>
      </c>
      <c r="S221" s="9">
        <v>40.666666666666679</v>
      </c>
      <c r="T221" s="9">
        <v>38.526315789473692</v>
      </c>
      <c r="U221" s="9">
        <v>36.549445647876738</v>
      </c>
      <c r="V221" s="9">
        <v>34.674013068544831</v>
      </c>
      <c r="W221" s="9">
        <v>32.894813066678125</v>
      </c>
      <c r="X221" s="9">
        <v>31.206907736714111</v>
      </c>
      <c r="Y221" s="9">
        <v>29.605612547903533</v>
      </c>
      <c r="Z221" s="9">
        <v>28.08648334309051</v>
      </c>
      <c r="AA221" s="9">
        <v>26.64530400461387</v>
      </c>
      <c r="AB221" s="9">
        <v>25.278074753098291</v>
      </c>
      <c r="AC221" s="9">
        <v>23.981001046660229</v>
      </c>
      <c r="AD221" s="9">
        <v>22.750483049720053</v>
      </c>
      <c r="AE221" s="9">
        <v>21.583105642192614</v>
      </c>
      <c r="AF221" s="9">
        <v>20.475628941328292</v>
      </c>
      <c r="AG221" s="9">
        <v>19.424979309899228</v>
      </c>
      <c r="AH221" s="9">
        <v>18.428240825775333</v>
      </c>
      <c r="AI221" s="9">
        <v>17.482647189215182</v>
      </c>
      <c r="AJ221" s="9">
        <v>16.585574045411583</v>
      </c>
      <c r="AK221" s="9">
        <v>15.7345317009843</v>
      </c>
      <c r="AL221" s="9">
        <v>14.92715821420555</v>
      </c>
      <c r="AM221" s="9">
        <v>14.161212839781266</v>
      </c>
      <c r="AN221" s="9">
        <v>13.434569809995066</v>
      </c>
      <c r="AO221" s="9">
        <v>12.745212434955445</v>
      </c>
      <c r="AP221" s="9">
        <v>12.091227505572251</v>
      </c>
      <c r="AQ221" s="9">
        <v>11.470799983728794</v>
      </c>
      <c r="AR221" s="9">
        <v>10.882207964912917</v>
      </c>
      <c r="AS221" s="9">
        <v>10.323817899326562</v>
      </c>
      <c r="AT221" s="9">
        <v>9.7940800582107208</v>
      </c>
      <c r="AU221" s="9">
        <v>9.2915242328032743</v>
      </c>
      <c r="AV221" s="9">
        <v>8.8147556539927372</v>
      </c>
      <c r="AW221" s="9">
        <v>8.3624511213435948</v>
      </c>
      <c r="AX221" s="9">
        <v>7.9333553307498592</v>
      </c>
      <c r="AY221" s="9">
        <v>7.5262773905248181</v>
      </c>
      <c r="AZ221" s="9">
        <v>7.140087516257891</v>
      </c>
      <c r="BA221" s="9">
        <v>6.7737138952656659</v>
      </c>
      <c r="BB221" s="9">
        <v>6.4261397119348596</v>
      </c>
      <c r="BC221" s="9">
        <v>6.0964003257014792</v>
      </c>
      <c r="BD221" s="9">
        <v>5.7835805938340981</v>
      </c>
      <c r="BE221" s="9">
        <v>5.4868123315910182</v>
      </c>
      <c r="BF221" s="9">
        <v>5.2052719027023615</v>
      </c>
      <c r="BG221" s="9">
        <v>4.9381779334898326</v>
      </c>
      <c r="BH221" s="9">
        <v>4.6847891442800362</v>
      </c>
      <c r="BI221" s="9">
        <v>4.4444022920927546</v>
      </c>
      <c r="BJ221" s="9">
        <v>4.2163502188944193</v>
      </c>
      <c r="BK221" s="9">
        <v>4</v>
      </c>
      <c r="BL221" s="9" t="s">
        <v>47</v>
      </c>
      <c r="BM221" s="9" t="s">
        <v>47</v>
      </c>
      <c r="BN221" s="9" t="s">
        <v>47</v>
      </c>
      <c r="BO221" s="9" t="s">
        <v>47</v>
      </c>
      <c r="BP221" s="9" t="s">
        <v>47</v>
      </c>
      <c r="BQ221" s="9" t="s">
        <v>47</v>
      </c>
      <c r="BR221" s="9" t="s">
        <v>47</v>
      </c>
      <c r="BS221" s="9" t="s">
        <v>47</v>
      </c>
      <c r="BT221" s="9" t="s">
        <v>47</v>
      </c>
      <c r="BU221" s="9" t="s">
        <v>47</v>
      </c>
      <c r="BV221" s="9" t="s">
        <v>47</v>
      </c>
      <c r="BW221" s="9" t="s">
        <v>47</v>
      </c>
      <c r="BX221" s="9" t="s">
        <v>47</v>
      </c>
      <c r="BY221" s="9" t="s">
        <v>47</v>
      </c>
      <c r="BZ221" s="9" t="s">
        <v>47</v>
      </c>
      <c r="CA221" s="9" t="s">
        <v>47</v>
      </c>
      <c r="CB221" s="9" t="s">
        <v>47</v>
      </c>
      <c r="CC221" s="9" t="s">
        <v>47</v>
      </c>
      <c r="CD221" s="9" t="s">
        <v>47</v>
      </c>
    </row>
    <row r="222" spans="1:82" ht="12" x14ac:dyDescent="0.25">
      <c r="A222" s="5">
        <v>184</v>
      </c>
      <c r="B222" s="56">
        <v>62</v>
      </c>
      <c r="C222" s="9">
        <v>368</v>
      </c>
      <c r="D222" s="9">
        <v>245.33333333333331</v>
      </c>
      <c r="E222" s="9">
        <v>184</v>
      </c>
      <c r="F222" s="9">
        <v>147.19999999999999</v>
      </c>
      <c r="G222" s="9">
        <v>122.66666666666669</v>
      </c>
      <c r="H222" s="9">
        <v>105.14285714285715</v>
      </c>
      <c r="I222" s="9">
        <v>92</v>
      </c>
      <c r="J222" s="9">
        <v>81.777777777777786</v>
      </c>
      <c r="K222" s="9">
        <v>73.599999999999994</v>
      </c>
      <c r="L222" s="9">
        <v>66.909090909090921</v>
      </c>
      <c r="M222" s="9">
        <v>61.333333333333343</v>
      </c>
      <c r="N222" s="9">
        <v>56.615384615384627</v>
      </c>
      <c r="O222" s="9">
        <v>52.571428571428584</v>
      </c>
      <c r="P222" s="9">
        <v>49.066666666666677</v>
      </c>
      <c r="Q222" s="9">
        <v>46</v>
      </c>
      <c r="R222" s="9">
        <v>43.294117647058833</v>
      </c>
      <c r="S222" s="9">
        <v>40.8888888888889</v>
      </c>
      <c r="T222" s="9">
        <v>38.736842105263165</v>
      </c>
      <c r="U222" s="9">
        <v>36.78863404708266</v>
      </c>
      <c r="V222" s="9">
        <v>34.938408024392956</v>
      </c>
      <c r="W222" s="9">
        <v>33.181236186065107</v>
      </c>
      <c r="X222" s="9">
        <v>31.512438519429821</v>
      </c>
      <c r="Y222" s="9">
        <v>29.927570385635054</v>
      </c>
      <c r="Z222" s="9">
        <v>28.422410681893055</v>
      </c>
      <c r="AA222" s="9">
        <v>26.992950599088413</v>
      </c>
      <c r="AB222" s="9">
        <v>25.635382944804398</v>
      </c>
      <c r="AC222" s="9">
        <v>24.346092003330742</v>
      </c>
      <c r="AD222" s="9">
        <v>23.121643905646277</v>
      </c>
      <c r="AE222" s="9">
        <v>21.95877748372801</v>
      </c>
      <c r="AF222" s="9">
        <v>20.854395584828229</v>
      </c>
      <c r="AG222" s="9">
        <v>19.805556822586272</v>
      </c>
      <c r="AH222" s="9">
        <v>18.809467743005055</v>
      </c>
      <c r="AI222" s="9">
        <v>17.863475384427382</v>
      </c>
      <c r="AJ222" s="9">
        <v>16.965060211696457</v>
      </c>
      <c r="AK222" s="9">
        <v>16.111829405681586</v>
      </c>
      <c r="AL222" s="9">
        <v>15.301510490296543</v>
      </c>
      <c r="AM222" s="9">
        <v>14.531945280036956</v>
      </c>
      <c r="AN222" s="9">
        <v>13.801084131916687</v>
      </c>
      <c r="AO222" s="9">
        <v>13.106980486493974</v>
      </c>
      <c r="AP222" s="9">
        <v>12.447785683447993</v>
      </c>
      <c r="AQ222" s="9">
        <v>11.82174403789779</v>
      </c>
      <c r="AR222" s="9">
        <v>11.227188164349942</v>
      </c>
      <c r="AS222" s="9">
        <v>10.66253453582085</v>
      </c>
      <c r="AT222" s="9">
        <v>10.126279266305946</v>
      </c>
      <c r="AU222" s="9">
        <v>9.6169941053629238</v>
      </c>
      <c r="AV222" s="9">
        <v>9.1333226341410381</v>
      </c>
      <c r="AW222" s="9">
        <v>8.6739766527251092</v>
      </c>
      <c r="AX222" s="9">
        <v>8.237732749172304</v>
      </c>
      <c r="AY222" s="9">
        <v>7.8234290411037932</v>
      </c>
      <c r="AZ222" s="9">
        <v>7.4299620811728762</v>
      </c>
      <c r="BA222" s="9">
        <v>7.0562839181676917</v>
      </c>
      <c r="BB222" s="9">
        <v>6.7013993059210986</v>
      </c>
      <c r="BC222" s="9">
        <v>6.3643630525940136</v>
      </c>
      <c r="BD222" s="9">
        <v>6.044277503272343</v>
      </c>
      <c r="BE222" s="9">
        <v>5.740290149172707</v>
      </c>
      <c r="BF222" s="9">
        <v>5.4515913570893684</v>
      </c>
      <c r="BG222" s="9">
        <v>5.1774122130350406</v>
      </c>
      <c r="BH222" s="9">
        <v>4.9170224743323452</v>
      </c>
      <c r="BI222" s="9">
        <v>4.6697286247015981</v>
      </c>
      <c r="BJ222" s="9">
        <v>4.4348720271648627</v>
      </c>
      <c r="BK222" s="9">
        <v>4.21182716984677</v>
      </c>
      <c r="BL222" s="9">
        <v>4</v>
      </c>
      <c r="BM222" s="9" t="s">
        <v>47</v>
      </c>
      <c r="BN222" s="9" t="s">
        <v>47</v>
      </c>
      <c r="BO222" s="9" t="s">
        <v>47</v>
      </c>
      <c r="BP222" s="9" t="s">
        <v>47</v>
      </c>
      <c r="BQ222" s="9" t="s">
        <v>47</v>
      </c>
      <c r="BR222" s="9" t="s">
        <v>47</v>
      </c>
      <c r="BS222" s="9" t="s">
        <v>47</v>
      </c>
      <c r="BT222" s="9" t="s">
        <v>47</v>
      </c>
      <c r="BU222" s="9" t="s">
        <v>47</v>
      </c>
      <c r="BV222" s="9" t="s">
        <v>47</v>
      </c>
      <c r="BW222" s="9" t="s">
        <v>47</v>
      </c>
      <c r="BX222" s="9" t="s">
        <v>47</v>
      </c>
      <c r="BY222" s="9" t="s">
        <v>47</v>
      </c>
      <c r="BZ222" s="9" t="s">
        <v>47</v>
      </c>
      <c r="CA222" s="9" t="s">
        <v>47</v>
      </c>
      <c r="CB222" s="9" t="s">
        <v>47</v>
      </c>
      <c r="CC222" s="9" t="s">
        <v>47</v>
      </c>
      <c r="CD222" s="9" t="s">
        <v>47</v>
      </c>
    </row>
    <row r="223" spans="1:82" s="6" customFormat="1" ht="12" x14ac:dyDescent="0.25">
      <c r="A223" s="5" t="s">
        <v>39</v>
      </c>
      <c r="B223" s="55" t="s">
        <v>22</v>
      </c>
      <c r="C223" s="8">
        <v>1</v>
      </c>
      <c r="D223" s="8">
        <v>2</v>
      </c>
      <c r="E223" s="8">
        <v>3</v>
      </c>
      <c r="F223" s="8">
        <v>4</v>
      </c>
      <c r="G223" s="8">
        <v>5</v>
      </c>
      <c r="H223" s="8">
        <v>6</v>
      </c>
      <c r="I223" s="8">
        <v>7</v>
      </c>
      <c r="J223" s="8">
        <v>8</v>
      </c>
      <c r="K223" s="8">
        <v>9</v>
      </c>
      <c r="L223" s="8">
        <v>10</v>
      </c>
      <c r="M223" s="8">
        <v>11</v>
      </c>
      <c r="N223" s="8">
        <v>12</v>
      </c>
      <c r="O223" s="8">
        <v>13</v>
      </c>
      <c r="P223" s="8">
        <v>14</v>
      </c>
      <c r="Q223" s="8">
        <v>15</v>
      </c>
      <c r="R223" s="8">
        <v>16</v>
      </c>
      <c r="S223" s="8">
        <v>17</v>
      </c>
      <c r="T223" s="8">
        <v>18</v>
      </c>
      <c r="U223" s="8">
        <v>19</v>
      </c>
      <c r="V223" s="8">
        <v>20</v>
      </c>
      <c r="W223" s="8">
        <v>21</v>
      </c>
      <c r="X223" s="8">
        <v>22</v>
      </c>
      <c r="Y223" s="8">
        <v>23</v>
      </c>
      <c r="Z223" s="8">
        <v>24</v>
      </c>
      <c r="AA223" s="8">
        <v>25</v>
      </c>
      <c r="AB223" s="8">
        <v>26</v>
      </c>
      <c r="AC223" s="8">
        <v>27</v>
      </c>
      <c r="AD223" s="8">
        <v>28</v>
      </c>
      <c r="AE223" s="8">
        <v>29</v>
      </c>
      <c r="AF223" s="8">
        <v>30</v>
      </c>
      <c r="AG223" s="8">
        <v>31</v>
      </c>
      <c r="AH223" s="8">
        <v>32</v>
      </c>
      <c r="AI223" s="8">
        <v>33</v>
      </c>
      <c r="AJ223" s="8">
        <v>34</v>
      </c>
      <c r="AK223" s="8">
        <v>35</v>
      </c>
      <c r="AL223" s="8">
        <v>36</v>
      </c>
      <c r="AM223" s="8">
        <v>37</v>
      </c>
      <c r="AN223" s="8">
        <v>38</v>
      </c>
      <c r="AO223" s="8">
        <v>39</v>
      </c>
      <c r="AP223" s="8">
        <v>40</v>
      </c>
      <c r="AQ223" s="8">
        <v>41</v>
      </c>
      <c r="AR223" s="8">
        <v>42</v>
      </c>
      <c r="AS223" s="8">
        <v>43</v>
      </c>
      <c r="AT223" s="8">
        <v>44</v>
      </c>
      <c r="AU223" s="8">
        <v>45</v>
      </c>
      <c r="AV223" s="8">
        <v>46</v>
      </c>
      <c r="AW223" s="8">
        <v>47</v>
      </c>
      <c r="AX223" s="8">
        <v>48</v>
      </c>
      <c r="AY223" s="8">
        <v>49</v>
      </c>
      <c r="AZ223" s="8">
        <v>50</v>
      </c>
      <c r="BA223" s="8">
        <v>51</v>
      </c>
      <c r="BB223" s="8">
        <v>52</v>
      </c>
      <c r="BC223" s="8">
        <v>53</v>
      </c>
      <c r="BD223" s="8">
        <v>54</v>
      </c>
      <c r="BE223" s="8">
        <v>55</v>
      </c>
      <c r="BF223" s="8">
        <v>56</v>
      </c>
      <c r="BG223" s="8">
        <v>57</v>
      </c>
      <c r="BH223" s="8">
        <v>58</v>
      </c>
      <c r="BI223" s="8">
        <v>59</v>
      </c>
      <c r="BJ223" s="8">
        <v>60</v>
      </c>
      <c r="BK223" s="8">
        <v>61</v>
      </c>
      <c r="BL223" s="8">
        <v>62</v>
      </c>
      <c r="BM223" s="8">
        <v>63</v>
      </c>
      <c r="BN223" s="8">
        <v>64</v>
      </c>
      <c r="BO223" s="8">
        <v>65</v>
      </c>
      <c r="BP223" s="8">
        <v>66</v>
      </c>
      <c r="BQ223" s="8">
        <v>67</v>
      </c>
      <c r="BR223" s="8">
        <v>68</v>
      </c>
      <c r="BS223" s="8">
        <v>69</v>
      </c>
      <c r="BT223" s="8">
        <v>70</v>
      </c>
      <c r="BU223" s="8">
        <v>71</v>
      </c>
      <c r="BV223" s="8">
        <v>72</v>
      </c>
      <c r="BW223" s="8">
        <v>73</v>
      </c>
      <c r="BX223" s="8">
        <v>74</v>
      </c>
      <c r="BY223" s="8">
        <v>75</v>
      </c>
      <c r="BZ223" s="8">
        <v>76</v>
      </c>
      <c r="CA223" s="8">
        <v>77</v>
      </c>
      <c r="CB223" s="8">
        <v>78</v>
      </c>
      <c r="CC223" s="8">
        <v>79</v>
      </c>
      <c r="CD223" s="8">
        <v>80</v>
      </c>
    </row>
    <row r="224" spans="1:82" ht="12" x14ac:dyDescent="0.25">
      <c r="A224" s="5">
        <v>185</v>
      </c>
      <c r="B224" s="56">
        <v>62</v>
      </c>
      <c r="C224" s="9">
        <v>370</v>
      </c>
      <c r="D224" s="9">
        <v>246.66666666666666</v>
      </c>
      <c r="E224" s="9">
        <v>185</v>
      </c>
      <c r="F224" s="9">
        <v>148</v>
      </c>
      <c r="G224" s="9">
        <v>123.33333333333334</v>
      </c>
      <c r="H224" s="9">
        <v>105.71428571428572</v>
      </c>
      <c r="I224" s="9">
        <v>92.5</v>
      </c>
      <c r="J224" s="9">
        <v>82.222222222222214</v>
      </c>
      <c r="K224" s="9">
        <v>74</v>
      </c>
      <c r="L224" s="9">
        <v>67.272727272727266</v>
      </c>
      <c r="M224" s="9">
        <v>61.666666666666657</v>
      </c>
      <c r="N224" s="9">
        <v>56.92307692307692</v>
      </c>
      <c r="O224" s="9">
        <v>52.857142857142854</v>
      </c>
      <c r="P224" s="9">
        <v>49.333333333333329</v>
      </c>
      <c r="Q224" s="9">
        <v>46.25</v>
      </c>
      <c r="R224" s="9">
        <v>43.529411764705877</v>
      </c>
      <c r="S224" s="9">
        <v>41.111111111111107</v>
      </c>
      <c r="T224" s="9">
        <v>38.947368421052623</v>
      </c>
      <c r="U224" s="9">
        <v>36.984016179919806</v>
      </c>
      <c r="V224" s="9">
        <v>35.119637301533565</v>
      </c>
      <c r="W224" s="9">
        <v>33.34924249954571</v>
      </c>
      <c r="X224" s="9">
        <v>31.668093999505533</v>
      </c>
      <c r="Y224" s="9">
        <v>30.071692860045612</v>
      </c>
      <c r="Z224" s="9">
        <v>28.555766933211643</v>
      </c>
      <c r="AA224" s="9">
        <v>27.116259431716831</v>
      </c>
      <c r="AB224" s="9">
        <v>25.74931807252548</v>
      </c>
      <c r="AC224" s="9">
        <v>24.451284767712835</v>
      </c>
      <c r="AD224" s="9">
        <v>23.218685835012771</v>
      </c>
      <c r="AE224" s="9">
        <v>22.048222701855622</v>
      </c>
      <c r="AF224" s="9">
        <v>20.936763078019151</v>
      </c>
      <c r="AG224" s="9">
        <v>19.881332573269667</v>
      </c>
      <c r="AH224" s="9">
        <v>18.87910673756118</v>
      </c>
      <c r="AI224" s="9">
        <v>17.927403502491245</v>
      </c>
      <c r="AJ224" s="9">
        <v>17.023676003786029</v>
      </c>
      <c r="AK224" s="9">
        <v>16.165505765606717</v>
      </c>
      <c r="AL224" s="9">
        <v>15.350596228437746</v>
      </c>
      <c r="AM224" s="9">
        <v>14.576766603236752</v>
      </c>
      <c r="AN224" s="9">
        <v>13.841946035399236</v>
      </c>
      <c r="AO224" s="9">
        <v>13.144168062920086</v>
      </c>
      <c r="AP224" s="9">
        <v>12.48156535392137</v>
      </c>
      <c r="AQ224" s="9">
        <v>11.852364709463428</v>
      </c>
      <c r="AR224" s="9">
        <v>11.254882318266237</v>
      </c>
      <c r="AS224" s="9">
        <v>10.687519250642145</v>
      </c>
      <c r="AT224" s="9">
        <v>10.148757179581242</v>
      </c>
      <c r="AU224" s="9">
        <v>9.637154317538501</v>
      </c>
      <c r="AV224" s="9">
        <v>9.1513415580490989</v>
      </c>
      <c r="AW224" s="9">
        <v>8.6900188118464197</v>
      </c>
      <c r="AX224" s="9">
        <v>8.2519515276778055</v>
      </c>
      <c r="AY224" s="9">
        <v>7.835967388507366</v>
      </c>
      <c r="AZ224" s="9">
        <v>7.4409531742644992</v>
      </c>
      <c r="BA224" s="9">
        <v>7.0658517827425076</v>
      </c>
      <c r="BB224" s="9">
        <v>6.7096594006748917</v>
      </c>
      <c r="BC224" s="9">
        <v>6.3714228174188037</v>
      </c>
      <c r="BD224" s="9">
        <v>6.0502368740567842</v>
      </c>
      <c r="BE224" s="9">
        <v>5.7452420410902816</v>
      </c>
      <c r="BF224" s="9">
        <v>5.4556221182426112</v>
      </c>
      <c r="BG224" s="9">
        <v>5.1806020502157439</v>
      </c>
      <c r="BH224" s="9">
        <v>4.9194458525556648</v>
      </c>
      <c r="BI224" s="9">
        <v>4.6714546420756822</v>
      </c>
      <c r="BJ224" s="9">
        <v>4.4359647665668689</v>
      </c>
      <c r="BK224" s="9">
        <v>4.2123460287905452</v>
      </c>
      <c r="BL224" s="9">
        <v>4</v>
      </c>
      <c r="BM224" s="9" t="s">
        <v>47</v>
      </c>
      <c r="BN224" s="9" t="s">
        <v>47</v>
      </c>
      <c r="BO224" s="9" t="s">
        <v>47</v>
      </c>
      <c r="BP224" s="9" t="s">
        <v>47</v>
      </c>
      <c r="BQ224" s="9" t="s">
        <v>47</v>
      </c>
      <c r="BR224" s="9" t="s">
        <v>47</v>
      </c>
      <c r="BS224" s="9" t="s">
        <v>47</v>
      </c>
      <c r="BT224" s="9" t="s">
        <v>47</v>
      </c>
      <c r="BU224" s="9" t="s">
        <v>47</v>
      </c>
      <c r="BV224" s="9" t="s">
        <v>47</v>
      </c>
      <c r="BW224" s="9" t="s">
        <v>47</v>
      </c>
      <c r="BX224" s="9" t="s">
        <v>47</v>
      </c>
      <c r="BY224" s="9" t="s">
        <v>47</v>
      </c>
      <c r="BZ224" s="9" t="s">
        <v>47</v>
      </c>
      <c r="CA224" s="9" t="s">
        <v>47</v>
      </c>
      <c r="CB224" s="9" t="s">
        <v>47</v>
      </c>
      <c r="CC224" s="9" t="s">
        <v>47</v>
      </c>
      <c r="CD224" s="9" t="s">
        <v>47</v>
      </c>
    </row>
    <row r="225" spans="1:82" ht="12" x14ac:dyDescent="0.25">
      <c r="A225" s="5">
        <v>186</v>
      </c>
      <c r="B225" s="56">
        <v>62</v>
      </c>
      <c r="C225" s="9">
        <v>372</v>
      </c>
      <c r="D225" s="9">
        <v>248</v>
      </c>
      <c r="E225" s="9">
        <v>186</v>
      </c>
      <c r="F225" s="9">
        <v>148.80000000000001</v>
      </c>
      <c r="G225" s="9">
        <v>124</v>
      </c>
      <c r="H225" s="9">
        <v>106.28571428571429</v>
      </c>
      <c r="I225" s="9">
        <v>93</v>
      </c>
      <c r="J225" s="9">
        <v>82.666666666666657</v>
      </c>
      <c r="K225" s="9">
        <v>74.400000000000006</v>
      </c>
      <c r="L225" s="9">
        <v>67.636363636363626</v>
      </c>
      <c r="M225" s="9">
        <v>62</v>
      </c>
      <c r="N225" s="9">
        <v>57.230769230769219</v>
      </c>
      <c r="O225" s="9">
        <v>53.142857142857132</v>
      </c>
      <c r="P225" s="9">
        <v>49.6</v>
      </c>
      <c r="Q225" s="9">
        <v>46.5</v>
      </c>
      <c r="R225" s="9">
        <v>43.764705882352928</v>
      </c>
      <c r="S225" s="9">
        <v>41.333333333333321</v>
      </c>
      <c r="T225" s="9">
        <v>39.157894736842088</v>
      </c>
      <c r="U225" s="9">
        <v>37.179374311394056</v>
      </c>
      <c r="V225" s="9">
        <v>35.300822055844392</v>
      </c>
      <c r="W225" s="9">
        <v>33.517186905334583</v>
      </c>
      <c r="X225" s="9">
        <v>31.823673008802977</v>
      </c>
      <c r="Y225" s="9">
        <v>30.215726833865848</v>
      </c>
      <c r="Z225" s="9">
        <v>28.689024923246659</v>
      </c>
      <c r="AA225" s="9">
        <v>27.239462269832956</v>
      </c>
      <c r="AB225" s="9">
        <v>25.863141279103619</v>
      </c>
      <c r="AC225" s="9">
        <v>24.556361289248592</v>
      </c>
      <c r="AD225" s="9">
        <v>23.31560862080271</v>
      </c>
      <c r="AE225" s="9">
        <v>22.137547129039003</v>
      </c>
      <c r="AF225" s="9">
        <v>21.019009233718677</v>
      </c>
      <c r="AG225" s="9">
        <v>19.956987402078525</v>
      </c>
      <c r="AH225" s="9">
        <v>18.948626062155128</v>
      </c>
      <c r="AI225" s="9">
        <v>17.99121392470235</v>
      </c>
      <c r="AJ225" s="9">
        <v>17.082176693057264</v>
      </c>
      <c r="AK225" s="9">
        <v>16.219070141352699</v>
      </c>
      <c r="AL225" s="9">
        <v>15.399573542465101</v>
      </c>
      <c r="AM225" s="9">
        <v>14.621483428026698</v>
      </c>
      <c r="AN225" s="9">
        <v>13.882707663723856</v>
      </c>
      <c r="AO225" s="9">
        <v>13.181259823951233</v>
      </c>
      <c r="AP225" s="9">
        <v>12.515253850696292</v>
      </c>
      <c r="AQ225" s="9">
        <v>11.882898982292897</v>
      </c>
      <c r="AR225" s="9">
        <v>11.282494938408433</v>
      </c>
      <c r="AS225" s="9">
        <v>10.712427348317778</v>
      </c>
      <c r="AT225" s="9">
        <v>10.171163410171646</v>
      </c>
      <c r="AU225" s="9">
        <v>9.6572477695879204</v>
      </c>
      <c r="AV225" s="9">
        <v>9.1692986064842898</v>
      </c>
      <c r="AW225" s="9">
        <v>8.7060039196304366</v>
      </c>
      <c r="AX225" s="9">
        <v>8.2661179989296709</v>
      </c>
      <c r="AY225" s="9">
        <v>7.8484580759446256</v>
      </c>
      <c r="AZ225" s="9">
        <v>7.4519011436609537</v>
      </c>
      <c r="BA225" s="9">
        <v>7.0753809369379663</v>
      </c>
      <c r="BB225" s="9">
        <v>6.7178850655272253</v>
      </c>
      <c r="BC225" s="9">
        <v>6.3784522919503424</v>
      </c>
      <c r="BD225" s="9">
        <v>6.0561699469167101</v>
      </c>
      <c r="BE225" s="9">
        <v>5.7501714753317295</v>
      </c>
      <c r="BF225" s="9">
        <v>5.4596341062972167</v>
      </c>
      <c r="BG225" s="9">
        <v>5.1837766408390795</v>
      </c>
      <c r="BH225" s="9">
        <v>4.9218573514138777</v>
      </c>
      <c r="BI225" s="9">
        <v>4.6731719875464526</v>
      </c>
      <c r="BJ225" s="9">
        <v>4.4370518822361671</v>
      </c>
      <c r="BK225" s="9">
        <v>4.2128621540402511</v>
      </c>
      <c r="BL225" s="9">
        <v>4</v>
      </c>
      <c r="BM225" s="9" t="s">
        <v>47</v>
      </c>
      <c r="BN225" s="9" t="s">
        <v>47</v>
      </c>
      <c r="BO225" s="9" t="s">
        <v>47</v>
      </c>
      <c r="BP225" s="9" t="s">
        <v>47</v>
      </c>
      <c r="BQ225" s="9" t="s">
        <v>47</v>
      </c>
      <c r="BR225" s="9" t="s">
        <v>47</v>
      </c>
      <c r="BS225" s="9" t="s">
        <v>47</v>
      </c>
      <c r="BT225" s="9" t="s">
        <v>47</v>
      </c>
      <c r="BU225" s="9" t="s">
        <v>47</v>
      </c>
      <c r="BV225" s="9" t="s">
        <v>47</v>
      </c>
      <c r="BW225" s="9" t="s">
        <v>47</v>
      </c>
      <c r="BX225" s="9" t="s">
        <v>47</v>
      </c>
      <c r="BY225" s="9" t="s">
        <v>47</v>
      </c>
      <c r="BZ225" s="9" t="s">
        <v>47</v>
      </c>
      <c r="CA225" s="9" t="s">
        <v>47</v>
      </c>
      <c r="CB225" s="9" t="s">
        <v>47</v>
      </c>
      <c r="CC225" s="9" t="s">
        <v>47</v>
      </c>
      <c r="CD225" s="9" t="s">
        <v>47</v>
      </c>
    </row>
    <row r="226" spans="1:82" ht="12" x14ac:dyDescent="0.25">
      <c r="A226" s="5">
        <v>187</v>
      </c>
      <c r="B226" s="56">
        <v>63</v>
      </c>
      <c r="C226" s="9">
        <v>374</v>
      </c>
      <c r="D226" s="9">
        <v>249.33333333333331</v>
      </c>
      <c r="E226" s="9">
        <v>187</v>
      </c>
      <c r="F226" s="9">
        <v>149.6</v>
      </c>
      <c r="G226" s="9">
        <v>124.66666666666667</v>
      </c>
      <c r="H226" s="9">
        <v>106.85714285714286</v>
      </c>
      <c r="I226" s="9">
        <v>93.5</v>
      </c>
      <c r="J226" s="9">
        <v>83.1111111111111</v>
      </c>
      <c r="K226" s="9">
        <v>74.8</v>
      </c>
      <c r="L226" s="9">
        <v>68</v>
      </c>
      <c r="M226" s="9">
        <v>62.333333333333329</v>
      </c>
      <c r="N226" s="9">
        <v>57.53846153846154</v>
      </c>
      <c r="O226" s="9">
        <v>53.428571428571431</v>
      </c>
      <c r="P226" s="9">
        <v>49.866666666666667</v>
      </c>
      <c r="Q226" s="9">
        <v>46.75</v>
      </c>
      <c r="R226" s="9">
        <v>44</v>
      </c>
      <c r="S226" s="9">
        <v>41.555555555555557</v>
      </c>
      <c r="T226" s="9">
        <v>39.368421052631575</v>
      </c>
      <c r="U226" s="9">
        <v>37.4</v>
      </c>
      <c r="V226" s="9">
        <v>35.547388606033358</v>
      </c>
      <c r="W226" s="9">
        <v>33.786546436052156</v>
      </c>
      <c r="X226" s="9">
        <v>32.112927695672127</v>
      </c>
      <c r="Y226" s="9">
        <v>30.522211766724833</v>
      </c>
      <c r="Z226" s="9">
        <v>29.010292053139356</v>
      </c>
      <c r="AA226" s="9">
        <v>27.573265379344022</v>
      </c>
      <c r="AB226" s="9">
        <v>26.207421913818933</v>
      </c>
      <c r="AC226" s="9">
        <v>24.909235591786</v>
      </c>
      <c r="AD226" s="9">
        <v>23.67535501231162</v>
      </c>
      <c r="AE226" s="9">
        <v>22.502594786321954</v>
      </c>
      <c r="AF226" s="9">
        <v>21.387927313194837</v>
      </c>
      <c r="AG226" s="9">
        <v>20.328474964698717</v>
      </c>
      <c r="AH226" s="9">
        <v>19.321502656100691</v>
      </c>
      <c r="AI226" s="9">
        <v>18.364410785265164</v>
      </c>
      <c r="AJ226" s="9">
        <v>17.454728521514738</v>
      </c>
      <c r="AK226" s="9">
        <v>16.590107426927773</v>
      </c>
      <c r="AL226" s="9">
        <v>15.768315393605397</v>
      </c>
      <c r="AM226" s="9">
        <v>14.987230881256391</v>
      </c>
      <c r="AN226" s="9">
        <v>14.244837440223661</v>
      </c>
      <c r="AO226" s="9">
        <v>13.539218505812945</v>
      </c>
      <c r="AP226" s="9">
        <v>12.868552450484794</v>
      </c>
      <c r="AQ226" s="9">
        <v>12.231107881136522</v>
      </c>
      <c r="AR226" s="9">
        <v>11.625239169333618</v>
      </c>
      <c r="AS226" s="9">
        <v>11.049382202951408</v>
      </c>
      <c r="AT226" s="9">
        <v>10.502050348259433</v>
      </c>
      <c r="AU226" s="9">
        <v>9.9818306120242291</v>
      </c>
      <c r="AV226" s="9">
        <v>9.4873799937225982</v>
      </c>
      <c r="AW226" s="9">
        <v>9.0174220184482259</v>
      </c>
      <c r="AX226" s="9">
        <v>8.5707434415609853</v>
      </c>
      <c r="AY226" s="9">
        <v>8.1461911165716643</v>
      </c>
      <c r="AZ226" s="9">
        <v>7.7426690181761986</v>
      </c>
      <c r="BA226" s="9">
        <v>7.3591354127541218</v>
      </c>
      <c r="BB226" s="9">
        <v>6.9946001690265387</v>
      </c>
      <c r="BC226" s="9">
        <v>6.648122201930831</v>
      </c>
      <c r="BD226" s="9">
        <v>6.3188070431131944</v>
      </c>
      <c r="BE226" s="9">
        <v>6.005804531766989</v>
      </c>
      <c r="BF226" s="9">
        <v>5.7083066198555459</v>
      </c>
      <c r="BG226" s="9">
        <v>5.4255452860534197</v>
      </c>
      <c r="BH226" s="9">
        <v>5.156790553020679</v>
      </c>
      <c r="BI226" s="9">
        <v>4.9013486028916526</v>
      </c>
      <c r="BJ226" s="9">
        <v>4.6585599861130564</v>
      </c>
      <c r="BK226" s="9">
        <v>4.4277979190074399</v>
      </c>
      <c r="BL226" s="9">
        <v>4.2084666656669336</v>
      </c>
      <c r="BM226" s="9">
        <v>4</v>
      </c>
      <c r="BN226" s="9" t="s">
        <v>47</v>
      </c>
      <c r="BO226" s="9" t="s">
        <v>47</v>
      </c>
      <c r="BP226" s="9" t="s">
        <v>47</v>
      </c>
      <c r="BQ226" s="9" t="s">
        <v>47</v>
      </c>
      <c r="BR226" s="9" t="s">
        <v>47</v>
      </c>
      <c r="BS226" s="9" t="s">
        <v>47</v>
      </c>
      <c r="BT226" s="9" t="s">
        <v>47</v>
      </c>
      <c r="BU226" s="9" t="s">
        <v>47</v>
      </c>
      <c r="BV226" s="9" t="s">
        <v>47</v>
      </c>
      <c r="BW226" s="9" t="s">
        <v>47</v>
      </c>
      <c r="BX226" s="9" t="s">
        <v>47</v>
      </c>
      <c r="BY226" s="9" t="s">
        <v>47</v>
      </c>
      <c r="BZ226" s="9" t="s">
        <v>47</v>
      </c>
      <c r="CA226" s="9" t="s">
        <v>47</v>
      </c>
      <c r="CB226" s="9" t="s">
        <v>47</v>
      </c>
      <c r="CC226" s="9" t="s">
        <v>47</v>
      </c>
      <c r="CD226" s="9" t="s">
        <v>47</v>
      </c>
    </row>
    <row r="227" spans="1:82" ht="12" x14ac:dyDescent="0.25">
      <c r="A227" s="5">
        <v>188</v>
      </c>
      <c r="B227" s="56">
        <v>63</v>
      </c>
      <c r="C227" s="9">
        <v>376</v>
      </c>
      <c r="D227" s="9">
        <v>250.66666666666666</v>
      </c>
      <c r="E227" s="9">
        <v>188</v>
      </c>
      <c r="F227" s="9">
        <v>150.4</v>
      </c>
      <c r="G227" s="9">
        <v>125.33333333333334</v>
      </c>
      <c r="H227" s="9">
        <v>107.42857142857143</v>
      </c>
      <c r="I227" s="9">
        <v>94</v>
      </c>
      <c r="J227" s="9">
        <v>83.555555555555557</v>
      </c>
      <c r="K227" s="9">
        <v>75.2</v>
      </c>
      <c r="L227" s="9">
        <v>68.36363636363636</v>
      </c>
      <c r="M227" s="9">
        <v>62.666666666666657</v>
      </c>
      <c r="N227" s="9">
        <v>57.84615384615384</v>
      </c>
      <c r="O227" s="9">
        <v>53.714285714285708</v>
      </c>
      <c r="P227" s="9">
        <v>50.133333333333326</v>
      </c>
      <c r="Q227" s="9">
        <v>47</v>
      </c>
      <c r="R227" s="9">
        <v>44.235294117647051</v>
      </c>
      <c r="S227" s="9">
        <v>41.777777777777771</v>
      </c>
      <c r="T227" s="9">
        <v>39.578947368421048</v>
      </c>
      <c r="U227" s="9">
        <v>37.6</v>
      </c>
      <c r="V227" s="9">
        <v>35.733150029537597</v>
      </c>
      <c r="W227" s="9">
        <v>33.958989655144755</v>
      </c>
      <c r="X227" s="9">
        <v>32.272916813797949</v>
      </c>
      <c r="Y227" s="9">
        <v>30.670557936123103</v>
      </c>
      <c r="Z227" s="9">
        <v>29.147756601625318</v>
      </c>
      <c r="AA227" s="9">
        <v>27.700562757189427</v>
      </c>
      <c r="AB227" s="9">
        <v>26.325222470884881</v>
      </c>
      <c r="AC227" s="9">
        <v>25.018168194496916</v>
      </c>
      <c r="AD227" s="9">
        <v>23.776009509525643</v>
      </c>
      <c r="AE227" s="9">
        <v>22.595524332648736</v>
      </c>
      <c r="AF227" s="9">
        <v>21.473650557835231</v>
      </c>
      <c r="AG227" s="9">
        <v>20.407478113430589</v>
      </c>
      <c r="AH227" s="9">
        <v>19.394241413609578</v>
      </c>
      <c r="AI227" s="9">
        <v>18.431312184616555</v>
      </c>
      <c r="AJ227" s="9">
        <v>17.516192647184781</v>
      </c>
      <c r="AK227" s="9">
        <v>16.646509037450457</v>
      </c>
      <c r="AL227" s="9">
        <v>15.820005449555072</v>
      </c>
      <c r="AM227" s="9">
        <v>15.034537983964197</v>
      </c>
      <c r="AN227" s="9">
        <v>14.288069186323789</v>
      </c>
      <c r="AO227" s="9">
        <v>13.578662762428754</v>
      </c>
      <c r="AP227" s="9">
        <v>12.904478555594739</v>
      </c>
      <c r="AQ227" s="9">
        <v>12.263767773404719</v>
      </c>
      <c r="AR227" s="9">
        <v>11.654868451448912</v>
      </c>
      <c r="AS227" s="9">
        <v>11.076201142291184</v>
      </c>
      <c r="AT227" s="9">
        <v>10.526264818479431</v>
      </c>
      <c r="AU227" s="9">
        <v>10.003632978972576</v>
      </c>
      <c r="AV227" s="9">
        <v>9.5069499488845004</v>
      </c>
      <c r="AW227" s="9">
        <v>9.0349273629466662</v>
      </c>
      <c r="AX227" s="9">
        <v>8.5863408235677579</v>
      </c>
      <c r="AY227" s="9">
        <v>8.1600267248215452</v>
      </c>
      <c r="AZ227" s="9">
        <v>7.7548792341245907</v>
      </c>
      <c r="BA227" s="9">
        <v>7.3698474237744582</v>
      </c>
      <c r="BB227" s="9">
        <v>7.0039325449078165</v>
      </c>
      <c r="BC227" s="9">
        <v>6.6561854368072364</v>
      </c>
      <c r="BD227" s="9">
        <v>6.3257040648366019</v>
      </c>
      <c r="BE227" s="9">
        <v>6.0116311806186733</v>
      </c>
      <c r="BF227" s="9">
        <v>5.7131520983854607</v>
      </c>
      <c r="BG227" s="9">
        <v>5.429492581733383</v>
      </c>
      <c r="BH227" s="9">
        <v>5.1599168353016065</v>
      </c>
      <c r="BI227" s="9">
        <v>4.9037255961640733</v>
      </c>
      <c r="BJ227" s="9">
        <v>4.6602543199844293</v>
      </c>
      <c r="BK227" s="9">
        <v>4.4288714572288379</v>
      </c>
      <c r="BL227" s="9">
        <v>4.2089768149652897</v>
      </c>
      <c r="BM227" s="9">
        <v>4</v>
      </c>
      <c r="BN227" s="9" t="s">
        <v>47</v>
      </c>
      <c r="BO227" s="9" t="s">
        <v>47</v>
      </c>
      <c r="BP227" s="9" t="s">
        <v>47</v>
      </c>
      <c r="BQ227" s="9" t="s">
        <v>47</v>
      </c>
      <c r="BR227" s="9" t="s">
        <v>47</v>
      </c>
      <c r="BS227" s="9" t="s">
        <v>47</v>
      </c>
      <c r="BT227" s="9" t="s">
        <v>47</v>
      </c>
      <c r="BU227" s="9" t="s">
        <v>47</v>
      </c>
      <c r="BV227" s="9" t="s">
        <v>47</v>
      </c>
      <c r="BW227" s="9" t="s">
        <v>47</v>
      </c>
      <c r="BX227" s="9" t="s">
        <v>47</v>
      </c>
      <c r="BY227" s="9" t="s">
        <v>47</v>
      </c>
      <c r="BZ227" s="9" t="s">
        <v>47</v>
      </c>
      <c r="CA227" s="9" t="s">
        <v>47</v>
      </c>
      <c r="CB227" s="9" t="s">
        <v>47</v>
      </c>
      <c r="CC227" s="9" t="s">
        <v>47</v>
      </c>
      <c r="CD227" s="9" t="s">
        <v>47</v>
      </c>
    </row>
    <row r="228" spans="1:82" ht="12" x14ac:dyDescent="0.25">
      <c r="A228" s="5">
        <v>189</v>
      </c>
      <c r="B228" s="56">
        <v>63</v>
      </c>
      <c r="C228" s="9">
        <v>378</v>
      </c>
      <c r="D228" s="9">
        <v>252</v>
      </c>
      <c r="E228" s="9">
        <v>189</v>
      </c>
      <c r="F228" s="9">
        <v>151.19999999999999</v>
      </c>
      <c r="G228" s="9">
        <v>126</v>
      </c>
      <c r="H228" s="9">
        <v>108</v>
      </c>
      <c r="I228" s="9">
        <v>94.5</v>
      </c>
      <c r="J228" s="9">
        <v>84</v>
      </c>
      <c r="K228" s="9">
        <v>75.599999999999994</v>
      </c>
      <c r="L228" s="9">
        <v>68.727272727272734</v>
      </c>
      <c r="M228" s="9">
        <v>63</v>
      </c>
      <c r="N228" s="9">
        <v>58.15384615384616</v>
      </c>
      <c r="O228" s="9">
        <v>54</v>
      </c>
      <c r="P228" s="9">
        <v>50.4</v>
      </c>
      <c r="Q228" s="9">
        <v>47.25</v>
      </c>
      <c r="R228" s="9">
        <v>44.470588235294123</v>
      </c>
      <c r="S228" s="9">
        <v>42</v>
      </c>
      <c r="T228" s="9">
        <v>39.789473684210527</v>
      </c>
      <c r="U228" s="9">
        <v>37.799999999999997</v>
      </c>
      <c r="V228" s="9">
        <v>35.918888997640295</v>
      </c>
      <c r="W228" s="9">
        <v>34.131391185841409</v>
      </c>
      <c r="X228" s="9">
        <v>32.432847919028468</v>
      </c>
      <c r="Y228" s="9">
        <v>30.818832388384465</v>
      </c>
      <c r="Z228" s="9">
        <v>29.285138084530775</v>
      </c>
      <c r="AA228" s="9">
        <v>27.827767834360564</v>
      </c>
      <c r="AB228" s="9">
        <v>26.442923383452442</v>
      </c>
      <c r="AC228" s="9">
        <v>25.126995496913633</v>
      </c>
      <c r="AD228" s="9">
        <v>23.876554552853133</v>
      </c>
      <c r="AE228" s="9">
        <v>22.688341603969175</v>
      </c>
      <c r="AF228" s="9">
        <v>21.55925988395537</v>
      </c>
      <c r="AG228" s="9">
        <v>20.486366736589218</v>
      </c>
      <c r="AH228" s="9">
        <v>19.466865946468218</v>
      </c>
      <c r="AI228" s="9">
        <v>18.498100451405712</v>
      </c>
      <c r="AJ228" s="9">
        <v>17.577545417493166</v>
      </c>
      <c r="AK228" s="9">
        <v>16.702801658780899</v>
      </c>
      <c r="AL228" s="9">
        <v>15.871589384427338</v>
      </c>
      <c r="AM228" s="9">
        <v>15.081742257020414</v>
      </c>
      <c r="AN228" s="9">
        <v>14.331201746585643</v>
      </c>
      <c r="AO228" s="9">
        <v>13.618011765566099</v>
      </c>
      <c r="AP228" s="9">
        <v>12.940313570791753</v>
      </c>
      <c r="AQ228" s="9">
        <v>12.296340919151517</v>
      </c>
      <c r="AR228" s="9">
        <v>11.684415464342477</v>
      </c>
      <c r="AS228" s="9">
        <v>11.102942382699185</v>
      </c>
      <c r="AT228" s="9">
        <v>10.550406216702855</v>
      </c>
      <c r="AU228" s="9">
        <v>10.025366925337671</v>
      </c>
      <c r="AV228" s="9">
        <v>9.5264561310004829</v>
      </c>
      <c r="AW228" s="9">
        <v>9.0523735531824396</v>
      </c>
      <c r="AX228" s="9">
        <v>8.6018836196279036</v>
      </c>
      <c r="AY228" s="9">
        <v>8.1738122461384926</v>
      </c>
      <c r="AZ228" s="9">
        <v>7.7670437766296674</v>
      </c>
      <c r="BA228" s="9">
        <v>7.3805180754649182</v>
      </c>
      <c r="BB228" s="9">
        <v>7.0132277644894767</v>
      </c>
      <c r="BC228" s="9">
        <v>6.664215597562607</v>
      </c>
      <c r="BD228" s="9">
        <v>6.3325719657458839</v>
      </c>
      <c r="BE228" s="9">
        <v>6.0174325266453765</v>
      </c>
      <c r="BF228" s="9">
        <v>5.7179759517292457</v>
      </c>
      <c r="BG228" s="9">
        <v>5.4334217857497205</v>
      </c>
      <c r="BH228" s="9">
        <v>5.1630284126906014</v>
      </c>
      <c r="BI228" s="9">
        <v>4.906091122939066</v>
      </c>
      <c r="BJ228" s="9">
        <v>4.6619402766443585</v>
      </c>
      <c r="BK228" s="9">
        <v>4.4299395584766463</v>
      </c>
      <c r="BL228" s="9">
        <v>4.2094843192375224</v>
      </c>
      <c r="BM228" s="9">
        <v>4</v>
      </c>
      <c r="BN228" s="9" t="s">
        <v>47</v>
      </c>
      <c r="BO228" s="9" t="s">
        <v>47</v>
      </c>
      <c r="BP228" s="9" t="s">
        <v>47</v>
      </c>
      <c r="BQ228" s="9" t="s">
        <v>47</v>
      </c>
      <c r="BR228" s="9" t="s">
        <v>47</v>
      </c>
      <c r="BS228" s="9" t="s">
        <v>47</v>
      </c>
      <c r="BT228" s="9" t="s">
        <v>47</v>
      </c>
      <c r="BU228" s="9" t="s">
        <v>47</v>
      </c>
      <c r="BV228" s="9" t="s">
        <v>47</v>
      </c>
      <c r="BW228" s="9" t="s">
        <v>47</v>
      </c>
      <c r="BX228" s="9" t="s">
        <v>47</v>
      </c>
      <c r="BY228" s="9" t="s">
        <v>47</v>
      </c>
      <c r="BZ228" s="9" t="s">
        <v>47</v>
      </c>
      <c r="CA228" s="9" t="s">
        <v>47</v>
      </c>
      <c r="CB228" s="9" t="s">
        <v>47</v>
      </c>
      <c r="CC228" s="9" t="s">
        <v>47</v>
      </c>
      <c r="CD228" s="9" t="s">
        <v>47</v>
      </c>
    </row>
    <row r="229" spans="1:82" ht="12" x14ac:dyDescent="0.25">
      <c r="A229" s="5">
        <v>190</v>
      </c>
      <c r="B229" s="56">
        <v>64</v>
      </c>
      <c r="C229" s="9">
        <v>380</v>
      </c>
      <c r="D229" s="9">
        <v>253.33333333333331</v>
      </c>
      <c r="E229" s="9">
        <v>190</v>
      </c>
      <c r="F229" s="9">
        <v>152</v>
      </c>
      <c r="G229" s="9">
        <v>126.66666666666667</v>
      </c>
      <c r="H229" s="9">
        <v>108.57142857142857</v>
      </c>
      <c r="I229" s="9">
        <v>95</v>
      </c>
      <c r="J229" s="9">
        <v>84.444444444444443</v>
      </c>
      <c r="K229" s="9">
        <v>76</v>
      </c>
      <c r="L229" s="9">
        <v>69.090909090909093</v>
      </c>
      <c r="M229" s="9">
        <v>63.333333333333336</v>
      </c>
      <c r="N229" s="9">
        <v>58.461538461538467</v>
      </c>
      <c r="O229" s="9">
        <v>54.285714285714292</v>
      </c>
      <c r="P229" s="9">
        <v>50.666666666666671</v>
      </c>
      <c r="Q229" s="9">
        <v>47.5</v>
      </c>
      <c r="R229" s="9">
        <v>44.705882352941181</v>
      </c>
      <c r="S229" s="9">
        <v>42.222222222222229</v>
      </c>
      <c r="T229" s="9">
        <v>40</v>
      </c>
      <c r="U229" s="9">
        <v>38</v>
      </c>
      <c r="V229" s="9">
        <v>36.14568049525159</v>
      </c>
      <c r="W229" s="9">
        <v>34.381847854337131</v>
      </c>
      <c r="X229" s="9">
        <v>32.704086509979504</v>
      </c>
      <c r="Y229" s="9">
        <v>31.10819636523123</v>
      </c>
      <c r="Z229" s="9">
        <v>29.590182278978808</v>
      </c>
      <c r="AA229" s="9">
        <v>28.146244064532194</v>
      </c>
      <c r="AB229" s="9">
        <v>26.772766976261895</v>
      </c>
      <c r="AC229" s="9">
        <v>25.466312660468034</v>
      </c>
      <c r="AD229" s="9">
        <v>24.223610547827839</v>
      </c>
      <c r="AE229" s="9">
        <v>23.041549665873454</v>
      </c>
      <c r="AF229" s="9">
        <v>21.917170851003494</v>
      </c>
      <c r="AG229" s="9">
        <v>20.847659340531937</v>
      </c>
      <c r="AH229" s="9">
        <v>19.830337726229335</v>
      </c>
      <c r="AI229" s="9">
        <v>18.862659251716298</v>
      </c>
      <c r="AJ229" s="9">
        <v>17.942201436929967</v>
      </c>
      <c r="AK229" s="9">
        <v>17.066660013703011</v>
      </c>
      <c r="AL229" s="9">
        <v>16.233843157273554</v>
      </c>
      <c r="AM229" s="9">
        <v>15.441665999285162</v>
      </c>
      <c r="AN229" s="9">
        <v>14.688145408540823</v>
      </c>
      <c r="AO229" s="9">
        <v>13.971395026445084</v>
      </c>
      <c r="AP229" s="9">
        <v>13.28962054470608</v>
      </c>
      <c r="AQ229" s="9">
        <v>12.64111521347572</v>
      </c>
      <c r="AR229" s="9">
        <v>12.02425556868309</v>
      </c>
      <c r="AS229" s="9">
        <v>11.437497367864964</v>
      </c>
      <c r="AT229" s="9">
        <v>10.879371724319157</v>
      </c>
      <c r="AU229" s="9">
        <v>10.348481429903014</v>
      </c>
      <c r="AV229" s="9">
        <v>9.8434974572715426</v>
      </c>
      <c r="AW229" s="9">
        <v>9.3631556327989092</v>
      </c>
      <c r="AX229" s="9">
        <v>8.9062534718543294</v>
      </c>
      <c r="AY229" s="9">
        <v>8.4716471685097829</v>
      </c>
      <c r="AZ229" s="9">
        <v>8.0582487321436158</v>
      </c>
      <c r="BA229" s="9">
        <v>7.6650232637718236</v>
      </c>
      <c r="BB229" s="9">
        <v>7.2909863652886013</v>
      </c>
      <c r="BC229" s="9">
        <v>6.9352016751304593</v>
      </c>
      <c r="BD229" s="9">
        <v>6.5967785241947148</v>
      </c>
      <c r="BE229" s="9">
        <v>6.2748697061441963</v>
      </c>
      <c r="BF229" s="9">
        <v>5.9686693565163509</v>
      </c>
      <c r="BG229" s="9">
        <v>5.6774109353273392</v>
      </c>
      <c r="BH229" s="9">
        <v>5.400365308120775</v>
      </c>
      <c r="BI229" s="9">
        <v>5.1368389206572225</v>
      </c>
      <c r="BJ229" s="9">
        <v>4.8861720626749729</v>
      </c>
      <c r="BK229" s="9">
        <v>4.6477372163756314</v>
      </c>
      <c r="BL229" s="9">
        <v>4.4209374855000938</v>
      </c>
      <c r="BM229" s="9">
        <v>4.2052051010622984</v>
      </c>
      <c r="BN229" s="9">
        <v>4</v>
      </c>
      <c r="BO229" s="9" t="s">
        <v>47</v>
      </c>
      <c r="BP229" s="9" t="s">
        <v>47</v>
      </c>
      <c r="BQ229" s="9" t="s">
        <v>47</v>
      </c>
      <c r="BR229" s="9" t="s">
        <v>47</v>
      </c>
      <c r="BS229" s="9" t="s">
        <v>47</v>
      </c>
      <c r="BT229" s="9" t="s">
        <v>47</v>
      </c>
      <c r="BU229" s="9" t="s">
        <v>47</v>
      </c>
      <c r="BV229" s="9" t="s">
        <v>47</v>
      </c>
      <c r="BW229" s="9" t="s">
        <v>47</v>
      </c>
      <c r="BX229" s="9" t="s">
        <v>47</v>
      </c>
      <c r="BY229" s="9" t="s">
        <v>47</v>
      </c>
      <c r="BZ229" s="9" t="s">
        <v>47</v>
      </c>
      <c r="CA229" s="9" t="s">
        <v>47</v>
      </c>
      <c r="CB229" s="9" t="s">
        <v>47</v>
      </c>
      <c r="CC229" s="9" t="s">
        <v>47</v>
      </c>
      <c r="CD229" s="9" t="s">
        <v>47</v>
      </c>
    </row>
    <row r="230" spans="1:82" ht="12" x14ac:dyDescent="0.25">
      <c r="A230" s="5">
        <v>191</v>
      </c>
      <c r="B230" s="56">
        <v>64</v>
      </c>
      <c r="C230" s="9">
        <v>382</v>
      </c>
      <c r="D230" s="9">
        <v>254.66666666666666</v>
      </c>
      <c r="E230" s="9">
        <v>191</v>
      </c>
      <c r="F230" s="9">
        <v>152.80000000000001</v>
      </c>
      <c r="G230" s="9">
        <v>127.33333333333334</v>
      </c>
      <c r="H230" s="9">
        <v>109.14285714285714</v>
      </c>
      <c r="I230" s="9">
        <v>95.5</v>
      </c>
      <c r="J230" s="9">
        <v>84.888888888888886</v>
      </c>
      <c r="K230" s="9">
        <v>76.400000000000006</v>
      </c>
      <c r="L230" s="9">
        <v>69.454545454545453</v>
      </c>
      <c r="M230" s="9">
        <v>63.666666666666664</v>
      </c>
      <c r="N230" s="9">
        <v>58.769230769230774</v>
      </c>
      <c r="O230" s="9">
        <v>54.571428571428577</v>
      </c>
      <c r="P230" s="9">
        <v>50.933333333333337</v>
      </c>
      <c r="Q230" s="9">
        <v>47.75</v>
      </c>
      <c r="R230" s="9">
        <v>44.941176470588232</v>
      </c>
      <c r="S230" s="9">
        <v>42.444444444444443</v>
      </c>
      <c r="T230" s="9">
        <v>40.210526315789473</v>
      </c>
      <c r="U230" s="9">
        <v>38.200000000000003</v>
      </c>
      <c r="V230" s="9">
        <v>36.331682495452107</v>
      </c>
      <c r="W230" s="9">
        <v>34.554742223830921</v>
      </c>
      <c r="X230" s="9">
        <v>32.864710031110413</v>
      </c>
      <c r="Y230" s="9">
        <v>31.257335344382291</v>
      </c>
      <c r="Z230" s="9">
        <v>29.728575481308134</v>
      </c>
      <c r="AA230" s="9">
        <v>28.274585482433753</v>
      </c>
      <c r="AB230" s="9">
        <v>26.891708440793263</v>
      </c>
      <c r="AC230" s="9">
        <v>25.576466304480896</v>
      </c>
      <c r="AD230" s="9">
        <v>24.325551129058358</v>
      </c>
      <c r="AE230" s="9">
        <v>23.135816757796725</v>
      </c>
      <c r="AF230" s="9">
        <v>22.004270908828033</v>
      </c>
      <c r="AG230" s="9">
        <v>20.928067649305067</v>
      </c>
      <c r="AH230" s="9">
        <v>19.904500237641216</v>
      </c>
      <c r="AI230" s="9">
        <v>18.930994315828055</v>
      </c>
      <c r="AJ230" s="9">
        <v>18.005101434708731</v>
      </c>
      <c r="AK230" s="9">
        <v>17.124492895922693</v>
      </c>
      <c r="AL230" s="9">
        <v>16.286953895033729</v>
      </c>
      <c r="AM230" s="9">
        <v>15.4903779511108</v>
      </c>
      <c r="AN230" s="9">
        <v>14.732761608751559</v>
      </c>
      <c r="AO230" s="9">
        <v>14.012199399223766</v>
      </c>
      <c r="AP230" s="9">
        <v>13.32687904805138</v>
      </c>
      <c r="AQ230" s="9">
        <v>12.675076916992037</v>
      </c>
      <c r="AR230" s="9">
        <v>12.055153668942113</v>
      </c>
      <c r="AS230" s="9">
        <v>11.465550144866215</v>
      </c>
      <c r="AT230" s="9">
        <v>10.904783442381262</v>
      </c>
      <c r="AU230" s="9">
        <v>10.371443186132442</v>
      </c>
      <c r="AV230" s="9">
        <v>9.864187980580736</v>
      </c>
      <c r="AW230" s="9">
        <v>9.3817420362804764</v>
      </c>
      <c r="AX230" s="9">
        <v>8.9228919611617439</v>
      </c>
      <c r="AY230" s="9">
        <v>8.4864837087473948</v>
      </c>
      <c r="AZ230" s="9">
        <v>8.0714196756292456</v>
      </c>
      <c r="BA230" s="9">
        <v>7.6766559409033199</v>
      </c>
      <c r="BB230" s="9">
        <v>7.3011996406210891</v>
      </c>
      <c r="BC230" s="9">
        <v>6.9441064706532583</v>
      </c>
      <c r="BD230" s="9">
        <v>6.6044783116855683</v>
      </c>
      <c r="BE230" s="9">
        <v>6.2814609703732893</v>
      </c>
      <c r="BF230" s="9">
        <v>5.9742420309732163</v>
      </c>
      <c r="BG230" s="9">
        <v>5.6820488120498389</v>
      </c>
      <c r="BH230" s="9">
        <v>5.4041464231166376</v>
      </c>
      <c r="BI230" s="9">
        <v>5.1398359163247873</v>
      </c>
      <c r="BJ230" s="9">
        <v>4.8884525285506113</v>
      </c>
      <c r="BK230" s="9">
        <v>4.6493640094604931</v>
      </c>
      <c r="BL230" s="9">
        <v>4.4219690313481896</v>
      </c>
      <c r="BM230" s="9">
        <v>4.2056956767451394</v>
      </c>
      <c r="BN230" s="9">
        <v>4</v>
      </c>
      <c r="BO230" s="9" t="s">
        <v>47</v>
      </c>
      <c r="BP230" s="9" t="s">
        <v>47</v>
      </c>
      <c r="BQ230" s="9" t="s">
        <v>47</v>
      </c>
      <c r="BR230" s="9" t="s">
        <v>47</v>
      </c>
      <c r="BS230" s="9" t="s">
        <v>47</v>
      </c>
      <c r="BT230" s="9" t="s">
        <v>47</v>
      </c>
      <c r="BU230" s="9" t="s">
        <v>47</v>
      </c>
      <c r="BV230" s="9" t="s">
        <v>47</v>
      </c>
      <c r="BW230" s="9" t="s">
        <v>47</v>
      </c>
      <c r="BX230" s="9" t="s">
        <v>47</v>
      </c>
      <c r="BY230" s="9" t="s">
        <v>47</v>
      </c>
      <c r="BZ230" s="9" t="s">
        <v>47</v>
      </c>
      <c r="CA230" s="9" t="s">
        <v>47</v>
      </c>
      <c r="CB230" s="9" t="s">
        <v>47</v>
      </c>
      <c r="CC230" s="9" t="s">
        <v>47</v>
      </c>
      <c r="CD230" s="9" t="s">
        <v>47</v>
      </c>
    </row>
    <row r="231" spans="1:82" ht="12" x14ac:dyDescent="0.25">
      <c r="A231" s="5">
        <v>192</v>
      </c>
      <c r="B231" s="56">
        <v>64</v>
      </c>
      <c r="C231" s="9">
        <v>384</v>
      </c>
      <c r="D231" s="9">
        <v>256</v>
      </c>
      <c r="E231" s="9">
        <v>192</v>
      </c>
      <c r="F231" s="9">
        <v>153.6</v>
      </c>
      <c r="G231" s="9">
        <v>128</v>
      </c>
      <c r="H231" s="9">
        <v>109.71428571428574</v>
      </c>
      <c r="I231" s="9">
        <v>96</v>
      </c>
      <c r="J231" s="9">
        <v>85.333333333333343</v>
      </c>
      <c r="K231" s="9">
        <v>76.8</v>
      </c>
      <c r="L231" s="9">
        <v>69.818181818181827</v>
      </c>
      <c r="M231" s="9">
        <v>64</v>
      </c>
      <c r="N231" s="9">
        <v>59.07692307692308</v>
      </c>
      <c r="O231" s="9">
        <v>54.857142857142861</v>
      </c>
      <c r="P231" s="9">
        <v>51.2</v>
      </c>
      <c r="Q231" s="9">
        <v>48</v>
      </c>
      <c r="R231" s="9">
        <v>45.17647058823529</v>
      </c>
      <c r="S231" s="9">
        <v>42.666666666666664</v>
      </c>
      <c r="T231" s="9">
        <v>40.421052631578945</v>
      </c>
      <c r="U231" s="9">
        <v>38.4</v>
      </c>
      <c r="V231" s="9">
        <v>36.517662856090169</v>
      </c>
      <c r="W231" s="9">
        <v>34.727596366434049</v>
      </c>
      <c r="X231" s="9">
        <v>33.025277497703662</v>
      </c>
      <c r="Y231" s="9">
        <v>31.406404932030298</v>
      </c>
      <c r="Z231" s="9">
        <v>29.866888198690884</v>
      </c>
      <c r="AA231" s="9">
        <v>28.402837338550309</v>
      </c>
      <c r="AB231" s="9">
        <v>27.010553075144522</v>
      </c>
      <c r="AC231" s="9">
        <v>25.686517467569196</v>
      </c>
      <c r="AD231" s="9">
        <v>24.427385021556326</v>
      </c>
      <c r="AE231" s="9">
        <v>23.229974236278668</v>
      </c>
      <c r="AF231" s="9">
        <v>22.09125956552305</v>
      </c>
      <c r="AG231" s="9">
        <v>21.008363772920514</v>
      </c>
      <c r="AH231" s="9">
        <v>19.978550661916923</v>
      </c>
      <c r="AI231" s="9">
        <v>18.999218162114566</v>
      </c>
      <c r="AJ231" s="9">
        <v>18.067891754515749</v>
      </c>
      <c r="AK231" s="9">
        <v>17.182218219055667</v>
      </c>
      <c r="AL231" s="9">
        <v>16.33995968862617</v>
      </c>
      <c r="AM231" s="9">
        <v>15.538987994566526</v>
      </c>
      <c r="AN231" s="9">
        <v>14.777279289333674</v>
      </c>
      <c r="AO231" s="9">
        <v>14.052908932764865</v>
      </c>
      <c r="AP231" s="9">
        <v>13.364046629011595</v>
      </c>
      <c r="AQ231" s="9">
        <v>12.708951801857129</v>
      </c>
      <c r="AR231" s="9">
        <v>12.085969196732247</v>
      </c>
      <c r="AS231" s="9">
        <v>11.493524698316644</v>
      </c>
      <c r="AT231" s="9">
        <v>10.930121353158142</v>
      </c>
      <c r="AU231" s="9">
        <v>10.394335587259924</v>
      </c>
      <c r="AV231" s="9">
        <v>9.8848136090785914</v>
      </c>
      <c r="AW231" s="9">
        <v>9.4002679888443712</v>
      </c>
      <c r="AX231" s="9">
        <v>8.9394744055603006</v>
      </c>
      <c r="AY231" s="9">
        <v>8.5012685534608892</v>
      </c>
      <c r="AZ231" s="9">
        <v>8.0845432001137016</v>
      </c>
      <c r="BA231" s="9">
        <v>7.6882453887304294</v>
      </c>
      <c r="BB231" s="9">
        <v>7.3113737776184307</v>
      </c>
      <c r="BC231" s="9">
        <v>6.9529761100502139</v>
      </c>
      <c r="BD231" s="9">
        <v>6.6121468081578909</v>
      </c>
      <c r="BE231" s="9">
        <v>6.2880246847729842</v>
      </c>
      <c r="BF231" s="9">
        <v>5.9797907674300133</v>
      </c>
      <c r="BG231" s="9">
        <v>5.6866662290356746</v>
      </c>
      <c r="BH231" s="9">
        <v>5.4079104199749581</v>
      </c>
      <c r="BI231" s="9">
        <v>5.1428189966818367</v>
      </c>
      <c r="BJ231" s="9">
        <v>4.8907221419459166</v>
      </c>
      <c r="BK231" s="9">
        <v>4.6509828724582327</v>
      </c>
      <c r="BL231" s="9">
        <v>4.42299542931978</v>
      </c>
      <c r="BM231" s="9">
        <v>4.2061837474460289</v>
      </c>
      <c r="BN231" s="9">
        <v>4</v>
      </c>
      <c r="BO231" s="9" t="s">
        <v>47</v>
      </c>
      <c r="BP231" s="9" t="s">
        <v>47</v>
      </c>
      <c r="BQ231" s="9" t="s">
        <v>47</v>
      </c>
      <c r="BR231" s="9" t="s">
        <v>47</v>
      </c>
      <c r="BS231" s="9" t="s">
        <v>47</v>
      </c>
      <c r="BT231" s="9" t="s">
        <v>47</v>
      </c>
      <c r="BU231" s="9" t="s">
        <v>47</v>
      </c>
      <c r="BV231" s="9" t="s">
        <v>47</v>
      </c>
      <c r="BW231" s="9" t="s">
        <v>47</v>
      </c>
      <c r="BX231" s="9" t="s">
        <v>47</v>
      </c>
      <c r="BY231" s="9" t="s">
        <v>47</v>
      </c>
      <c r="BZ231" s="9" t="s">
        <v>47</v>
      </c>
      <c r="CA231" s="9" t="s">
        <v>47</v>
      </c>
      <c r="CB231" s="9" t="s">
        <v>47</v>
      </c>
      <c r="CC231" s="9" t="s">
        <v>47</v>
      </c>
      <c r="CD231" s="9" t="s">
        <v>47</v>
      </c>
    </row>
    <row r="232" spans="1:82" ht="12" x14ac:dyDescent="0.25">
      <c r="A232" s="5">
        <v>193</v>
      </c>
      <c r="B232" s="56">
        <v>65</v>
      </c>
      <c r="C232" s="9">
        <v>386</v>
      </c>
      <c r="D232" s="9">
        <v>257.33333333333331</v>
      </c>
      <c r="E232" s="9">
        <v>193</v>
      </c>
      <c r="F232" s="9">
        <v>154.4</v>
      </c>
      <c r="G232" s="9">
        <v>128.66666666666669</v>
      </c>
      <c r="H232" s="9">
        <v>110.28571428571429</v>
      </c>
      <c r="I232" s="9">
        <v>96.5</v>
      </c>
      <c r="J232" s="9">
        <v>85.777777777777771</v>
      </c>
      <c r="K232" s="9">
        <v>77.2</v>
      </c>
      <c r="L232" s="9">
        <v>70.181818181818187</v>
      </c>
      <c r="M232" s="9">
        <v>64.333333333333329</v>
      </c>
      <c r="N232" s="9">
        <v>59.384615384615387</v>
      </c>
      <c r="O232" s="9">
        <v>55.142857142857146</v>
      </c>
      <c r="P232" s="9">
        <v>51.466666666666669</v>
      </c>
      <c r="Q232" s="9">
        <v>48.25</v>
      </c>
      <c r="R232" s="9">
        <v>45.411764705882355</v>
      </c>
      <c r="S232" s="9">
        <v>42.888888888888893</v>
      </c>
      <c r="T232" s="9">
        <v>40.631578947368425</v>
      </c>
      <c r="U232" s="9">
        <v>38.6</v>
      </c>
      <c r="V232" s="9">
        <v>36.743839636134027</v>
      </c>
      <c r="W232" s="9">
        <v>34.976936559739222</v>
      </c>
      <c r="X232" s="9">
        <v>33.29499865062931</v>
      </c>
      <c r="Y232" s="9">
        <v>31.693940184042024</v>
      </c>
      <c r="Z232" s="9">
        <v>30.169871905690783</v>
      </c>
      <c r="AA232" s="9">
        <v>28.719091584077912</v>
      </c>
      <c r="AB232" s="9">
        <v>27.338075017119301</v>
      </c>
      <c r="AC232" s="9">
        <v>26.023467471234031</v>
      </c>
      <c r="AD232" s="9">
        <v>24.772075532102942</v>
      </c>
      <c r="AE232" s="9">
        <v>23.580859347300258</v>
      </c>
      <c r="AF232" s="9">
        <v>22.446925241954215</v>
      </c>
      <c r="AG232" s="9">
        <v>21.367518689498826</v>
      </c>
      <c r="AH232" s="9">
        <v>20.340017620441493</v>
      </c>
      <c r="AI232" s="9">
        <v>19.361926052892297</v>
      </c>
      <c r="AJ232" s="9">
        <v>18.430868029382385</v>
      </c>
      <c r="AK232" s="9">
        <v>17.544581845242899</v>
      </c>
      <c r="AL232" s="9">
        <v>16.700914554524182</v>
      </c>
      <c r="AM232" s="9">
        <v>15.897816740109153</v>
      </c>
      <c r="AN232" s="9">
        <v>15.133337535316523</v>
      </c>
      <c r="AO232" s="9">
        <v>14.405619884900467</v>
      </c>
      <c r="AP232" s="9">
        <v>13.712896033934879</v>
      </c>
      <c r="AQ232" s="9">
        <v>13.053483233623872</v>
      </c>
      <c r="AR232" s="9">
        <v>12.42577965360725</v>
      </c>
      <c r="AS232" s="9">
        <v>11.828260490831136</v>
      </c>
      <c r="AT232" s="9">
        <v>11.259474265531585</v>
      </c>
      <c r="AU232" s="9">
        <v>10.718039295333433</v>
      </c>
      <c r="AV232" s="9">
        <v>10.202640338899343</v>
      </c>
      <c r="AW232" s="9">
        <v>9.7120254009758966</v>
      </c>
      <c r="AX232" s="9">
        <v>9.2450026910756122</v>
      </c>
      <c r="AY232" s="9">
        <v>8.8004377284069903</v>
      </c>
      <c r="AZ232" s="9">
        <v>8.3772505860199491</v>
      </c>
      <c r="BA232" s="9">
        <v>7.9744132674721975</v>
      </c>
      <c r="BB232" s="9">
        <v>7.5909472096439892</v>
      </c>
      <c r="BC232" s="9">
        <v>7.225920905635177</v>
      </c>
      <c r="BD232" s="9">
        <v>6.8784476419701379</v>
      </c>
      <c r="BE232" s="9">
        <v>6.5476833446138594</v>
      </c>
      <c r="BF232" s="9">
        <v>6.2328245285667698</v>
      </c>
      <c r="BG232" s="9">
        <v>5.9331063460575146</v>
      </c>
      <c r="BH232" s="9">
        <v>5.6478007285923955</v>
      </c>
      <c r="BI232" s="9">
        <v>5.3762146183481834</v>
      </c>
      <c r="BJ232" s="9">
        <v>5.1176882846120506</v>
      </c>
      <c r="BK232" s="9">
        <v>4.8715937211789386</v>
      </c>
      <c r="BL232" s="9">
        <v>4.637333120813377</v>
      </c>
      <c r="BM232" s="9">
        <v>4.4143374230699397</v>
      </c>
      <c r="BN232" s="9">
        <v>4.202064931944741</v>
      </c>
      <c r="BO232" s="9">
        <v>4</v>
      </c>
      <c r="BP232" s="9" t="s">
        <v>47</v>
      </c>
      <c r="BQ232" s="9" t="s">
        <v>47</v>
      </c>
      <c r="BR232" s="9" t="s">
        <v>47</v>
      </c>
      <c r="BS232" s="9" t="s">
        <v>47</v>
      </c>
      <c r="BT232" s="9" t="s">
        <v>47</v>
      </c>
      <c r="BU232" s="9" t="s">
        <v>47</v>
      </c>
      <c r="BV232" s="9" t="s">
        <v>47</v>
      </c>
      <c r="BW232" s="9" t="s">
        <v>47</v>
      </c>
      <c r="BX232" s="9" t="s">
        <v>47</v>
      </c>
      <c r="BY232" s="9" t="s">
        <v>47</v>
      </c>
      <c r="BZ232" s="9" t="s">
        <v>47</v>
      </c>
      <c r="CA232" s="9" t="s">
        <v>47</v>
      </c>
      <c r="CB232" s="9" t="s">
        <v>47</v>
      </c>
      <c r="CC232" s="9" t="s">
        <v>47</v>
      </c>
      <c r="CD232" s="9" t="s">
        <v>47</v>
      </c>
    </row>
    <row r="233" spans="1:82" ht="12" x14ac:dyDescent="0.25">
      <c r="A233" s="5">
        <v>194</v>
      </c>
      <c r="B233" s="56">
        <v>65</v>
      </c>
      <c r="C233" s="9">
        <v>388</v>
      </c>
      <c r="D233" s="9">
        <v>258.66666666666663</v>
      </c>
      <c r="E233" s="9">
        <v>194</v>
      </c>
      <c r="F233" s="9">
        <v>155.19999999999999</v>
      </c>
      <c r="G233" s="9">
        <v>129.33333333333334</v>
      </c>
      <c r="H233" s="9">
        <v>110.85714285714286</v>
      </c>
      <c r="I233" s="9">
        <v>97</v>
      </c>
      <c r="J233" s="9">
        <v>86.222222222222214</v>
      </c>
      <c r="K233" s="9">
        <v>77.599999999999994</v>
      </c>
      <c r="L233" s="9">
        <v>70.545454545454533</v>
      </c>
      <c r="M233" s="9">
        <v>64.666666666666657</v>
      </c>
      <c r="N233" s="9">
        <v>59.692307692307686</v>
      </c>
      <c r="O233" s="9">
        <v>55.428571428571423</v>
      </c>
      <c r="P233" s="9">
        <v>51.733333333333327</v>
      </c>
      <c r="Q233" s="9">
        <v>48.5</v>
      </c>
      <c r="R233" s="9">
        <v>45.647058823529406</v>
      </c>
      <c r="S233" s="9">
        <v>43.111111111111107</v>
      </c>
      <c r="T233" s="9">
        <v>40.84210526315789</v>
      </c>
      <c r="U233" s="9">
        <v>38.799999999999997</v>
      </c>
      <c r="V233" s="9">
        <v>36.930073002388504</v>
      </c>
      <c r="W233" s="9">
        <v>35.150265256745989</v>
      </c>
      <c r="X233" s="9">
        <v>33.456233556313137</v>
      </c>
      <c r="Y233" s="9">
        <v>31.843844010814543</v>
      </c>
      <c r="Z233" s="9">
        <v>30.309161958661161</v>
      </c>
      <c r="AA233" s="9">
        <v>28.848442365324054</v>
      </c>
      <c r="AB233" s="9">
        <v>27.458120684448833</v>
      </c>
      <c r="AC233" s="9">
        <v>26.134804159409516</v>
      </c>
      <c r="AD233" s="9">
        <v>24.875263544075263</v>
      </c>
      <c r="AE233" s="9">
        <v>23.676425222586417</v>
      </c>
      <c r="AF233" s="9">
        <v>22.535363708910022</v>
      </c>
      <c r="AG233" s="9">
        <v>21.449294507871745</v>
      </c>
      <c r="AH233" s="9">
        <v>20.415567320243156</v>
      </c>
      <c r="AI233" s="9">
        <v>19.431659575303012</v>
      </c>
      <c r="AJ233" s="9">
        <v>18.495170275090256</v>
      </c>
      <c r="AK233" s="9">
        <v>17.603814135327038</v>
      </c>
      <c r="AL233" s="9">
        <v>16.755416008714079</v>
      </c>
      <c r="AM233" s="9">
        <v>15.94790557698969</v>
      </c>
      <c r="AN233" s="9">
        <v>15.179312298799692</v>
      </c>
      <c r="AO233" s="9">
        <v>14.447760601049648</v>
      </c>
      <c r="AP233" s="9">
        <v>13.75146530200505</v>
      </c>
      <c r="AQ233" s="9">
        <v>13.088727254970593</v>
      </c>
      <c r="AR233" s="9">
        <v>12.45792920191794</v>
      </c>
      <c r="AS233" s="9">
        <v>11.857531826943742</v>
      </c>
      <c r="AT233" s="9">
        <v>11.286069999927257</v>
      </c>
      <c r="AU233" s="9">
        <v>10.742149201221146</v>
      </c>
      <c r="AV233" s="9">
        <v>10.224442118650678</v>
      </c>
      <c r="AW233" s="9">
        <v>9.7316854085171496</v>
      </c>
      <c r="AX233" s="9">
        <v>9.2626766127014797</v>
      </c>
      <c r="AY233" s="9">
        <v>8.8162712243449057</v>
      </c>
      <c r="AZ233" s="9">
        <v>8.3913798949462493</v>
      </c>
      <c r="BA233" s="9">
        <v>7.9869657760603143</v>
      </c>
      <c r="BB233" s="9">
        <v>7.6020419891104645</v>
      </c>
      <c r="BC233" s="9">
        <v>7.2356692171410355</v>
      </c>
      <c r="BD233" s="9">
        <v>6.8869534126328293</v>
      </c>
      <c r="BE233" s="9">
        <v>6.5550436157881196</v>
      </c>
      <c r="BF233" s="9">
        <v>6.2391298779612372</v>
      </c>
      <c r="BG233" s="9">
        <v>5.9384412851673138</v>
      </c>
      <c r="BH233" s="9">
        <v>5.65224407684605</v>
      </c>
      <c r="BI233" s="9">
        <v>5.3798398552897595</v>
      </c>
      <c r="BJ233" s="9">
        <v>5.1205638813662384</v>
      </c>
      <c r="BK233" s="9">
        <v>4.8737834523775527</v>
      </c>
      <c r="BL233" s="9">
        <v>4.6388963580962912</v>
      </c>
      <c r="BM233" s="9">
        <v>4.4153294112116042</v>
      </c>
      <c r="BN233" s="9">
        <v>4.2025370485989075</v>
      </c>
      <c r="BO233" s="9">
        <v>4</v>
      </c>
      <c r="BP233" s="9" t="s">
        <v>47</v>
      </c>
      <c r="BQ233" s="9" t="s">
        <v>47</v>
      </c>
      <c r="BR233" s="9" t="s">
        <v>47</v>
      </c>
      <c r="BS233" s="9" t="s">
        <v>47</v>
      </c>
      <c r="BT233" s="9" t="s">
        <v>47</v>
      </c>
      <c r="BU233" s="9" t="s">
        <v>47</v>
      </c>
      <c r="BV233" s="9" t="s">
        <v>47</v>
      </c>
      <c r="BW233" s="9" t="s">
        <v>47</v>
      </c>
      <c r="BX233" s="9" t="s">
        <v>47</v>
      </c>
      <c r="BY233" s="9" t="s">
        <v>47</v>
      </c>
      <c r="BZ233" s="9" t="s">
        <v>47</v>
      </c>
      <c r="CA233" s="9" t="s">
        <v>47</v>
      </c>
      <c r="CB233" s="9" t="s">
        <v>47</v>
      </c>
      <c r="CC233" s="9" t="s">
        <v>47</v>
      </c>
      <c r="CD233" s="9" t="s">
        <v>47</v>
      </c>
    </row>
    <row r="234" spans="1:82" ht="12" x14ac:dyDescent="0.25">
      <c r="A234" s="5">
        <v>195</v>
      </c>
      <c r="B234" s="56">
        <v>65</v>
      </c>
      <c r="C234" s="9">
        <v>390</v>
      </c>
      <c r="D234" s="9">
        <v>260</v>
      </c>
      <c r="E234" s="9">
        <v>195</v>
      </c>
      <c r="F234" s="9">
        <v>156</v>
      </c>
      <c r="G234" s="9">
        <v>130</v>
      </c>
      <c r="H234" s="9">
        <v>111.42857142857142</v>
      </c>
      <c r="I234" s="9">
        <v>97.5</v>
      </c>
      <c r="J234" s="9">
        <v>86.666666666666643</v>
      </c>
      <c r="K234" s="9">
        <v>78</v>
      </c>
      <c r="L234" s="9">
        <v>70.909090909090892</v>
      </c>
      <c r="M234" s="9">
        <v>65</v>
      </c>
      <c r="N234" s="9">
        <v>60</v>
      </c>
      <c r="O234" s="9">
        <v>55.714285714285708</v>
      </c>
      <c r="P234" s="9">
        <v>52</v>
      </c>
      <c r="Q234" s="9">
        <v>48.75</v>
      </c>
      <c r="R234" s="9">
        <v>45.882352941176464</v>
      </c>
      <c r="S234" s="9">
        <v>43.333333333333329</v>
      </c>
      <c r="T234" s="9">
        <v>41.052631578947363</v>
      </c>
      <c r="U234" s="9">
        <v>39</v>
      </c>
      <c r="V234" s="9">
        <v>37.116285500896922</v>
      </c>
      <c r="W234" s="9">
        <v>35.323555112412599</v>
      </c>
      <c r="X234" s="9">
        <v>33.617414268178806</v>
      </c>
      <c r="Y234" s="9">
        <v>31.993680661016679</v>
      </c>
      <c r="Z234" s="9">
        <v>30.448373990738968</v>
      </c>
      <c r="AA234" s="9">
        <v>28.977706207137228</v>
      </c>
      <c r="AB234" s="9">
        <v>27.578072224236369</v>
      </c>
      <c r="AC234" s="9">
        <v>26.246041083054173</v>
      </c>
      <c r="AD234" s="9">
        <v>24.978347541202787</v>
      </c>
      <c r="AE234" s="9">
        <v>23.771884068715629</v>
      </c>
      <c r="AF234" s="9">
        <v>22.623693230478786</v>
      </c>
      <c r="AG234" s="9">
        <v>21.530960436593841</v>
      </c>
      <c r="AH234" s="9">
        <v>20.491007042900854</v>
      </c>
      <c r="AI234" s="9">
        <v>19.501283784748665</v>
      </c>
      <c r="AJ234" s="9">
        <v>18.559364527916493</v>
      </c>
      <c r="AK234" s="9">
        <v>17.662940321368406</v>
      </c>
      <c r="AL234" s="9">
        <v>16.809813737261894</v>
      </c>
      <c r="AM234" s="9">
        <v>15.997893484336199</v>
      </c>
      <c r="AN234" s="9">
        <v>15.225189281475926</v>
      </c>
      <c r="AO234" s="9">
        <v>14.489806978883493</v>
      </c>
      <c r="AP234" s="9">
        <v>13.789943914900732</v>
      </c>
      <c r="AQ234" s="9">
        <v>13.123884497097741</v>
      </c>
      <c r="AR234" s="9">
        <v>12.489995996796791</v>
      </c>
      <c r="AS234" s="9">
        <v>11.886724546722295</v>
      </c>
      <c r="AT234" s="9">
        <v>11.312591331965754</v>
      </c>
      <c r="AU234" s="9">
        <v>10.766188964928533</v>
      </c>
      <c r="AV234" s="9">
        <v>10.246178035356241</v>
      </c>
      <c r="AW234" s="9">
        <v>9.7512838270077307</v>
      </c>
      <c r="AX234" s="9">
        <v>9.2802931929101984</v>
      </c>
      <c r="AY234" s="9">
        <v>8.8320515815406484</v>
      </c>
      <c r="AZ234" s="9">
        <v>8.4054602066438715</v>
      </c>
      <c r="BA234" s="9">
        <v>7.9994733537492824</v>
      </c>
      <c r="BB234" s="9">
        <v>7.6130958167839964</v>
      </c>
      <c r="BC234" s="9">
        <v>7.2453804584984338</v>
      </c>
      <c r="BD234" s="9">
        <v>6.895425888724291</v>
      </c>
      <c r="BE234" s="9">
        <v>6.5623742547735064</v>
      </c>
      <c r="BF234" s="9">
        <v>6.245409138561774</v>
      </c>
      <c r="BG234" s="9">
        <v>5.9437535553017833</v>
      </c>
      <c r="BH234" s="9">
        <v>5.656668048860312</v>
      </c>
      <c r="BI234" s="9">
        <v>5.3834488791102801</v>
      </c>
      <c r="BJ234" s="9">
        <v>5.1234262968343778</v>
      </c>
      <c r="BK234" s="9">
        <v>4.8759629019514845</v>
      </c>
      <c r="BL234" s="9">
        <v>4.6404520810413636</v>
      </c>
      <c r="BM234" s="9">
        <v>4.4163165203375012</v>
      </c>
      <c r="BN234" s="9">
        <v>4.2030067905429327</v>
      </c>
      <c r="BO234" s="9">
        <v>4</v>
      </c>
      <c r="BP234" s="9" t="s">
        <v>47</v>
      </c>
      <c r="BQ234" s="9" t="s">
        <v>47</v>
      </c>
      <c r="BR234" s="9" t="s">
        <v>47</v>
      </c>
      <c r="BS234" s="9" t="s">
        <v>47</v>
      </c>
      <c r="BT234" s="9" t="s">
        <v>47</v>
      </c>
      <c r="BU234" s="9" t="s">
        <v>47</v>
      </c>
      <c r="BV234" s="9" t="s">
        <v>47</v>
      </c>
      <c r="BW234" s="9" t="s">
        <v>47</v>
      </c>
      <c r="BX234" s="9" t="s">
        <v>47</v>
      </c>
      <c r="BY234" s="9" t="s">
        <v>47</v>
      </c>
      <c r="BZ234" s="9" t="s">
        <v>47</v>
      </c>
      <c r="CA234" s="9" t="s">
        <v>47</v>
      </c>
      <c r="CB234" s="9" t="s">
        <v>47</v>
      </c>
      <c r="CC234" s="9" t="s">
        <v>47</v>
      </c>
      <c r="CD234" s="9" t="s">
        <v>47</v>
      </c>
    </row>
    <row r="235" spans="1:82" ht="12" x14ac:dyDescent="0.25">
      <c r="A235" s="5">
        <v>196</v>
      </c>
      <c r="B235" s="56">
        <v>66</v>
      </c>
      <c r="C235" s="9">
        <v>392</v>
      </c>
      <c r="D235" s="9">
        <v>261.33333333333331</v>
      </c>
      <c r="E235" s="9">
        <v>196</v>
      </c>
      <c r="F235" s="9">
        <v>156.80000000000001</v>
      </c>
      <c r="G235" s="9">
        <v>130.66666666666669</v>
      </c>
      <c r="H235" s="9">
        <v>112</v>
      </c>
      <c r="I235" s="9">
        <v>98</v>
      </c>
      <c r="J235" s="9">
        <v>87.111111111111114</v>
      </c>
      <c r="K235" s="9">
        <v>78.400000000000006</v>
      </c>
      <c r="L235" s="9">
        <v>71.27272727272728</v>
      </c>
      <c r="M235" s="9">
        <v>65.333333333333343</v>
      </c>
      <c r="N235" s="9">
        <v>60.307692307692321</v>
      </c>
      <c r="O235" s="9">
        <v>56</v>
      </c>
      <c r="P235" s="9">
        <v>52.26666666666668</v>
      </c>
      <c r="Q235" s="9">
        <v>49</v>
      </c>
      <c r="R235" s="9">
        <v>46.117647058823543</v>
      </c>
      <c r="S235" s="9">
        <v>43.555555555555564</v>
      </c>
      <c r="T235" s="9">
        <v>41.26315789473685</v>
      </c>
      <c r="U235" s="9">
        <v>39.200000000000003</v>
      </c>
      <c r="V235" s="9">
        <v>37.333333333333336</v>
      </c>
      <c r="W235" s="9">
        <v>35.563869826276239</v>
      </c>
      <c r="X235" s="9">
        <v>33.87827242018718</v>
      </c>
      <c r="Y235" s="9">
        <v>32.272566168499857</v>
      </c>
      <c r="Z235" s="9">
        <v>30.742964522582554</v>
      </c>
      <c r="AA235" s="9">
        <v>29.285860402364854</v>
      </c>
      <c r="AB235" s="9">
        <v>27.897817690183967</v>
      </c>
      <c r="AC235" s="9">
        <v>26.575563127791671</v>
      </c>
      <c r="AD235" s="9">
        <v>25.315978597413469</v>
      </c>
      <c r="AE235" s="9">
        <v>24.116093768657354</v>
      </c>
      <c r="AF235" s="9">
        <v>22.973079093932188</v>
      </c>
      <c r="AG235" s="9">
        <v>21.884239135857655</v>
      </c>
      <c r="AH235" s="9">
        <v>20.84700621093058</v>
      </c>
      <c r="AI235" s="9">
        <v>19.858934334458233</v>
      </c>
      <c r="AJ235" s="9">
        <v>18.91769345247965</v>
      </c>
      <c r="AK235" s="9">
        <v>18.0210639470728</v>
      </c>
      <c r="AL235" s="9">
        <v>17.166931402090096</v>
      </c>
      <c r="AM235" s="9">
        <v>16.353281616978911</v>
      </c>
      <c r="AN235" s="9">
        <v>15.578195856928772</v>
      </c>
      <c r="AO235" s="9">
        <v>14.839846328144214</v>
      </c>
      <c r="AP235" s="9">
        <v>14.136491867573149</v>
      </c>
      <c r="AQ235" s="9">
        <v>13.46647383692636</v>
      </c>
      <c r="AR235" s="9">
        <v>12.828212211305457</v>
      </c>
      <c r="AS235" s="9">
        <v>12.220201853215567</v>
      </c>
      <c r="AT235" s="9">
        <v>11.641008963176198</v>
      </c>
      <c r="AU235" s="9">
        <v>11.089267698560175</v>
      </c>
      <c r="AV235" s="9">
        <v>10.563676952687247</v>
      </c>
      <c r="AW235" s="9">
        <v>10.062997286576884</v>
      </c>
      <c r="AX235" s="9">
        <v>9.5860480061247682</v>
      </c>
      <c r="AY235" s="9">
        <v>9.1317043778104328</v>
      </c>
      <c r="AZ235" s="9">
        <v>8.698894976370191</v>
      </c>
      <c r="BA235" s="9">
        <v>8.2865991581806551</v>
      </c>
      <c r="BB235" s="9">
        <v>7.8938446543946537</v>
      </c>
      <c r="BC235" s="9">
        <v>7.5197052781536966</v>
      </c>
      <c r="BD235" s="9">
        <v>7.1632987404701902</v>
      </c>
      <c r="BE235" s="9">
        <v>6.8237845696288488</v>
      </c>
      <c r="BF235" s="9">
        <v>6.5003621292008793</v>
      </c>
      <c r="BG235" s="9">
        <v>6.1922687299970329</v>
      </c>
      <c r="BH235" s="9">
        <v>5.8987778315071973</v>
      </c>
      <c r="BI235" s="9">
        <v>5.6191973285851606</v>
      </c>
      <c r="BJ235" s="9">
        <v>5.352867919338264</v>
      </c>
      <c r="BK235" s="9">
        <v>5.099161550373112</v>
      </c>
      <c r="BL235" s="9">
        <v>4.8574799357309537</v>
      </c>
      <c r="BM235" s="9">
        <v>4.6272531460201156</v>
      </c>
      <c r="BN235" s="9">
        <v>4.4079382644183909</v>
      </c>
      <c r="BO235" s="9">
        <v>4.199018106376009</v>
      </c>
      <c r="BP235" s="9">
        <v>4</v>
      </c>
      <c r="BQ235" s="9" t="s">
        <v>47</v>
      </c>
      <c r="BR235" s="9" t="s">
        <v>47</v>
      </c>
      <c r="BS235" s="9" t="s">
        <v>47</v>
      </c>
      <c r="BT235" s="9" t="s">
        <v>47</v>
      </c>
      <c r="BU235" s="9" t="s">
        <v>47</v>
      </c>
      <c r="BV235" s="9" t="s">
        <v>47</v>
      </c>
      <c r="BW235" s="9" t="s">
        <v>47</v>
      </c>
      <c r="BX235" s="9" t="s">
        <v>47</v>
      </c>
      <c r="BY235" s="9" t="s">
        <v>47</v>
      </c>
      <c r="BZ235" s="9" t="s">
        <v>47</v>
      </c>
      <c r="CA235" s="9" t="s">
        <v>47</v>
      </c>
      <c r="CB235" s="9" t="s">
        <v>47</v>
      </c>
      <c r="CC235" s="9" t="s">
        <v>47</v>
      </c>
      <c r="CD235" s="9" t="s">
        <v>47</v>
      </c>
    </row>
    <row r="236" spans="1:82" ht="12" x14ac:dyDescent="0.25">
      <c r="A236" s="5">
        <v>197</v>
      </c>
      <c r="B236" s="56">
        <v>66</v>
      </c>
      <c r="C236" s="9">
        <v>394</v>
      </c>
      <c r="D236" s="9">
        <v>262.66666666666663</v>
      </c>
      <c r="E236" s="9">
        <v>197</v>
      </c>
      <c r="F236" s="9">
        <v>157.6</v>
      </c>
      <c r="G236" s="9">
        <v>131.33333333333334</v>
      </c>
      <c r="H236" s="9">
        <v>112.57142857142857</v>
      </c>
      <c r="I236" s="9">
        <v>98.5</v>
      </c>
      <c r="J236" s="9">
        <v>87.555555555555557</v>
      </c>
      <c r="K236" s="9">
        <v>78.8</v>
      </c>
      <c r="L236" s="9">
        <v>71.636363636363626</v>
      </c>
      <c r="M236" s="9">
        <v>65.666666666666657</v>
      </c>
      <c r="N236" s="9">
        <v>60.615384615384613</v>
      </c>
      <c r="O236" s="9">
        <v>56.285714285714285</v>
      </c>
      <c r="P236" s="9">
        <v>52.533333333333331</v>
      </c>
      <c r="Q236" s="9">
        <v>49.25</v>
      </c>
      <c r="R236" s="9">
        <v>46.352941176470587</v>
      </c>
      <c r="S236" s="9">
        <v>43.777777777777779</v>
      </c>
      <c r="T236" s="9">
        <v>41.473684210526315</v>
      </c>
      <c r="U236" s="9">
        <v>39.4</v>
      </c>
      <c r="V236" s="9">
        <v>37.523809523809518</v>
      </c>
      <c r="W236" s="9">
        <v>35.741363786359685</v>
      </c>
      <c r="X236" s="9">
        <v>34.043587298841345</v>
      </c>
      <c r="Y236" s="9">
        <v>32.426458125700812</v>
      </c>
      <c r="Z236" s="9">
        <v>30.886145380267095</v>
      </c>
      <c r="AA236" s="9">
        <v>29.419000149600127</v>
      </c>
      <c r="AB236" s="9">
        <v>28.021546850424357</v>
      </c>
      <c r="AC236" s="9">
        <v>26.690474995670446</v>
      </c>
      <c r="AD236" s="9">
        <v>25.422631352120412</v>
      </c>
      <c r="AE236" s="9">
        <v>24.215012470578209</v>
      </c>
      <c r="AF236" s="9">
        <v>23.064757570870075</v>
      </c>
      <c r="AG236" s="9">
        <v>21.96914176481965</v>
      </c>
      <c r="AH236" s="9">
        <v>20.925569601143494</v>
      </c>
      <c r="AI236" s="9">
        <v>19.931568916975184</v>
      </c>
      <c r="AJ236" s="9">
        <v>18.984784981452659</v>
      </c>
      <c r="AK236" s="9">
        <v>18.08297491749526</v>
      </c>
      <c r="AL236" s="9">
        <v>17.224002388556002</v>
      </c>
      <c r="AM236" s="9">
        <v>16.405832537762276</v>
      </c>
      <c r="AN236" s="9">
        <v>15.626527167456118</v>
      </c>
      <c r="AO236" s="9">
        <v>14.884240147714621</v>
      </c>
      <c r="AP236" s="9">
        <v>14.177213042973573</v>
      </c>
      <c r="AQ236" s="9">
        <v>13.503770946394011</v>
      </c>
      <c r="AR236" s="9">
        <v>12.862318512103558</v>
      </c>
      <c r="AS236" s="9">
        <v>12.251336175913149</v>
      </c>
      <c r="AT236" s="9">
        <v>11.669376555556235</v>
      </c>
      <c r="AU236" s="9">
        <v>11.115061021922843</v>
      </c>
      <c r="AV236" s="9">
        <v>10.587076433165933</v>
      </c>
      <c r="AW236" s="9">
        <v>10.084172023943349</v>
      </c>
      <c r="AX236" s="9">
        <v>9.6051564424261375</v>
      </c>
      <c r="AY236" s="9">
        <v>9.1488949280540979</v>
      </c>
      <c r="AZ236" s="9">
        <v>8.7143066233528099</v>
      </c>
      <c r="BA236" s="9">
        <v>8.3003620134439942</v>
      </c>
      <c r="BB236" s="9">
        <v>7.9060804871835515</v>
      </c>
      <c r="BC236" s="9">
        <v>7.530528014149759</v>
      </c>
      <c r="BD236" s="9">
        <v>7.1728149319785359</v>
      </c>
      <c r="BE236" s="9">
        <v>6.8320938388041013</v>
      </c>
      <c r="BF236" s="9">
        <v>6.507557585812342</v>
      </c>
      <c r="BG236" s="9">
        <v>6.1984373651513636</v>
      </c>
      <c r="BH236" s="9">
        <v>5.9040008886695858</v>
      </c>
      <c r="BI236" s="9">
        <v>5.623550653166931</v>
      </c>
      <c r="BJ236" s="9">
        <v>5.3564222880495658</v>
      </c>
      <c r="BK236" s="9">
        <v>5.1019829814739062</v>
      </c>
      <c r="BL236" s="9">
        <v>4.859629981251488</v>
      </c>
      <c r="BM236" s="9">
        <v>4.6287891669634575</v>
      </c>
      <c r="BN236" s="9">
        <v>4.4089136899020778</v>
      </c>
      <c r="BO236" s="9">
        <v>4.1994826776173646</v>
      </c>
      <c r="BP236" s="9">
        <v>4</v>
      </c>
      <c r="BQ236" s="9" t="s">
        <v>47</v>
      </c>
      <c r="BR236" s="9" t="s">
        <v>47</v>
      </c>
      <c r="BS236" s="9" t="s">
        <v>47</v>
      </c>
      <c r="BT236" s="9" t="s">
        <v>47</v>
      </c>
      <c r="BU236" s="9" t="s">
        <v>47</v>
      </c>
      <c r="BV236" s="9" t="s">
        <v>47</v>
      </c>
      <c r="BW236" s="9" t="s">
        <v>47</v>
      </c>
      <c r="BX236" s="9" t="s">
        <v>47</v>
      </c>
      <c r="BY236" s="9" t="s">
        <v>47</v>
      </c>
      <c r="BZ236" s="9" t="s">
        <v>47</v>
      </c>
      <c r="CA236" s="9" t="s">
        <v>47</v>
      </c>
      <c r="CB236" s="9" t="s">
        <v>47</v>
      </c>
      <c r="CC236" s="9" t="s">
        <v>47</v>
      </c>
      <c r="CD236" s="9" t="s">
        <v>47</v>
      </c>
    </row>
    <row r="237" spans="1:82" ht="12" x14ac:dyDescent="0.25">
      <c r="A237" s="5">
        <v>198</v>
      </c>
      <c r="B237" s="56">
        <v>66</v>
      </c>
      <c r="C237" s="9">
        <v>396</v>
      </c>
      <c r="D237" s="9">
        <v>264</v>
      </c>
      <c r="E237" s="9">
        <v>198</v>
      </c>
      <c r="F237" s="9">
        <v>158.4</v>
      </c>
      <c r="G237" s="9">
        <v>132</v>
      </c>
      <c r="H237" s="9">
        <v>113.14285714285714</v>
      </c>
      <c r="I237" s="9">
        <v>99</v>
      </c>
      <c r="J237" s="9">
        <v>88</v>
      </c>
      <c r="K237" s="9">
        <v>79.2</v>
      </c>
      <c r="L237" s="9">
        <v>72</v>
      </c>
      <c r="M237" s="9">
        <v>66</v>
      </c>
      <c r="N237" s="9">
        <v>60.923076923076927</v>
      </c>
      <c r="O237" s="9">
        <v>56.571428571428577</v>
      </c>
      <c r="P237" s="9">
        <v>52.8</v>
      </c>
      <c r="Q237" s="9">
        <v>49.5</v>
      </c>
      <c r="R237" s="9">
        <v>46.588235294117652</v>
      </c>
      <c r="S237" s="9">
        <v>44</v>
      </c>
      <c r="T237" s="9">
        <v>41.684210526315795</v>
      </c>
      <c r="U237" s="9">
        <v>39.6</v>
      </c>
      <c r="V237" s="9">
        <v>37.714285714285715</v>
      </c>
      <c r="W237" s="9">
        <v>35.918838160817721</v>
      </c>
      <c r="X237" s="9">
        <v>34.208865696064798</v>
      </c>
      <c r="Y237" s="9">
        <v>32.580299144752665</v>
      </c>
      <c r="Z237" s="9">
        <v>31.029263051059818</v>
      </c>
      <c r="AA237" s="9">
        <v>29.552066456300039</v>
      </c>
      <c r="AB237" s="9">
        <v>28.145194115647719</v>
      </c>
      <c r="AC237" s="9">
        <v>26.805298133004722</v>
      </c>
      <c r="AD237" s="9">
        <v>25.529189994102506</v>
      </c>
      <c r="AE237" s="9">
        <v>24.31383297888085</v>
      </c>
      <c r="AF237" s="9">
        <v>23.156334935087184</v>
      </c>
      <c r="AG237" s="9">
        <v>22.053941395900008</v>
      </c>
      <c r="AH237" s="9">
        <v>21.004029025198619</v>
      </c>
      <c r="AI237" s="9">
        <v>20.004099374881022</v>
      </c>
      <c r="AJ237" s="9">
        <v>19.051772939374487</v>
      </c>
      <c r="AK237" s="9">
        <v>18.14478349319042</v>
      </c>
      <c r="AL237" s="9">
        <v>17.280972698048807</v>
      </c>
      <c r="AM237" s="9">
        <v>16.458284966738908</v>
      </c>
      <c r="AN237" s="9">
        <v>15.674762571493934</v>
      </c>
      <c r="AO237" s="9">
        <v>14.928540985239149</v>
      </c>
      <c r="AP237" s="9">
        <v>14.217844444627177</v>
      </c>
      <c r="AQ237" s="9">
        <v>13.540981724301947</v>
      </c>
      <c r="AR237" s="9">
        <v>12.896342112335397</v>
      </c>
      <c r="AS237" s="9">
        <v>12.282391577259821</v>
      </c>
      <c r="AT237" s="9">
        <v>11.697669117574634</v>
      </c>
      <c r="AU237" s="9">
        <v>11.140783285040571</v>
      </c>
      <c r="AV237" s="9">
        <v>10.610408873487909</v>
      </c>
      <c r="AW237" s="9">
        <v>10.105283765259149</v>
      </c>
      <c r="AX237" s="9">
        <v>9.6242059277817216</v>
      </c>
      <c r="AY237" s="9">
        <v>9.1660305531235586</v>
      </c>
      <c r="AZ237" s="9">
        <v>8.7296673337245814</v>
      </c>
      <c r="BA237" s="9">
        <v>8.3140778678212577</v>
      </c>
      <c r="BB237" s="9">
        <v>7.9182731883899899</v>
      </c>
      <c r="BC237" s="9">
        <v>7.5413114097289968</v>
      </c>
      <c r="BD237" s="9">
        <v>7.1822954860783623</v>
      </c>
      <c r="BE237" s="9">
        <v>6.8403710769444785</v>
      </c>
      <c r="BF237" s="9">
        <v>6.5147245140490515</v>
      </c>
      <c r="BG237" s="9">
        <v>6.2045808650646901</v>
      </c>
      <c r="BH237" s="9">
        <v>5.9092020895293746</v>
      </c>
      <c r="BI237" s="9">
        <v>5.6278852825515164</v>
      </c>
      <c r="BJ237" s="9">
        <v>5.3599610021261768</v>
      </c>
      <c r="BK237" s="9">
        <v>5.1047916760820131</v>
      </c>
      <c r="BL237" s="9">
        <v>4.8617700848680103</v>
      </c>
      <c r="BM237" s="9">
        <v>4.6303179165695205</v>
      </c>
      <c r="BN237" s="9">
        <v>4.4098843907150265</v>
      </c>
      <c r="BO237" s="9">
        <v>4.1999449475987314</v>
      </c>
      <c r="BP237" s="9">
        <v>4</v>
      </c>
      <c r="BQ237" s="9" t="s">
        <v>47</v>
      </c>
      <c r="BR237" s="9" t="s">
        <v>47</v>
      </c>
      <c r="BS237" s="9" t="s">
        <v>47</v>
      </c>
      <c r="BT237" s="9" t="s">
        <v>47</v>
      </c>
      <c r="BU237" s="9" t="s">
        <v>47</v>
      </c>
      <c r="BV237" s="9" t="s">
        <v>47</v>
      </c>
      <c r="BW237" s="9" t="s">
        <v>47</v>
      </c>
      <c r="BX237" s="9" t="s">
        <v>47</v>
      </c>
      <c r="BY237" s="9" t="s">
        <v>47</v>
      </c>
      <c r="BZ237" s="9" t="s">
        <v>47</v>
      </c>
      <c r="CA237" s="9" t="s">
        <v>47</v>
      </c>
      <c r="CB237" s="9" t="s">
        <v>47</v>
      </c>
      <c r="CC237" s="9" t="s">
        <v>47</v>
      </c>
      <c r="CD237" s="9" t="s">
        <v>47</v>
      </c>
    </row>
    <row r="238" spans="1:82" ht="12" x14ac:dyDescent="0.25">
      <c r="A238" s="5">
        <v>199</v>
      </c>
      <c r="B238" s="56">
        <v>67</v>
      </c>
      <c r="C238" s="9">
        <v>398</v>
      </c>
      <c r="D238" s="9">
        <v>265.33333333333331</v>
      </c>
      <c r="E238" s="9">
        <v>199</v>
      </c>
      <c r="F238" s="9">
        <v>159.19999999999999</v>
      </c>
      <c r="G238" s="9">
        <v>132.66666666666669</v>
      </c>
      <c r="H238" s="9">
        <v>113.71428571428572</v>
      </c>
      <c r="I238" s="9">
        <v>99.5</v>
      </c>
      <c r="J238" s="9">
        <v>88.444444444444443</v>
      </c>
      <c r="K238" s="9">
        <v>79.599999999999994</v>
      </c>
      <c r="L238" s="9">
        <v>72.36363636363636</v>
      </c>
      <c r="M238" s="9">
        <v>66.333333333333329</v>
      </c>
      <c r="N238" s="9">
        <v>61.230769230769226</v>
      </c>
      <c r="O238" s="9">
        <v>56.857142857142854</v>
      </c>
      <c r="P238" s="9">
        <v>53.066666666666663</v>
      </c>
      <c r="Q238" s="9">
        <v>49.75</v>
      </c>
      <c r="R238" s="9">
        <v>46.823529411764703</v>
      </c>
      <c r="S238" s="9">
        <v>44.222222222222221</v>
      </c>
      <c r="T238" s="9">
        <v>41.89473684210526</v>
      </c>
      <c r="U238" s="9">
        <v>39.799999999999997</v>
      </c>
      <c r="V238" s="9">
        <v>37.904761904761898</v>
      </c>
      <c r="W238" s="9">
        <v>36.133857776973123</v>
      </c>
      <c r="X238" s="9">
        <v>34.445689993438371</v>
      </c>
      <c r="Y238" s="9">
        <v>32.836393126011032</v>
      </c>
      <c r="Z238" s="9">
        <v>31.302282338700092</v>
      </c>
      <c r="AA238" s="9">
        <v>29.839844950434905</v>
      </c>
      <c r="AB238" s="9">
        <v>28.445732392016126</v>
      </c>
      <c r="AC238" s="9">
        <v>27.116752538836575</v>
      </c>
      <c r="AD238" s="9">
        <v>25.849862401816097</v>
      </c>
      <c r="AE238" s="9">
        <v>24.642161159814705</v>
      </c>
      <c r="AF238" s="9">
        <v>23.490883517570239</v>
      </c>
      <c r="AG238" s="9">
        <v>22.393393373952048</v>
      </c>
      <c r="AH238" s="9">
        <v>21.347177786032802</v>
      </c>
      <c r="AI238" s="9">
        <v>20.349841215157859</v>
      </c>
      <c r="AJ238" s="9">
        <v>19.399100041837315</v>
      </c>
      <c r="AK238" s="9">
        <v>18.492777336901359</v>
      </c>
      <c r="AL238" s="9">
        <v>17.628797876946404</v>
      </c>
      <c r="AM238" s="9">
        <v>16.805183392658709</v>
      </c>
      <c r="AN238" s="9">
        <v>16.020048039135542</v>
      </c>
      <c r="AO238" s="9">
        <v>15.271594077832185</v>
      </c>
      <c r="AP238" s="9">
        <v>14.558107760247637</v>
      </c>
      <c r="AQ238" s="9">
        <v>13.877955403923838</v>
      </c>
      <c r="AR238" s="9">
        <v>13.229579651773559</v>
      </c>
      <c r="AS238" s="9">
        <v>12.61149590617185</v>
      </c>
      <c r="AT238" s="9">
        <v>12.022288929646159</v>
      </c>
      <c r="AU238" s="9">
        <v>11.460609604381618</v>
      </c>
      <c r="AV238" s="9">
        <v>10.925171843121722</v>
      </c>
      <c r="AW238" s="9">
        <v>10.414749644391188</v>
      </c>
      <c r="AX238" s="9">
        <v>9.9281742852983239</v>
      </c>
      <c r="AY238" s="9">
        <v>9.4643316454891977</v>
      </c>
      <c r="AZ238" s="9">
        <v>9.022159656126215</v>
      </c>
      <c r="BA238" s="9">
        <v>8.6006458680499982</v>
      </c>
      <c r="BB238" s="9">
        <v>8.1988251335563245</v>
      </c>
      <c r="BC238" s="9">
        <v>7.8157773964800699</v>
      </c>
      <c r="BD238" s="9">
        <v>7.4506255855260495</v>
      </c>
      <c r="BE238" s="9">
        <v>7.102533606023095</v>
      </c>
      <c r="BF238" s="9">
        <v>6.7707044255030437</v>
      </c>
      <c r="BG238" s="9">
        <v>6.4543782487211558</v>
      </c>
      <c r="BH238" s="9">
        <v>6.1528307779392737</v>
      </c>
      <c r="BI238" s="9">
        <v>5.8653715544882585</v>
      </c>
      <c r="BJ238" s="9">
        <v>5.5913423778123521</v>
      </c>
      <c r="BK238" s="9">
        <v>5.3301157983755276</v>
      </c>
      <c r="BL238" s="9">
        <v>5.0810936809789906</v>
      </c>
      <c r="BM238" s="9">
        <v>4.8437058352002582</v>
      </c>
      <c r="BN238" s="9">
        <v>4.61740870981789</v>
      </c>
      <c r="BO238" s="9">
        <v>4.4016841482324738</v>
      </c>
      <c r="BP238" s="9">
        <v>4.1960382020341394</v>
      </c>
      <c r="BQ238" s="9">
        <v>4</v>
      </c>
      <c r="BR238" s="9" t="s">
        <v>47</v>
      </c>
      <c r="BS238" s="9" t="s">
        <v>47</v>
      </c>
      <c r="BT238" s="9" t="s">
        <v>47</v>
      </c>
      <c r="BU238" s="9" t="s">
        <v>47</v>
      </c>
      <c r="BV238" s="9" t="s">
        <v>47</v>
      </c>
      <c r="BW238" s="9" t="s">
        <v>47</v>
      </c>
      <c r="BX238" s="9" t="s">
        <v>47</v>
      </c>
      <c r="BY238" s="9" t="s">
        <v>47</v>
      </c>
      <c r="BZ238" s="9" t="s">
        <v>47</v>
      </c>
      <c r="CA238" s="9" t="s">
        <v>47</v>
      </c>
      <c r="CB238" s="9" t="s">
        <v>47</v>
      </c>
      <c r="CC238" s="9" t="s">
        <v>47</v>
      </c>
      <c r="CD238" s="9" t="s">
        <v>47</v>
      </c>
    </row>
    <row r="239" spans="1:82" ht="12" x14ac:dyDescent="0.25">
      <c r="A239" s="5">
        <v>200</v>
      </c>
      <c r="B239" s="56">
        <v>67</v>
      </c>
      <c r="C239" s="9">
        <v>400</v>
      </c>
      <c r="D239" s="9">
        <v>266.66666666666663</v>
      </c>
      <c r="E239" s="9">
        <v>200</v>
      </c>
      <c r="F239" s="9">
        <v>160</v>
      </c>
      <c r="G239" s="9">
        <v>133.33333333333334</v>
      </c>
      <c r="H239" s="9">
        <v>114.28571428571429</v>
      </c>
      <c r="I239" s="9">
        <v>100</v>
      </c>
      <c r="J239" s="9">
        <v>88.888888888888886</v>
      </c>
      <c r="K239" s="9">
        <v>80</v>
      </c>
      <c r="L239" s="9">
        <v>72.72727272727272</v>
      </c>
      <c r="M239" s="9">
        <v>66.666666666666657</v>
      </c>
      <c r="N239" s="9">
        <v>61.538461538461533</v>
      </c>
      <c r="O239" s="9">
        <v>57.142857142857139</v>
      </c>
      <c r="P239" s="9">
        <v>53.333333333333329</v>
      </c>
      <c r="Q239" s="9">
        <v>50</v>
      </c>
      <c r="R239" s="9">
        <v>47.058823529411754</v>
      </c>
      <c r="S239" s="9">
        <v>44.444444444444436</v>
      </c>
      <c r="T239" s="9">
        <v>42.105263157894726</v>
      </c>
      <c r="U239" s="9">
        <v>40</v>
      </c>
      <c r="V239" s="9">
        <v>38.095238095238081</v>
      </c>
      <c r="W239" s="9">
        <v>36.311562123433767</v>
      </c>
      <c r="X239" s="9">
        <v>34.611400525904742</v>
      </c>
      <c r="Y239" s="9">
        <v>32.990843034855267</v>
      </c>
      <c r="Z239" s="9">
        <v>31.446162467070742</v>
      </c>
      <c r="AA239" s="9">
        <v>29.973806151624061</v>
      </c>
      <c r="AB239" s="9">
        <v>28.57038775894954</v>
      </c>
      <c r="AC239" s="9">
        <v>27.232679512491817</v>
      </c>
      <c r="AD239" s="9">
        <v>25.957604765016985</v>
      </c>
      <c r="AE239" s="9">
        <v>24.742230922511943</v>
      </c>
      <c r="AF239" s="9">
        <v>23.58376269939734</v>
      </c>
      <c r="AG239" s="9">
        <v>22.479535689541532</v>
      </c>
      <c r="AH239" s="9">
        <v>21.42701023828927</v>
      </c>
      <c r="AI239" s="9">
        <v>20.423765601411176</v>
      </c>
      <c r="AJ239" s="9">
        <v>19.467494377539911</v>
      </c>
      <c r="AK239" s="9">
        <v>18.555997201288005</v>
      </c>
      <c r="AL239" s="9">
        <v>17.68717768484186</v>
      </c>
      <c r="AM239" s="9">
        <v>16.859037596397854</v>
      </c>
      <c r="AN239" s="9">
        <v>16.069672264351293</v>
      </c>
      <c r="AO239" s="9">
        <v>15.317266196668086</v>
      </c>
      <c r="AP239" s="9">
        <v>14.600088905363993</v>
      </c>
      <c r="AQ239" s="9">
        <v>13.916490926487999</v>
      </c>
      <c r="AR239" s="9">
        <v>13.264900026456003</v>
      </c>
      <c r="AS239" s="9">
        <v>12.643817586009632</v>
      </c>
      <c r="AT239" s="9">
        <v>12.051815153483524</v>
      </c>
      <c r="AU239" s="9">
        <v>11.487531159453763</v>
      </c>
      <c r="AV239" s="9">
        <v>10.949667785211398</v>
      </c>
      <c r="AW239" s="9">
        <v>10.436987977858713</v>
      </c>
      <c r="AX239" s="9">
        <v>9.9483126051631405</v>
      </c>
      <c r="AY239" s="9">
        <v>9.48251774362517</v>
      </c>
      <c r="AZ239" s="9">
        <v>9.0385320935229725</v>
      </c>
      <c r="BA239" s="9">
        <v>8.615334514988497</v>
      </c>
      <c r="BB239" s="9">
        <v>8.2119516794481608</v>
      </c>
      <c r="BC239" s="9">
        <v>7.8274558310266045</v>
      </c>
      <c r="BD239" s="9">
        <v>7.4609626527648594</v>
      </c>
      <c r="BE239" s="9">
        <v>7.1116292327453756</v>
      </c>
      <c r="BF239" s="9">
        <v>6.7786521254461123</v>
      </c>
      <c r="BG239" s="9">
        <v>6.4612655038649267</v>
      </c>
      <c r="BH239" s="9">
        <v>6.1587393981642622</v>
      </c>
      <c r="BI239" s="9">
        <v>5.8703780167851205</v>
      </c>
      <c r="BJ239" s="9">
        <v>5.5955181461689882</v>
      </c>
      <c r="BK239" s="9">
        <v>5.333527625407176</v>
      </c>
      <c r="BL239" s="9">
        <v>5.0838038923093514</v>
      </c>
      <c r="BM239" s="9">
        <v>4.8457725975473176</v>
      </c>
      <c r="BN239" s="9">
        <v>4.6188862836866535</v>
      </c>
      <c r="BO239" s="9">
        <v>4.4026231260680575</v>
      </c>
      <c r="BP239" s="9">
        <v>4.19648573264252</v>
      </c>
      <c r="BQ239" s="9">
        <v>4</v>
      </c>
      <c r="BR239" s="9" t="s">
        <v>47</v>
      </c>
      <c r="BS239" s="9" t="s">
        <v>47</v>
      </c>
      <c r="BT239" s="9" t="s">
        <v>47</v>
      </c>
      <c r="BU239" s="9" t="s">
        <v>47</v>
      </c>
      <c r="BV239" s="9" t="s">
        <v>47</v>
      </c>
      <c r="BW239" s="9" t="s">
        <v>47</v>
      </c>
      <c r="BX239" s="9" t="s">
        <v>47</v>
      </c>
      <c r="BY239" s="9" t="s">
        <v>47</v>
      </c>
      <c r="BZ239" s="9" t="s">
        <v>47</v>
      </c>
      <c r="CA239" s="9" t="s">
        <v>47</v>
      </c>
      <c r="CB239" s="9" t="s">
        <v>47</v>
      </c>
      <c r="CC239" s="9" t="s">
        <v>47</v>
      </c>
      <c r="CD239" s="9" t="s">
        <v>47</v>
      </c>
    </row>
    <row r="240" spans="1:82" ht="12" x14ac:dyDescent="0.25">
      <c r="A240" s="5">
        <v>201</v>
      </c>
      <c r="B240" s="56">
        <v>67</v>
      </c>
      <c r="C240" s="9">
        <v>402</v>
      </c>
      <c r="D240" s="9">
        <v>268</v>
      </c>
      <c r="E240" s="9">
        <v>201</v>
      </c>
      <c r="F240" s="9">
        <v>160.80000000000001</v>
      </c>
      <c r="G240" s="9">
        <v>134</v>
      </c>
      <c r="H240" s="9">
        <v>114.85714285714288</v>
      </c>
      <c r="I240" s="9">
        <v>100.5</v>
      </c>
      <c r="J240" s="9">
        <v>89.333333333333343</v>
      </c>
      <c r="K240" s="9">
        <v>80.400000000000006</v>
      </c>
      <c r="L240" s="9">
        <v>73.090909090909093</v>
      </c>
      <c r="M240" s="9">
        <v>67</v>
      </c>
      <c r="N240" s="9">
        <v>61.846153846153847</v>
      </c>
      <c r="O240" s="9">
        <v>57.428571428571431</v>
      </c>
      <c r="P240" s="9">
        <v>53.6</v>
      </c>
      <c r="Q240" s="9">
        <v>50.25</v>
      </c>
      <c r="R240" s="9">
        <v>47.294117647058826</v>
      </c>
      <c r="S240" s="9">
        <v>44.666666666666671</v>
      </c>
      <c r="T240" s="9">
        <v>42.315789473684212</v>
      </c>
      <c r="U240" s="9">
        <v>40.200000000000003</v>
      </c>
      <c r="V240" s="9">
        <v>38.285714285714285</v>
      </c>
      <c r="W240" s="9">
        <v>36.489247566102655</v>
      </c>
      <c r="X240" s="9">
        <v>34.777075804411567</v>
      </c>
      <c r="Y240" s="9">
        <v>33.145243658828534</v>
      </c>
      <c r="Z240" s="9">
        <v>31.589981382613882</v>
      </c>
      <c r="AA240" s="9">
        <v>30.10769611549031</v>
      </c>
      <c r="AB240" s="9">
        <v>28.694963583663405</v>
      </c>
      <c r="AC240" s="9">
        <v>27.348520189299105</v>
      </c>
      <c r="AD240" s="9">
        <v>26.06525547118374</v>
      </c>
      <c r="AE240" s="9">
        <v>24.8422049191498</v>
      </c>
      <c r="AF240" s="9">
        <v>23.676543125667809</v>
      </c>
      <c r="AG240" s="9">
        <v>22.565577258783549</v>
      </c>
      <c r="AH240" s="9">
        <v>21.506740841322326</v>
      </c>
      <c r="AI240" s="9">
        <v>20.497587821989363</v>
      </c>
      <c r="AJ240" s="9">
        <v>19.5357869246698</v>
      </c>
      <c r="AK240" s="9">
        <v>18.619116262874453</v>
      </c>
      <c r="AL240" s="9">
        <v>17.745458206889992</v>
      </c>
      <c r="AM240" s="9">
        <v>16.912794491775969</v>
      </c>
      <c r="AN240" s="9">
        <v>16.119201554907519</v>
      </c>
      <c r="AO240" s="9">
        <v>15.36284609229288</v>
      </c>
      <c r="AP240" s="9">
        <v>14.641980823400202</v>
      </c>
      <c r="AQ240" s="9">
        <v>13.954940454709863</v>
      </c>
      <c r="AR240" s="9">
        <v>13.300137832667559</v>
      </c>
      <c r="AS240" s="9">
        <v>12.676060277150979</v>
      </c>
      <c r="AT240" s="9">
        <v>12.081266086979902</v>
      </c>
      <c r="AU240" s="9">
        <v>11.514381209396976</v>
      </c>
      <c r="AV240" s="9">
        <v>10.974096065825252</v>
      </c>
      <c r="AW240" s="9">
        <v>10.459162526569537</v>
      </c>
      <c r="AX240" s="9">
        <v>9.9683910274727516</v>
      </c>
      <c r="AY240" s="9">
        <v>9.500647821866373</v>
      </c>
      <c r="AZ240" s="9">
        <v>9.0548523614666134</v>
      </c>
      <c r="BA240" s="9">
        <v>8.6299748001658649</v>
      </c>
      <c r="BB240" s="9">
        <v>8.2250336149528245</v>
      </c>
      <c r="BC240" s="9">
        <v>7.8390933384653332</v>
      </c>
      <c r="BD240" s="9">
        <v>7.4712623979378137</v>
      </c>
      <c r="BE240" s="9">
        <v>7.1206910555509948</v>
      </c>
      <c r="BF240" s="9">
        <v>6.7865694454258652</v>
      </c>
      <c r="BG240" s="9">
        <v>6.4681257027270398</v>
      </c>
      <c r="BH240" s="9">
        <v>6.164624180553548</v>
      </c>
      <c r="BI240" s="9">
        <v>5.8753637504977902</v>
      </c>
      <c r="BJ240" s="9">
        <v>5.5996761829467721</v>
      </c>
      <c r="BK240" s="9">
        <v>5.3369246033838609</v>
      </c>
      <c r="BL240" s="9">
        <v>5.0865020211249465</v>
      </c>
      <c r="BM240" s="9">
        <v>4.8478299270901788</v>
      </c>
      <c r="BN240" s="9">
        <v>4.620356957371957</v>
      </c>
      <c r="BO240" s="9">
        <v>4.4035576195118322</v>
      </c>
      <c r="BP240" s="9">
        <v>4.1969310785438596</v>
      </c>
      <c r="BQ240" s="9">
        <v>4</v>
      </c>
      <c r="BR240" s="9" t="s">
        <v>47</v>
      </c>
      <c r="BS240" s="9" t="s">
        <v>47</v>
      </c>
      <c r="BT240" s="9" t="s">
        <v>47</v>
      </c>
      <c r="BU240" s="9" t="s">
        <v>47</v>
      </c>
      <c r="BV240" s="9" t="s">
        <v>47</v>
      </c>
      <c r="BW240" s="9" t="s">
        <v>47</v>
      </c>
      <c r="BX240" s="9" t="s">
        <v>47</v>
      </c>
      <c r="BY240" s="9" t="s">
        <v>47</v>
      </c>
      <c r="BZ240" s="9" t="s">
        <v>47</v>
      </c>
      <c r="CA240" s="9" t="s">
        <v>47</v>
      </c>
      <c r="CB240" s="9" t="s">
        <v>47</v>
      </c>
      <c r="CC240" s="9" t="s">
        <v>47</v>
      </c>
      <c r="CD240" s="9" t="s">
        <v>47</v>
      </c>
    </row>
    <row r="241" spans="1:82" ht="12" x14ac:dyDescent="0.25">
      <c r="A241" s="5">
        <v>202</v>
      </c>
      <c r="B241" s="56">
        <v>68</v>
      </c>
      <c r="C241" s="9">
        <v>404</v>
      </c>
      <c r="D241" s="9">
        <v>269.33333333333331</v>
      </c>
      <c r="E241" s="9">
        <v>202</v>
      </c>
      <c r="F241" s="9">
        <v>161.6</v>
      </c>
      <c r="G241" s="9">
        <v>134.66666666666669</v>
      </c>
      <c r="H241" s="9">
        <v>115.42857142857144</v>
      </c>
      <c r="I241" s="9">
        <v>101</v>
      </c>
      <c r="J241" s="9">
        <v>89.777777777777786</v>
      </c>
      <c r="K241" s="9">
        <v>80.8</v>
      </c>
      <c r="L241" s="9">
        <v>73.454545454545467</v>
      </c>
      <c r="M241" s="9">
        <v>67.333333333333343</v>
      </c>
      <c r="N241" s="9">
        <v>62.153846153846168</v>
      </c>
      <c r="O241" s="9">
        <v>57.71428571428573</v>
      </c>
      <c r="P241" s="9">
        <v>53.866666666666681</v>
      </c>
      <c r="Q241" s="9">
        <v>50.5</v>
      </c>
      <c r="R241" s="9">
        <v>47.529411764705898</v>
      </c>
      <c r="S241" s="9">
        <v>44.8888888888889</v>
      </c>
      <c r="T241" s="9">
        <v>42.526315789473692</v>
      </c>
      <c r="U241" s="9">
        <v>40.4</v>
      </c>
      <c r="V241" s="9">
        <v>38.476190476190482</v>
      </c>
      <c r="W241" s="9">
        <v>36.70372546516699</v>
      </c>
      <c r="X241" s="9">
        <v>35.012911786471911</v>
      </c>
      <c r="Y241" s="9">
        <v>33.399988045646367</v>
      </c>
      <c r="Z241" s="9">
        <v>31.861366122664027</v>
      </c>
      <c r="AA241" s="9">
        <v>30.393623189777326</v>
      </c>
      <c r="AB241" s="9">
        <v>28.99349409707391</v>
      </c>
      <c r="AC241" s="9">
        <v>27.657864108804144</v>
      </c>
      <c r="AD241" s="9">
        <v>26.383761974320912</v>
      </c>
      <c r="AE241" s="9">
        <v>25.168353318217232</v>
      </c>
      <c r="AF241" s="9">
        <v>24.008934334957384</v>
      </c>
      <c r="AG241" s="9">
        <v>22.902925773974562</v>
      </c>
      <c r="AH241" s="9">
        <v>21.847867201854267</v>
      </c>
      <c r="AI241" s="9">
        <v>20.841411528839092</v>
      </c>
      <c r="AJ241" s="9">
        <v>19.881319787478468</v>
      </c>
      <c r="AK241" s="9">
        <v>18.965456151807967</v>
      </c>
      <c r="AL241" s="9">
        <v>18.0917831859778</v>
      </c>
      <c r="AM241" s="9">
        <v>17.258357311760545</v>
      </c>
      <c r="AN241" s="9">
        <v>16.463324484855129</v>
      </c>
      <c r="AO241" s="9">
        <v>15.70491607036853</v>
      </c>
      <c r="AP241" s="9">
        <v>14.981444908299764</v>
      </c>
      <c r="AQ241" s="9">
        <v>14.291301560273423</v>
      </c>
      <c r="AR241" s="9">
        <v>13.632950729173212</v>
      </c>
      <c r="AS241" s="9">
        <v>13.004927843710588</v>
      </c>
      <c r="AT241" s="9">
        <v>12.405835800330507</v>
      </c>
      <c r="AU241" s="9">
        <v>11.834341855206304</v>
      </c>
      <c r="AV241" s="9">
        <v>11.289174659409616</v>
      </c>
      <c r="AW241" s="9">
        <v>10.76912143065978</v>
      </c>
      <c r="AX241" s="9">
        <v>10.273025255360942</v>
      </c>
      <c r="AY241" s="9">
        <v>9.7997825149249937</v>
      </c>
      <c r="AZ241" s="9">
        <v>9.3483404306549058</v>
      </c>
      <c r="BA241" s="9">
        <v>8.9176947217267948</v>
      </c>
      <c r="BB241" s="9">
        <v>8.506887371060655</v>
      </c>
      <c r="BC241" s="9">
        <v>8.1150044941096962</v>
      </c>
      <c r="BD241" s="9">
        <v>7.7411743058271911</v>
      </c>
      <c r="BE241" s="9">
        <v>7.3845651812881226</v>
      </c>
      <c r="BF241" s="9">
        <v>7.0443838056512833</v>
      </c>
      <c r="BG241" s="9">
        <v>6.7198734093462278</v>
      </c>
      <c r="BH241" s="9">
        <v>6.4103120845590498</v>
      </c>
      <c r="BI241" s="9">
        <v>6.1150111792718453</v>
      </c>
      <c r="BJ241" s="9">
        <v>5.8333137652832141</v>
      </c>
      <c r="BK241" s="9">
        <v>5.5645931768017656</v>
      </c>
      <c r="BL241" s="9">
        <v>5.3082516163615621</v>
      </c>
      <c r="BM241" s="9">
        <v>5.0637188249582143</v>
      </c>
      <c r="BN241" s="9">
        <v>4.8304508134472153</v>
      </c>
      <c r="BO241" s="9">
        <v>4.6079286523823537</v>
      </c>
      <c r="BP241" s="9">
        <v>4.3956573176020965</v>
      </c>
      <c r="BQ241" s="9">
        <v>4.1931645889958089</v>
      </c>
      <c r="BR241" s="9">
        <v>4</v>
      </c>
      <c r="BS241" s="9" t="s">
        <v>47</v>
      </c>
      <c r="BT241" s="9" t="s">
        <v>47</v>
      </c>
      <c r="BU241" s="9" t="s">
        <v>47</v>
      </c>
      <c r="BV241" s="9" t="s">
        <v>47</v>
      </c>
      <c r="BW241" s="9" t="s">
        <v>47</v>
      </c>
      <c r="BX241" s="9" t="s">
        <v>47</v>
      </c>
      <c r="BY241" s="9" t="s">
        <v>47</v>
      </c>
      <c r="BZ241" s="9" t="s">
        <v>47</v>
      </c>
      <c r="CA241" s="9" t="s">
        <v>47</v>
      </c>
      <c r="CB241" s="9" t="s">
        <v>47</v>
      </c>
      <c r="CC241" s="9" t="s">
        <v>47</v>
      </c>
      <c r="CD241" s="9" t="s">
        <v>47</v>
      </c>
    </row>
    <row r="242" spans="1:82" ht="12" x14ac:dyDescent="0.25">
      <c r="A242" s="5">
        <v>203</v>
      </c>
      <c r="B242" s="56">
        <v>68</v>
      </c>
      <c r="C242" s="9">
        <v>406</v>
      </c>
      <c r="D242" s="9">
        <v>270.66666666666663</v>
      </c>
      <c r="E242" s="9">
        <v>203</v>
      </c>
      <c r="F242" s="9">
        <v>162.4</v>
      </c>
      <c r="G242" s="9">
        <v>135.33333333333331</v>
      </c>
      <c r="H242" s="9">
        <v>116</v>
      </c>
      <c r="I242" s="9">
        <v>101.5</v>
      </c>
      <c r="J242" s="9">
        <v>90.222222222222186</v>
      </c>
      <c r="K242" s="9">
        <v>81.2</v>
      </c>
      <c r="L242" s="9">
        <v>73.818181818181799</v>
      </c>
      <c r="M242" s="9">
        <v>67.666666666666643</v>
      </c>
      <c r="N242" s="9">
        <v>62.461538461538446</v>
      </c>
      <c r="O242" s="9">
        <v>58</v>
      </c>
      <c r="P242" s="9">
        <v>54.133333333333319</v>
      </c>
      <c r="Q242" s="9">
        <v>50.75</v>
      </c>
      <c r="R242" s="9">
        <v>47.764705882352928</v>
      </c>
      <c r="S242" s="9">
        <v>45.1111111111111</v>
      </c>
      <c r="T242" s="9">
        <v>42.736842105263143</v>
      </c>
      <c r="U242" s="9">
        <v>40.6</v>
      </c>
      <c r="V242" s="9">
        <v>38.66666666666665</v>
      </c>
      <c r="W242" s="9">
        <v>36.881632466844202</v>
      </c>
      <c r="X242" s="9">
        <v>35.179003795328718</v>
      </c>
      <c r="Y242" s="9">
        <v>33.554976427474955</v>
      </c>
      <c r="Z242" s="9">
        <v>32.005921759441883</v>
      </c>
      <c r="AA242" s="9">
        <v>30.52837870071485</v>
      </c>
      <c r="AB242" s="9">
        <v>29.119045940906904</v>
      </c>
      <c r="AC242" s="9">
        <v>27.774774573560702</v>
      </c>
      <c r="AD242" s="9">
        <v>26.492561060470234</v>
      </c>
      <c r="AE242" s="9">
        <v>25.269540520802376</v>
      </c>
      <c r="AF242" s="9">
        <v>24.102980330023978</v>
      </c>
      <c r="AG242" s="9">
        <v>22.990274014332414</v>
      </c>
      <c r="AH242" s="9">
        <v>21.928935426947774</v>
      </c>
      <c r="AI242" s="9">
        <v>20.916593193254673</v>
      </c>
      <c r="AJ242" s="9">
        <v>19.950985412382266</v>
      </c>
      <c r="AK242" s="9">
        <v>19.029954603384134</v>
      </c>
      <c r="AL242" s="9">
        <v>18.151442884726134</v>
      </c>
      <c r="AM242" s="9">
        <v>17.313487376311652</v>
      </c>
      <c r="AN242" s="9">
        <v>16.514215813770864</v>
      </c>
      <c r="AO242" s="9">
        <v>15.751842365214925</v>
      </c>
      <c r="AP242" s="9">
        <v>15.024663641108354</v>
      </c>
      <c r="AQ242" s="9">
        <v>14.331054888344372</v>
      </c>
      <c r="AR242" s="9">
        <v>13.669466360019527</v>
      </c>
      <c r="AS242" s="9">
        <v>13.038419852796492</v>
      </c>
      <c r="AT242" s="9">
        <v>12.436505404118414</v>
      </c>
      <c r="AU242" s="9">
        <v>11.862378141895274</v>
      </c>
      <c r="AV242" s="9">
        <v>11.314755279623482</v>
      </c>
      <c r="AW242" s="9">
        <v>10.792413250224786</v>
      </c>
      <c r="AX242" s="9">
        <v>10.294184972200609</v>
      </c>
      <c r="AY242" s="9">
        <v>9.818957241993461</v>
      </c>
      <c r="AZ242" s="9">
        <v>9.3656682467291699</v>
      </c>
      <c r="BA242" s="9">
        <v>8.9333051917825479</v>
      </c>
      <c r="BB242" s="9">
        <v>8.5209020378657385</v>
      </c>
      <c r="BC242" s="9">
        <v>8.1275373425831408</v>
      </c>
      <c r="BD242" s="9">
        <v>7.7523322016302538</v>
      </c>
      <c r="BE242" s="9">
        <v>7.3944482850364217</v>
      </c>
      <c r="BF242" s="9">
        <v>7.0530859640637891</v>
      </c>
      <c r="BG242" s="9">
        <v>6.7274825245773702</v>
      </c>
      <c r="BH242" s="9">
        <v>6.4169104628943066</v>
      </c>
      <c r="BI242" s="9">
        <v>6.1206758603046989</v>
      </c>
      <c r="BJ242" s="9">
        <v>5.8381168326321582</v>
      </c>
      <c r="BK242" s="9">
        <v>5.5686020513698953</v>
      </c>
      <c r="BL242" s="9">
        <v>5.3115293330880844</v>
      </c>
      <c r="BM242" s="9">
        <v>5.0663242939607827</v>
      </c>
      <c r="BN242" s="9">
        <v>4.83243906640618</v>
      </c>
      <c r="BO242" s="9">
        <v>4.6093510749727384</v>
      </c>
      <c r="BP242" s="9">
        <v>4.3965618687361516</v>
      </c>
      <c r="BQ242" s="9">
        <v>4.1935960075983241</v>
      </c>
      <c r="BR242" s="9">
        <v>4</v>
      </c>
      <c r="BS242" s="9" t="s">
        <v>47</v>
      </c>
      <c r="BT242" s="9" t="s">
        <v>47</v>
      </c>
      <c r="BU242" s="9" t="s">
        <v>47</v>
      </c>
      <c r="BV242" s="9" t="s">
        <v>47</v>
      </c>
      <c r="BW242" s="9" t="s">
        <v>47</v>
      </c>
      <c r="BX242" s="9" t="s">
        <v>47</v>
      </c>
      <c r="BY242" s="9" t="s">
        <v>47</v>
      </c>
      <c r="BZ242" s="9" t="s">
        <v>47</v>
      </c>
      <c r="CA242" s="9" t="s">
        <v>47</v>
      </c>
      <c r="CB242" s="9" t="s">
        <v>47</v>
      </c>
      <c r="CC242" s="9" t="s">
        <v>47</v>
      </c>
      <c r="CD242" s="9" t="s">
        <v>47</v>
      </c>
    </row>
    <row r="243" spans="1:82" ht="12" x14ac:dyDescent="0.25">
      <c r="A243" s="5">
        <v>204</v>
      </c>
      <c r="B243" s="56">
        <v>68</v>
      </c>
      <c r="C243" s="9">
        <v>408</v>
      </c>
      <c r="D243" s="9">
        <v>272</v>
      </c>
      <c r="E243" s="9">
        <v>204</v>
      </c>
      <c r="F243" s="9">
        <v>163.19999999999999</v>
      </c>
      <c r="G243" s="9">
        <v>136</v>
      </c>
      <c r="H243" s="9">
        <v>116.57142857142858</v>
      </c>
      <c r="I243" s="9">
        <v>102</v>
      </c>
      <c r="J243" s="9">
        <v>90.666666666666671</v>
      </c>
      <c r="K243" s="9">
        <v>81.599999999999994</v>
      </c>
      <c r="L243" s="9">
        <v>74.181818181818187</v>
      </c>
      <c r="M243" s="9">
        <v>68</v>
      </c>
      <c r="N243" s="9">
        <v>62.769230769230774</v>
      </c>
      <c r="O243" s="9">
        <v>58.285714285714292</v>
      </c>
      <c r="P243" s="9">
        <v>54.4</v>
      </c>
      <c r="Q243" s="9">
        <v>51</v>
      </c>
      <c r="R243" s="9">
        <v>48</v>
      </c>
      <c r="S243" s="9">
        <v>45.333333333333336</v>
      </c>
      <c r="T243" s="9">
        <v>42.94736842105263</v>
      </c>
      <c r="U243" s="9">
        <v>40.799999999999997</v>
      </c>
      <c r="V243" s="9">
        <v>38.857142857142854</v>
      </c>
      <c r="W243" s="9">
        <v>37.059521211275971</v>
      </c>
      <c r="X243" s="9">
        <v>35.345061716408445</v>
      </c>
      <c r="Y243" s="9">
        <v>33.709917098351767</v>
      </c>
      <c r="Z243" s="9">
        <v>32.150418066753872</v>
      </c>
      <c r="AA243" s="9">
        <v>30.663065081153633</v>
      </c>
      <c r="AB243" s="9">
        <v>29.244520497956771</v>
      </c>
      <c r="AC243" s="9">
        <v>27.891601080710913</v>
      </c>
      <c r="AD243" s="9">
        <v>26.601270856872713</v>
      </c>
      <c r="AE243" s="9">
        <v>25.370634305037512</v>
      </c>
      <c r="AF243" s="9">
        <v>24.196929857343548</v>
      </c>
      <c r="AG243" s="9">
        <v>23.077523702470078</v>
      </c>
      <c r="AH243" s="9">
        <v>22.009903875323154</v>
      </c>
      <c r="AI243" s="9">
        <v>20.991674620146274</v>
      </c>
      <c r="AJ243" s="9">
        <v>20.020551014406621</v>
      </c>
      <c r="AK243" s="9">
        <v>19.094353841392813</v>
      </c>
      <c r="AL243" s="9">
        <v>18.211004700018169</v>
      </c>
      <c r="AM243" s="9">
        <v>17.368521340855839</v>
      </c>
      <c r="AN243" s="9">
        <v>16.565013217939796</v>
      </c>
      <c r="AO243" s="9">
        <v>15.79867724634981</v>
      </c>
      <c r="AP243" s="9">
        <v>15.067793756060395</v>
      </c>
      <c r="AQ243" s="9">
        <v>14.370722632974131</v>
      </c>
      <c r="AR243" s="9">
        <v>13.705899638479707</v>
      </c>
      <c r="AS243" s="9">
        <v>13.071832899275769</v>
      </c>
      <c r="AT243" s="9">
        <v>12.467099559583671</v>
      </c>
      <c r="AU243" s="9">
        <v>11.89034258823663</v>
      </c>
      <c r="AV243" s="9">
        <v>11.340267733480346</v>
      </c>
      <c r="AW243" s="9">
        <v>10.815640618651633</v>
      </c>
      <c r="AX243" s="9">
        <v>10.315283972217676</v>
      </c>
      <c r="AY243" s="9">
        <v>9.8380749859601195</v>
      </c>
      <c r="AZ243" s="9">
        <v>9.3829427953756923</v>
      </c>
      <c r="BA243" s="9">
        <v>8.9488660766393462</v>
      </c>
      <c r="BB243" s="9">
        <v>8.5348707547374527</v>
      </c>
      <c r="BC243" s="9">
        <v>8.1400278176280931</v>
      </c>
      <c r="BD243" s="9">
        <v>7.7634512315233595</v>
      </c>
      <c r="BE243" s="9">
        <v>7.404295952615537</v>
      </c>
      <c r="BF243" s="9">
        <v>7.0617560307854506</v>
      </c>
      <c r="BG243" s="9">
        <v>6.7350628010376692</v>
      </c>
      <c r="BH243" s="9">
        <v>6.4234831586041139</v>
      </c>
      <c r="BI243" s="9">
        <v>6.1263179138453765</v>
      </c>
      <c r="BJ243" s="9">
        <v>5.8429002232581224</v>
      </c>
      <c r="BK243" s="9">
        <v>5.572594093067738</v>
      </c>
      <c r="BL243" s="9">
        <v>5.3147929520482551</v>
      </c>
      <c r="BM243" s="9">
        <v>5.0689182903669359</v>
      </c>
      <c r="BN243" s="9">
        <v>4.8344183613990719</v>
      </c>
      <c r="BO243" s="9">
        <v>4.6107669435998409</v>
      </c>
      <c r="BP243" s="9">
        <v>4.3974621596548493</v>
      </c>
      <c r="BQ243" s="9">
        <v>4.1940253502595093</v>
      </c>
      <c r="BR243" s="9">
        <v>4</v>
      </c>
      <c r="BS243" s="9" t="s">
        <v>47</v>
      </c>
      <c r="BT243" s="9" t="s">
        <v>47</v>
      </c>
      <c r="BU243" s="9" t="s">
        <v>47</v>
      </c>
      <c r="BV243" s="9" t="s">
        <v>47</v>
      </c>
      <c r="BW243" s="9" t="s">
        <v>47</v>
      </c>
      <c r="BX243" s="9" t="s">
        <v>47</v>
      </c>
      <c r="BY243" s="9" t="s">
        <v>47</v>
      </c>
      <c r="BZ243" s="9" t="s">
        <v>47</v>
      </c>
      <c r="CA243" s="9" t="s">
        <v>47</v>
      </c>
      <c r="CB243" s="9" t="s">
        <v>47</v>
      </c>
      <c r="CC243" s="9" t="s">
        <v>47</v>
      </c>
      <c r="CD243" s="9" t="s">
        <v>47</v>
      </c>
    </row>
    <row r="244" spans="1:82" ht="12" x14ac:dyDescent="0.25">
      <c r="A244" s="5">
        <v>205</v>
      </c>
      <c r="B244" s="56">
        <v>69</v>
      </c>
      <c r="C244" s="9">
        <v>410</v>
      </c>
      <c r="D244" s="9">
        <v>273.33333333333331</v>
      </c>
      <c r="E244" s="9">
        <v>205</v>
      </c>
      <c r="F244" s="9">
        <v>164</v>
      </c>
      <c r="G244" s="9">
        <v>136.66666666666669</v>
      </c>
      <c r="H244" s="9">
        <v>117.14285714285715</v>
      </c>
      <c r="I244" s="9">
        <v>102.5</v>
      </c>
      <c r="J244" s="9">
        <v>91.111111111111114</v>
      </c>
      <c r="K244" s="9">
        <v>82</v>
      </c>
      <c r="L244" s="9">
        <v>74.545454545454547</v>
      </c>
      <c r="M244" s="9">
        <v>68.333333333333329</v>
      </c>
      <c r="N244" s="9">
        <v>63.076923076923073</v>
      </c>
      <c r="O244" s="9">
        <v>58.571428571428569</v>
      </c>
      <c r="P244" s="9">
        <v>54.666666666666664</v>
      </c>
      <c r="Q244" s="9">
        <v>51.25</v>
      </c>
      <c r="R244" s="9">
        <v>48.235294117647058</v>
      </c>
      <c r="S244" s="9">
        <v>45.55555555555555</v>
      </c>
      <c r="T244" s="9">
        <v>43.157894736842096</v>
      </c>
      <c r="U244" s="9">
        <v>41</v>
      </c>
      <c r="V244" s="9">
        <v>39.04761904761903</v>
      </c>
      <c r="W244" s="9">
        <v>37.272727272727259</v>
      </c>
      <c r="X244" s="9">
        <v>35.579248601334257</v>
      </c>
      <c r="Y244" s="9">
        <v>33.962712783880505</v>
      </c>
      <c r="Z244" s="9">
        <v>32.419623937676526</v>
      </c>
      <c r="AA244" s="9">
        <v>30.946645014741378</v>
      </c>
      <c r="AB244" s="9">
        <v>29.540590585180432</v>
      </c>
      <c r="AC244" s="9">
        <v>28.198419948448926</v>
      </c>
      <c r="AD244" s="9">
        <v>26.917230557603819</v>
      </c>
      <c r="AE244" s="9">
        <v>25.694251742323402</v>
      </c>
      <c r="AF244" s="9">
        <v>24.526838717120231</v>
      </c>
      <c r="AG244" s="9">
        <v>23.412466861789664</v>
      </c>
      <c r="AH244" s="9">
        <v>22.34872626172503</v>
      </c>
      <c r="AI244" s="9">
        <v>21.333316496292461</v>
      </c>
      <c r="AJ244" s="9">
        <v>20.364041663994836</v>
      </c>
      <c r="AK244" s="9">
        <v>19.438805633666369</v>
      </c>
      <c r="AL244" s="9">
        <v>18.5556075114282</v>
      </c>
      <c r="AM244" s="9">
        <v>17.71253731360191</v>
      </c>
      <c r="AN244" s="9">
        <v>16.90777183622334</v>
      </c>
      <c r="AO244" s="9">
        <v>16.13957071222417</v>
      </c>
      <c r="AP244" s="9">
        <v>15.40627264775466</v>
      </c>
      <c r="AQ244" s="9">
        <v>14.706291829508276</v>
      </c>
      <c r="AR244" s="9">
        <v>14.038114495278792</v>
      </c>
      <c r="AS244" s="9">
        <v>13.400295660333418</v>
      </c>
      <c r="AT244" s="9">
        <v>12.791455992522481</v>
      </c>
      <c r="AU244" s="9">
        <v>12.210278829367871</v>
      </c>
      <c r="AV244" s="9">
        <v>11.655507330679439</v>
      </c>
      <c r="AW244" s="9">
        <v>11.125941760541695</v>
      </c>
      <c r="AX244" s="9">
        <v>10.620436892792867</v>
      </c>
      <c r="AY244" s="9">
        <v>10.137899534385497</v>
      </c>
      <c r="AZ244" s="9">
        <v>9.6772861612726278</v>
      </c>
      <c r="BA244" s="9">
        <v>9.237600661707015</v>
      </c>
      <c r="BB244" s="9">
        <v>8.8178921820730771</v>
      </c>
      <c r="BC244" s="9">
        <v>8.4172530705930217</v>
      </c>
      <c r="BD244" s="9">
        <v>8.0348169144602597</v>
      </c>
      <c r="BE244" s="9">
        <v>7.6697566661552639</v>
      </c>
      <c r="BF244" s="9">
        <v>7.3212828548918703</v>
      </c>
      <c r="BG244" s="9">
        <v>6.9886418793261598</v>
      </c>
      <c r="BH244" s="9">
        <v>6.6711143778357433</v>
      </c>
      <c r="BI244" s="9">
        <v>6.3680136728450876</v>
      </c>
      <c r="BJ244" s="9">
        <v>6.0786842858325896</v>
      </c>
      <c r="BK244" s="9">
        <v>5.8025005198079986</v>
      </c>
      <c r="BL244" s="9">
        <v>5.5388651061946845</v>
      </c>
      <c r="BM244" s="9">
        <v>5.287207913190537</v>
      </c>
      <c r="BN244" s="9">
        <v>5.0469847128142113</v>
      </c>
      <c r="BO244" s="9">
        <v>4.8176760039703783</v>
      </c>
      <c r="BP244" s="9">
        <v>4.5987858889887612</v>
      </c>
      <c r="BQ244" s="9">
        <v>4.3898410012073912</v>
      </c>
      <c r="BR244" s="9">
        <v>4.1903894812808948</v>
      </c>
      <c r="BS244" s="9">
        <v>4</v>
      </c>
      <c r="BT244" s="9" t="s">
        <v>47</v>
      </c>
      <c r="BU244" s="9" t="s">
        <v>47</v>
      </c>
      <c r="BV244" s="9" t="s">
        <v>47</v>
      </c>
      <c r="BW244" s="9" t="s">
        <v>47</v>
      </c>
      <c r="BX244" s="9" t="s">
        <v>47</v>
      </c>
      <c r="BY244" s="9" t="s">
        <v>47</v>
      </c>
      <c r="BZ244" s="9" t="s">
        <v>47</v>
      </c>
      <c r="CA244" s="9" t="s">
        <v>47</v>
      </c>
      <c r="CB244" s="9" t="s">
        <v>47</v>
      </c>
      <c r="CC244" s="9" t="s">
        <v>47</v>
      </c>
      <c r="CD244" s="9" t="s">
        <v>47</v>
      </c>
    </row>
    <row r="245" spans="1:82" ht="12" x14ac:dyDescent="0.25">
      <c r="A245" s="5">
        <v>206</v>
      </c>
      <c r="B245" s="56">
        <v>69</v>
      </c>
      <c r="C245" s="9">
        <v>412</v>
      </c>
      <c r="D245" s="9">
        <v>274.66666666666663</v>
      </c>
      <c r="E245" s="9">
        <v>206</v>
      </c>
      <c r="F245" s="9">
        <v>164.8</v>
      </c>
      <c r="G245" s="9">
        <v>137.33333333333331</v>
      </c>
      <c r="H245" s="9">
        <v>117.71428571428569</v>
      </c>
      <c r="I245" s="9">
        <v>103</v>
      </c>
      <c r="J245" s="9">
        <v>91.555555555555543</v>
      </c>
      <c r="K245" s="9">
        <v>82.4</v>
      </c>
      <c r="L245" s="9">
        <v>74.909090909090892</v>
      </c>
      <c r="M245" s="9">
        <v>68.666666666666643</v>
      </c>
      <c r="N245" s="9">
        <v>63.384615384615365</v>
      </c>
      <c r="O245" s="9">
        <v>58.85714285714284</v>
      </c>
      <c r="P245" s="9">
        <v>54.933333333333316</v>
      </c>
      <c r="Q245" s="9">
        <v>51.5</v>
      </c>
      <c r="R245" s="9">
        <v>48.470588235294102</v>
      </c>
      <c r="S245" s="9">
        <v>45.777777777777764</v>
      </c>
      <c r="T245" s="9">
        <v>43.368421052631561</v>
      </c>
      <c r="U245" s="9">
        <v>41.2</v>
      </c>
      <c r="V245" s="9">
        <v>39.238095238095219</v>
      </c>
      <c r="W245" s="9">
        <v>37.451585160476654</v>
      </c>
      <c r="X245" s="9">
        <v>35.746414868545088</v>
      </c>
      <c r="Y245" s="9">
        <v>34.118880962684422</v>
      </c>
      <c r="Z245" s="9">
        <v>32.565448659025463</v>
      </c>
      <c r="AA245" s="9">
        <v>31.082744112372673</v>
      </c>
      <c r="AB245" s="9">
        <v>29.667547088667995</v>
      </c>
      <c r="AC245" s="9">
        <v>28.316783971077335</v>
      </c>
      <c r="AD245" s="9">
        <v>27.027521084509825</v>
      </c>
      <c r="AE245" s="9">
        <v>25.796958324071685</v>
      </c>
      <c r="AF245" s="9">
        <v>24.62242307361651</v>
      </c>
      <c r="AG245" s="9">
        <v>23.501364401183885</v>
      </c>
      <c r="AH245" s="9">
        <v>22.431347518719651</v>
      </c>
      <c r="AI245" s="9">
        <v>21.410048494045018</v>
      </c>
      <c r="AJ245" s="9">
        <v>20.435249203589692</v>
      </c>
      <c r="AK245" s="9">
        <v>19.504832514926999</v>
      </c>
      <c r="AL245" s="9">
        <v>18.616777688648156</v>
      </c>
      <c r="AM245" s="9">
        <v>17.769155989589123</v>
      </c>
      <c r="AN245" s="9">
        <v>16.960126497878292</v>
      </c>
      <c r="AO245" s="9">
        <v>16.187932110707113</v>
      </c>
      <c r="AP245" s="9">
        <v>15.450895726140056</v>
      </c>
      <c r="AQ245" s="9">
        <v>14.747416600675686</v>
      </c>
      <c r="AR245" s="9">
        <v>14.075966872647923</v>
      </c>
      <c r="AS245" s="9">
        <v>13.435088243916827</v>
      </c>
      <c r="AT245" s="9">
        <v>12.823388812641952</v>
      </c>
      <c r="AU245" s="9">
        <v>12.239540050259514</v>
      </c>
      <c r="AV245" s="9">
        <v>11.682273916097744</v>
      </c>
      <c r="AW245" s="9">
        <v>11.150380103363773</v>
      </c>
      <c r="AX245" s="9">
        <v>10.642703410520719</v>
      </c>
      <c r="AY245" s="9">
        <v>10.158141232345942</v>
      </c>
      <c r="AZ245" s="9">
        <v>9.695641165221387</v>
      </c>
      <c r="BA245" s="9">
        <v>9.2541987214550403</v>
      </c>
      <c r="BB245" s="9">
        <v>8.8328551476692994</v>
      </c>
      <c r="BC245" s="9">
        <v>8.4306953425181081</v>
      </c>
      <c r="BD245" s="9">
        <v>8.046845869210399</v>
      </c>
      <c r="BE245" s="9">
        <v>7.6804730585233321</v>
      </c>
      <c r="BF245" s="9">
        <v>7.3307811981853135</v>
      </c>
      <c r="BG245" s="9">
        <v>6.9970108046963935</v>
      </c>
      <c r="BH245" s="9">
        <v>6.6784369738326568</v>
      </c>
      <c r="BI245" s="9">
        <v>6.3743678062521436</v>
      </c>
      <c r="BJ245" s="9">
        <v>6.0841429047829045</v>
      </c>
      <c r="BK245" s="9">
        <v>5.8071319401295183</v>
      </c>
      <c r="BL245" s="9">
        <v>5.5427332818829855</v>
      </c>
      <c r="BM245" s="9">
        <v>5.2903726918607132</v>
      </c>
      <c r="BN245" s="9">
        <v>5.0495020769387322</v>
      </c>
      <c r="BO245" s="9">
        <v>4.8195982986674393</v>
      </c>
      <c r="BP245" s="9">
        <v>4.6001620370855258</v>
      </c>
      <c r="BQ245" s="9">
        <v>4.3907167062644517</v>
      </c>
      <c r="BR245" s="9">
        <v>4.1908074192281619</v>
      </c>
      <c r="BS245" s="9">
        <v>4</v>
      </c>
      <c r="BT245" s="9" t="s">
        <v>47</v>
      </c>
      <c r="BU245" s="9" t="s">
        <v>47</v>
      </c>
      <c r="BV245" s="9" t="s">
        <v>47</v>
      </c>
      <c r="BW245" s="9" t="s">
        <v>47</v>
      </c>
      <c r="BX245" s="9" t="s">
        <v>47</v>
      </c>
      <c r="BY245" s="9" t="s">
        <v>47</v>
      </c>
      <c r="BZ245" s="9" t="s">
        <v>47</v>
      </c>
      <c r="CA245" s="9" t="s">
        <v>47</v>
      </c>
      <c r="CB245" s="9" t="s">
        <v>47</v>
      </c>
      <c r="CC245" s="9" t="s">
        <v>47</v>
      </c>
      <c r="CD245" s="9" t="s">
        <v>47</v>
      </c>
    </row>
    <row r="246" spans="1:82" ht="12" x14ac:dyDescent="0.25">
      <c r="A246" s="5">
        <v>207</v>
      </c>
      <c r="B246" s="56">
        <v>69</v>
      </c>
      <c r="C246" s="9">
        <v>414</v>
      </c>
      <c r="D246" s="9">
        <v>276</v>
      </c>
      <c r="E246" s="9">
        <v>207</v>
      </c>
      <c r="F246" s="9">
        <v>165.6</v>
      </c>
      <c r="G246" s="9">
        <v>138</v>
      </c>
      <c r="H246" s="9">
        <v>118.28571428571431</v>
      </c>
      <c r="I246" s="9">
        <v>103.5</v>
      </c>
      <c r="J246" s="9">
        <v>92</v>
      </c>
      <c r="K246" s="9">
        <v>82.8</v>
      </c>
      <c r="L246" s="9">
        <v>75.27272727272728</v>
      </c>
      <c r="M246" s="9">
        <v>69</v>
      </c>
      <c r="N246" s="9">
        <v>63.692307692307693</v>
      </c>
      <c r="O246" s="9">
        <v>59.142857142857146</v>
      </c>
      <c r="P246" s="9">
        <v>55.2</v>
      </c>
      <c r="Q246" s="9">
        <v>51.75</v>
      </c>
      <c r="R246" s="9">
        <v>48.705882352941174</v>
      </c>
      <c r="S246" s="9">
        <v>46</v>
      </c>
      <c r="T246" s="9">
        <v>43.578947368421041</v>
      </c>
      <c r="U246" s="9">
        <v>41.4</v>
      </c>
      <c r="V246" s="9">
        <v>39.428571428571409</v>
      </c>
      <c r="W246" s="9">
        <v>37.629669882847153</v>
      </c>
      <c r="X246" s="9">
        <v>35.912841987117332</v>
      </c>
      <c r="Y246" s="9">
        <v>34.274343187357061</v>
      </c>
      <c r="Z246" s="9">
        <v>32.710599772252195</v>
      </c>
      <c r="AA246" s="9">
        <v>31.21820107861776</v>
      </c>
      <c r="AB246" s="9">
        <v>29.7938920524388</v>
      </c>
      <c r="AC246" s="9">
        <v>28.434566149308665</v>
      </c>
      <c r="AD246" s="9">
        <v>27.137258558779934</v>
      </c>
      <c r="AE246" s="9">
        <v>25.899139737849655</v>
      </c>
      <c r="AF246" s="9">
        <v>24.717509239474929</v>
      </c>
      <c r="AG246" s="9">
        <v>23.589789822658204</v>
      </c>
      <c r="AH246" s="9">
        <v>22.513521831255915</v>
      </c>
      <c r="AI246" s="9">
        <v>21.48635782925011</v>
      </c>
      <c r="AJ246" s="9">
        <v>20.506057480782147</v>
      </c>
      <c r="AK246" s="9">
        <v>19.570482663781327</v>
      </c>
      <c r="AL246" s="9">
        <v>18.677592806530885</v>
      </c>
      <c r="AM246" s="9">
        <v>17.825440436999955</v>
      </c>
      <c r="AN246" s="9">
        <v>17.012166935234212</v>
      </c>
      <c r="AO246" s="9">
        <v>16.235998479540793</v>
      </c>
      <c r="AP246" s="9">
        <v>15.495242177625727</v>
      </c>
      <c r="AQ246" s="9">
        <v>14.788282374245586</v>
      </c>
      <c r="AR246" s="9">
        <v>14.113577127320005</v>
      </c>
      <c r="AS246" s="9">
        <v>13.469654844819129</v>
      </c>
      <c r="AT246" s="9">
        <v>12.85511107509079</v>
      </c>
      <c r="AU246" s="9">
        <v>12.268605443626786</v>
      </c>
      <c r="AV246" s="9">
        <v>11.708858729587115</v>
      </c>
      <c r="AW246" s="9">
        <v>11.174650075705779</v>
      </c>
      <c r="AX246" s="9">
        <v>10.664814325492722</v>
      </c>
      <c r="AY246" s="9">
        <v>10.178239481924107</v>
      </c>
      <c r="AZ246" s="9">
        <v>9.7138642820781111</v>
      </c>
      <c r="BA246" s="9">
        <v>9.2706758824262927</v>
      </c>
      <c r="BB246" s="9">
        <v>8.8477076497319569</v>
      </c>
      <c r="BC246" s="9">
        <v>8.4440370527372668</v>
      </c>
      <c r="BD246" s="9">
        <v>8.0587836500406933</v>
      </c>
      <c r="BE246" s="9">
        <v>7.6911071697761679</v>
      </c>
      <c r="BF246" s="9">
        <v>7.3402056769055548</v>
      </c>
      <c r="BG246" s="9">
        <v>7.005313824127164</v>
      </c>
      <c r="BH246" s="9">
        <v>6.6857011825853476</v>
      </c>
      <c r="BI246" s="9">
        <v>6.3806706487403364</v>
      </c>
      <c r="BJ246" s="9">
        <v>6.0895569239235439</v>
      </c>
      <c r="BK246" s="9">
        <v>5.8117250632621174</v>
      </c>
      <c r="BL246" s="9">
        <v>5.546569090807818</v>
      </c>
      <c r="BM246" s="9">
        <v>5.293510677849687</v>
      </c>
      <c r="BN246" s="9">
        <v>5.0519978815277966</v>
      </c>
      <c r="BO246" s="9">
        <v>4.821503940996883</v>
      </c>
      <c r="BP246" s="9">
        <v>4.6015261285141857</v>
      </c>
      <c r="BQ246" s="9">
        <v>4.3915846529456228</v>
      </c>
      <c r="BR246" s="9">
        <v>4.1912216132987394</v>
      </c>
      <c r="BS246" s="9">
        <v>4</v>
      </c>
      <c r="BT246" s="9" t="s">
        <v>47</v>
      </c>
      <c r="BU246" s="9" t="s">
        <v>47</v>
      </c>
      <c r="BV246" s="9" t="s">
        <v>47</v>
      </c>
      <c r="BW246" s="9" t="s">
        <v>47</v>
      </c>
      <c r="BX246" s="9" t="s">
        <v>47</v>
      </c>
      <c r="BY246" s="9" t="s">
        <v>47</v>
      </c>
      <c r="BZ246" s="9" t="s">
        <v>47</v>
      </c>
      <c r="CA246" s="9" t="s">
        <v>47</v>
      </c>
      <c r="CB246" s="9" t="s">
        <v>47</v>
      </c>
      <c r="CC246" s="9" t="s">
        <v>47</v>
      </c>
      <c r="CD246" s="9" t="s">
        <v>47</v>
      </c>
    </row>
    <row r="247" spans="1:82" ht="12" x14ac:dyDescent="0.25">
      <c r="A247" s="5">
        <v>208</v>
      </c>
      <c r="B247" s="56">
        <v>70</v>
      </c>
      <c r="C247" s="9">
        <v>416</v>
      </c>
      <c r="D247" s="9">
        <v>277.33333333333331</v>
      </c>
      <c r="E247" s="9">
        <v>208</v>
      </c>
      <c r="F247" s="9">
        <v>166.4</v>
      </c>
      <c r="G247" s="9">
        <v>138.66666666666669</v>
      </c>
      <c r="H247" s="9">
        <v>118.85714285714286</v>
      </c>
      <c r="I247" s="9">
        <v>104</v>
      </c>
      <c r="J247" s="9">
        <v>92.444444444444443</v>
      </c>
      <c r="K247" s="9">
        <v>83.2</v>
      </c>
      <c r="L247" s="9">
        <v>75.63636363636364</v>
      </c>
      <c r="M247" s="9">
        <v>69.333333333333329</v>
      </c>
      <c r="N247" s="9">
        <v>64</v>
      </c>
      <c r="O247" s="9">
        <v>59.428571428571431</v>
      </c>
      <c r="P247" s="9">
        <v>55.466666666666669</v>
      </c>
      <c r="Q247" s="9">
        <v>52</v>
      </c>
      <c r="R247" s="9">
        <v>48.941176470588232</v>
      </c>
      <c r="S247" s="9">
        <v>46.222222222222214</v>
      </c>
      <c r="T247" s="9">
        <v>43.789473684210513</v>
      </c>
      <c r="U247" s="9">
        <v>41.6</v>
      </c>
      <c r="V247" s="9">
        <v>39.619047619047606</v>
      </c>
      <c r="W247" s="9">
        <v>37.818181818181806</v>
      </c>
      <c r="X247" s="9">
        <v>36.12348247528513</v>
      </c>
      <c r="Y247" s="9">
        <v>34.504725595107104</v>
      </c>
      <c r="Z247" s="9">
        <v>32.958508062122874</v>
      </c>
      <c r="AA247" s="9">
        <v>31.481579260408743</v>
      </c>
      <c r="AB247" s="9">
        <v>30.070834239866418</v>
      </c>
      <c r="AC247" s="9">
        <v>28.723307188680788</v>
      </c>
      <c r="AD247" s="9">
        <v>27.436165198288375</v>
      </c>
      <c r="AE247" s="9">
        <v>26.206702307748511</v>
      </c>
      <c r="AF247" s="9">
        <v>25.03233381499675</v>
      </c>
      <c r="AG247" s="9">
        <v>23.910590843021037</v>
      </c>
      <c r="AH247" s="9">
        <v>22.839115149537072</v>
      </c>
      <c r="AI247" s="9">
        <v>21.8156541692513</v>
      </c>
      <c r="AJ247" s="9">
        <v>20.838056278288789</v>
      </c>
      <c r="AK247" s="9">
        <v>19.904266270830473</v>
      </c>
      <c r="AL247" s="9">
        <v>19.012321038450221</v>
      </c>
      <c r="AM247" s="9">
        <v>18.160345443068429</v>
      </c>
      <c r="AN247" s="9">
        <v>17.346548374845856</v>
      </c>
      <c r="AO247" s="9">
        <v>16.569218986730128</v>
      </c>
      <c r="AP247" s="9">
        <v>15.826723097738904</v>
      </c>
      <c r="AQ247" s="9">
        <v>15.117499757418225</v>
      </c>
      <c r="AR247" s="9">
        <v>14.440057964253537</v>
      </c>
      <c r="AS247" s="9">
        <v>13.792973531134514</v>
      </c>
      <c r="AT247" s="9">
        <v>13.174886091283906</v>
      </c>
      <c r="AU247" s="9">
        <v>12.584496238355996</v>
      </c>
      <c r="AV247" s="9">
        <v>12.020562794692285</v>
      </c>
      <c r="AW247" s="9">
        <v>11.481900201991454</v>
      </c>
      <c r="AX247" s="9">
        <v>10.96737602890799</v>
      </c>
      <c r="AY247" s="9">
        <v>10.475908590339715</v>
      </c>
      <c r="AZ247" s="9">
        <v>10.006464673399242</v>
      </c>
      <c r="BA247" s="9">
        <v>9.5580573652886329</v>
      </c>
      <c r="BB247" s="9">
        <v>9.1297439785108505</v>
      </c>
      <c r="BC247" s="9">
        <v>8.7206240690561181</v>
      </c>
      <c r="BD247" s="9">
        <v>8.3298375433968364</v>
      </c>
      <c r="BE247" s="9">
        <v>7.9565628503114096</v>
      </c>
      <c r="BF247" s="9">
        <v>7.6000152537356227</v>
      </c>
      <c r="BG247" s="9">
        <v>7.2594451830105875</v>
      </c>
      <c r="BH247" s="9">
        <v>6.9341366570589837</v>
      </c>
      <c r="BI247" s="9">
        <v>6.6234057791767489</v>
      </c>
      <c r="BJ247" s="9">
        <v>6.3265992992757933</v>
      </c>
      <c r="BK247" s="9">
        <v>6.0430932405551552</v>
      </c>
      <c r="BL247" s="9">
        <v>5.7722915877134398</v>
      </c>
      <c r="BM247" s="9">
        <v>5.5136250339447725</v>
      </c>
      <c r="BN247" s="9">
        <v>5.2665497840840674</v>
      </c>
      <c r="BO247" s="9">
        <v>5.0305464113854645</v>
      </c>
      <c r="BP247" s="9">
        <v>4.8051187655305414</v>
      </c>
      <c r="BQ247" s="9">
        <v>4.5897929295705993</v>
      </c>
      <c r="BR247" s="9">
        <v>4.3841162236102003</v>
      </c>
      <c r="BS247" s="9">
        <v>4.187656253137404</v>
      </c>
      <c r="BT247" s="9">
        <v>4</v>
      </c>
      <c r="BU247" s="9" t="s">
        <v>47</v>
      </c>
      <c r="BV247" s="9" t="s">
        <v>47</v>
      </c>
      <c r="BW247" s="9" t="s">
        <v>47</v>
      </c>
      <c r="BX247" s="9" t="s">
        <v>47</v>
      </c>
      <c r="BY247" s="9" t="s">
        <v>47</v>
      </c>
      <c r="BZ247" s="9" t="s">
        <v>47</v>
      </c>
      <c r="CA247" s="9" t="s">
        <v>47</v>
      </c>
      <c r="CB247" s="9" t="s">
        <v>47</v>
      </c>
      <c r="CC247" s="9" t="s">
        <v>47</v>
      </c>
      <c r="CD247" s="9" t="s">
        <v>47</v>
      </c>
    </row>
    <row r="248" spans="1:82" ht="12" x14ac:dyDescent="0.25">
      <c r="A248" s="5">
        <v>209</v>
      </c>
      <c r="B248" s="56">
        <v>70</v>
      </c>
      <c r="C248" s="9">
        <v>418</v>
      </c>
      <c r="D248" s="9">
        <v>278.66666666666663</v>
      </c>
      <c r="E248" s="9">
        <v>209</v>
      </c>
      <c r="F248" s="9">
        <v>167.2</v>
      </c>
      <c r="G248" s="9">
        <v>139.33333333333334</v>
      </c>
      <c r="H248" s="9">
        <v>119.42857142857143</v>
      </c>
      <c r="I248" s="9">
        <v>104.5</v>
      </c>
      <c r="J248" s="9">
        <v>92.888888888888886</v>
      </c>
      <c r="K248" s="9">
        <v>83.6</v>
      </c>
      <c r="L248" s="9">
        <v>76</v>
      </c>
      <c r="M248" s="9">
        <v>69.666666666666657</v>
      </c>
      <c r="N248" s="9">
        <v>64.307692307692307</v>
      </c>
      <c r="O248" s="9">
        <v>59.714285714285715</v>
      </c>
      <c r="P248" s="9">
        <v>55.733333333333334</v>
      </c>
      <c r="Q248" s="9">
        <v>52.25</v>
      </c>
      <c r="R248" s="9">
        <v>49.17647058823529</v>
      </c>
      <c r="S248" s="9">
        <v>46.444444444444436</v>
      </c>
      <c r="T248" s="9">
        <v>44</v>
      </c>
      <c r="U248" s="9">
        <v>41.8</v>
      </c>
      <c r="V248" s="9">
        <v>39.809523809523789</v>
      </c>
      <c r="W248" s="9">
        <v>38</v>
      </c>
      <c r="X248" s="9">
        <v>36.293600433922535</v>
      </c>
      <c r="Y248" s="9">
        <v>34.663827169926911</v>
      </c>
      <c r="Z248" s="9">
        <v>33.107239284628307</v>
      </c>
      <c r="AA248" s="9">
        <v>31.62055037017273</v>
      </c>
      <c r="AB248" s="9">
        <v>30.200621595678182</v>
      </c>
      <c r="AC248" s="9">
        <v>28.844455080253596</v>
      </c>
      <c r="AD248" s="9">
        <v>27.549187563603986</v>
      </c>
      <c r="AE248" s="9">
        <v>26.312084360858723</v>
      </c>
      <c r="AF248" s="9">
        <v>25.130533588859713</v>
      </c>
      <c r="AG248" s="9">
        <v>24.002040651719582</v>
      </c>
      <c r="AH248" s="9">
        <v>22.924222974007282</v>
      </c>
      <c r="AI248" s="9">
        <v>21.894804970441267</v>
      </c>
      <c r="AJ248" s="9">
        <v>20.911613241469919</v>
      </c>
      <c r="AK248" s="9">
        <v>19.972571984595611</v>
      </c>
      <c r="AL248" s="9">
        <v>19.07569861175444</v>
      </c>
      <c r="AM248" s="9">
        <v>18.219099563498602</v>
      </c>
      <c r="AN248" s="9">
        <v>17.400966311143979</v>
      </c>
      <c r="AO248" s="9">
        <v>16.619571538442287</v>
      </c>
      <c r="AP248" s="9">
        <v>15.873265494716209</v>
      </c>
      <c r="AQ248" s="9">
        <v>15.160472511757899</v>
      </c>
      <c r="AR248" s="9">
        <v>14.47968767713704</v>
      </c>
      <c r="AS248" s="9">
        <v>13.829473656894841</v>
      </c>
      <c r="AT248" s="9">
        <v>13.208457660915766</v>
      </c>
      <c r="AU248" s="9">
        <v>12.615328544570005</v>
      </c>
      <c r="AV248" s="9">
        <v>12.048834040507408</v>
      </c>
      <c r="AW248" s="9">
        <v>11.507778114758436</v>
      </c>
      <c r="AX248" s="9">
        <v>10.991018441560032</v>
      </c>
      <c r="AY248" s="9">
        <v>10.497463991575104</v>
      </c>
      <c r="AZ248" s="9">
        <v>10.026072728413595</v>
      </c>
      <c r="BA248" s="9">
        <v>9.5758494085918624</v>
      </c>
      <c r="BB248" s="9">
        <v>9.1458434802854391</v>
      </c>
      <c r="BC248" s="9">
        <v>8.7351470764388264</v>
      </c>
      <c r="BD248" s="9">
        <v>8.3428930979951996</v>
      </c>
      <c r="BE248" s="9">
        <v>7.9682533831991593</v>
      </c>
      <c r="BF248" s="9">
        <v>7.6104369591074175</v>
      </c>
      <c r="BG248" s="9">
        <v>7.2686883716158217</v>
      </c>
      <c r="BH248" s="9">
        <v>6.9422860904769434</v>
      </c>
      <c r="BI248" s="9">
        <v>6.6305409859407503</v>
      </c>
      <c r="BJ248" s="9">
        <v>6.3327948738021185</v>
      </c>
      <c r="BK248" s="9">
        <v>6.0484191257833455</v>
      </c>
      <c r="BL248" s="9">
        <v>5.7768133423177872</v>
      </c>
      <c r="BM248" s="9">
        <v>5.517404084932485</v>
      </c>
      <c r="BN248" s="9">
        <v>5.269643665553466</v>
      </c>
      <c r="BO248" s="9">
        <v>5.033008990177593</v>
      </c>
      <c r="BP248" s="9">
        <v>4.8070004544696214</v>
      </c>
      <c r="BQ248" s="9">
        <v>4.5911408889527516</v>
      </c>
      <c r="BR248" s="9">
        <v>4.3849745515656631</v>
      </c>
      <c r="BS248" s="9">
        <v>4.1880661654590234</v>
      </c>
      <c r="BT248" s="9">
        <v>4</v>
      </c>
      <c r="BU248" s="9" t="s">
        <v>47</v>
      </c>
      <c r="BV248" s="9" t="s">
        <v>47</v>
      </c>
      <c r="BW248" s="9" t="s">
        <v>47</v>
      </c>
      <c r="BX248" s="9" t="s">
        <v>47</v>
      </c>
      <c r="BY248" s="9" t="s">
        <v>47</v>
      </c>
      <c r="BZ248" s="9" t="s">
        <v>47</v>
      </c>
      <c r="CA248" s="9" t="s">
        <v>47</v>
      </c>
      <c r="CB248" s="9" t="s">
        <v>47</v>
      </c>
      <c r="CC248" s="9" t="s">
        <v>47</v>
      </c>
      <c r="CD248" s="9" t="s">
        <v>47</v>
      </c>
    </row>
    <row r="249" spans="1:82" ht="12" x14ac:dyDescent="0.25">
      <c r="A249" s="5">
        <v>210</v>
      </c>
      <c r="B249" s="56">
        <v>70</v>
      </c>
      <c r="C249" s="9">
        <v>420</v>
      </c>
      <c r="D249" s="9">
        <v>280</v>
      </c>
      <c r="E249" s="9">
        <v>210</v>
      </c>
      <c r="F249" s="9">
        <v>168</v>
      </c>
      <c r="G249" s="9">
        <v>140</v>
      </c>
      <c r="H249" s="9">
        <v>120</v>
      </c>
      <c r="I249" s="9">
        <v>105</v>
      </c>
      <c r="J249" s="9">
        <v>93.333333333333329</v>
      </c>
      <c r="K249" s="9">
        <v>84</v>
      </c>
      <c r="L249" s="9">
        <v>76.36363636363636</v>
      </c>
      <c r="M249" s="9">
        <v>70</v>
      </c>
      <c r="N249" s="9">
        <v>64.615384615384613</v>
      </c>
      <c r="O249" s="9">
        <v>60</v>
      </c>
      <c r="P249" s="9">
        <v>56</v>
      </c>
      <c r="Q249" s="9">
        <v>52.5</v>
      </c>
      <c r="R249" s="9">
        <v>49.411764705882355</v>
      </c>
      <c r="S249" s="9">
        <v>46.666666666666664</v>
      </c>
      <c r="T249" s="9">
        <v>44.210526315789465</v>
      </c>
      <c r="U249" s="9">
        <v>42</v>
      </c>
      <c r="V249" s="9">
        <v>40</v>
      </c>
      <c r="W249" s="9">
        <v>38.18181818181818</v>
      </c>
      <c r="X249" s="9">
        <v>36.463701781847256</v>
      </c>
      <c r="Y249" s="9">
        <v>34.822897676167621</v>
      </c>
      <c r="Z249" s="9">
        <v>33.255926943997949</v>
      </c>
      <c r="AA249" s="9">
        <v>31.759467210031531</v>
      </c>
      <c r="AB249" s="9">
        <v>30.330345600158118</v>
      </c>
      <c r="AC249" s="9">
        <v>28.965532014166229</v>
      </c>
      <c r="AD249" s="9">
        <v>27.662132701162324</v>
      </c>
      <c r="AE249" s="9">
        <v>26.417384124085114</v>
      </c>
      <c r="AF249" s="9">
        <v>25.228647100306201</v>
      </c>
      <c r="AG249" s="9">
        <v>24.093401205893667</v>
      </c>
      <c r="AH249" s="9">
        <v>23.009239431674199</v>
      </c>
      <c r="AI249" s="9">
        <v>21.973863079763277</v>
      </c>
      <c r="AJ249" s="9">
        <v>20.985076889742739</v>
      </c>
      <c r="AK249" s="9">
        <v>20.040784384152037</v>
      </c>
      <c r="AL249" s="9">
        <v>19.138983423424367</v>
      </c>
      <c r="AM249" s="9">
        <v>18.277761960843112</v>
      </c>
      <c r="AN249" s="9">
        <v>17.455293988517919</v>
      </c>
      <c r="AO249" s="9">
        <v>16.669835665784941</v>
      </c>
      <c r="AP249" s="9">
        <v>15.91972162182242</v>
      </c>
      <c r="AQ249" s="9">
        <v>15.203361424642248</v>
      </c>
      <c r="AR249" s="9">
        <v>14.519236208970833</v>
      </c>
      <c r="AS249" s="9">
        <v>13.865895455869573</v>
      </c>
      <c r="AT249" s="9">
        <v>13.241953917266883</v>
      </c>
      <c r="AU249" s="9">
        <v>12.646088678881004</v>
      </c>
      <c r="AV249" s="9">
        <v>12.077036355306259</v>
      </c>
      <c r="AW249" s="9">
        <v>11.533590411315631</v>
      </c>
      <c r="AX249" s="9">
        <v>11.014598603700115</v>
      </c>
      <c r="AY249" s="9">
        <v>10.51896053822094</v>
      </c>
      <c r="AZ249" s="9">
        <v>10.04562533649473</v>
      </c>
      <c r="BA249" s="9">
        <v>9.5935894078648616</v>
      </c>
      <c r="BB249" s="9">
        <v>9.161894321534767</v>
      </c>
      <c r="BC249" s="9">
        <v>8.7496247744516182</v>
      </c>
      <c r="BD249" s="9">
        <v>8.3559066506317397</v>
      </c>
      <c r="BE249" s="9">
        <v>7.9799051678130697</v>
      </c>
      <c r="BF249" s="9">
        <v>7.6208231075050792</v>
      </c>
      <c r="BG249" s="9">
        <v>7.2778991246834117</v>
      </c>
      <c r="BH249" s="9">
        <v>6.9504061335453677</v>
      </c>
      <c r="BI249" s="9">
        <v>6.6376497659036282</v>
      </c>
      <c r="BJ249" s="9">
        <v>6.3389668989496188</v>
      </c>
      <c r="BK249" s="9">
        <v>6.0537242492650005</v>
      </c>
      <c r="BL249" s="9">
        <v>5.7813170301002321</v>
      </c>
      <c r="BM249" s="9">
        <v>5.5211676690733018</v>
      </c>
      <c r="BN249" s="9">
        <v>5.272724583569814</v>
      </c>
      <c r="BO249" s="9">
        <v>5.0354610112479747</v>
      </c>
      <c r="BP249" s="9">
        <v>4.8088738931688502</v>
      </c>
      <c r="BQ249" s="9">
        <v>4.5924828071838508</v>
      </c>
      <c r="BR249" s="9">
        <v>4.3858289493179505</v>
      </c>
      <c r="BS249" s="9">
        <v>4.1884741609889158</v>
      </c>
      <c r="BT249" s="9">
        <v>4</v>
      </c>
      <c r="BU249" s="9" t="s">
        <v>47</v>
      </c>
      <c r="BV249" s="9" t="s">
        <v>47</v>
      </c>
      <c r="BW249" s="9" t="s">
        <v>47</v>
      </c>
      <c r="BX249" s="9" t="s">
        <v>47</v>
      </c>
      <c r="BY249" s="9" t="s">
        <v>47</v>
      </c>
      <c r="BZ249" s="9" t="s">
        <v>47</v>
      </c>
      <c r="CA249" s="9" t="s">
        <v>47</v>
      </c>
      <c r="CB249" s="9" t="s">
        <v>47</v>
      </c>
      <c r="CC249" s="9" t="s">
        <v>47</v>
      </c>
      <c r="CD249" s="9" t="s">
        <v>47</v>
      </c>
    </row>
    <row r="250" spans="1:82" ht="12" x14ac:dyDescent="0.25">
      <c r="A250" s="5">
        <v>211</v>
      </c>
      <c r="B250" s="56">
        <v>71</v>
      </c>
      <c r="C250" s="9">
        <v>422</v>
      </c>
      <c r="D250" s="9">
        <v>281.33333333333331</v>
      </c>
      <c r="E250" s="9">
        <v>211</v>
      </c>
      <c r="F250" s="9">
        <v>168.8</v>
      </c>
      <c r="G250" s="9">
        <v>140.66666666666669</v>
      </c>
      <c r="H250" s="9">
        <v>120.57142857142858</v>
      </c>
      <c r="I250" s="9">
        <v>105.5</v>
      </c>
      <c r="J250" s="9">
        <v>93.777777777777786</v>
      </c>
      <c r="K250" s="9">
        <v>84.4</v>
      </c>
      <c r="L250" s="9">
        <v>76.727272727272734</v>
      </c>
      <c r="M250" s="9">
        <v>70.333333333333343</v>
      </c>
      <c r="N250" s="9">
        <v>64.923076923076934</v>
      </c>
      <c r="O250" s="9">
        <v>60.285714285714299</v>
      </c>
      <c r="P250" s="9">
        <v>56.26666666666668</v>
      </c>
      <c r="Q250" s="9">
        <v>52.75</v>
      </c>
      <c r="R250" s="9">
        <v>49.647058823529427</v>
      </c>
      <c r="S250" s="9">
        <v>46.8888888888889</v>
      </c>
      <c r="T250" s="9">
        <v>44.421052631578952</v>
      </c>
      <c r="U250" s="9">
        <v>42.2</v>
      </c>
      <c r="V250" s="9">
        <v>40.19047619047619</v>
      </c>
      <c r="W250" s="9">
        <v>38.363636363636367</v>
      </c>
      <c r="X250" s="9">
        <v>36.667607197465088</v>
      </c>
      <c r="Y250" s="9">
        <v>35.046558278349593</v>
      </c>
      <c r="Z250" s="9">
        <v>33.497174782723938</v>
      </c>
      <c r="AA250" s="9">
        <v>32.016288433022027</v>
      </c>
      <c r="AB250" s="9">
        <v>30.600871018982851</v>
      </c>
      <c r="AC250" s="9">
        <v>29.248028205374215</v>
      </c>
      <c r="AD250" s="9">
        <v>27.954993613472642</v>
      </c>
      <c r="AE250" s="9">
        <v>26.719123164196823</v>
      </c>
      <c r="AF250" s="9">
        <v>25.537889671327143</v>
      </c>
      <c r="AG250" s="9">
        <v>24.408877673755139</v>
      </c>
      <c r="AH250" s="9">
        <v>23.329778496195537</v>
      </c>
      <c r="AI250" s="9">
        <v>22.298385528260717</v>
      </c>
      <c r="AJ250" s="9">
        <v>21.312589712243941</v>
      </c>
      <c r="AK250" s="9">
        <v>20.3703752303845</v>
      </c>
      <c r="AL250" s="9">
        <v>19.46981538279579</v>
      </c>
      <c r="AM250" s="9">
        <v>18.609068647627282</v>
      </c>
      <c r="AN250" s="9">
        <v>17.786374915403933</v>
      </c>
      <c r="AO250" s="9">
        <v>17.000051889842783</v>
      </c>
      <c r="AP250" s="9">
        <v>16.248491647786899</v>
      </c>
      <c r="AQ250" s="9">
        <v>15.53015735122219</v>
      </c>
      <c r="AR250" s="9">
        <v>14.84358010465365</v>
      </c>
      <c r="AS250" s="9">
        <v>14.187355951414752</v>
      </c>
      <c r="AT250" s="9">
        <v>13.56014300276787</v>
      </c>
      <c r="AU250" s="9">
        <v>12.960658693925158</v>
      </c>
      <c r="AV250" s="9">
        <v>12.387677161378777</v>
      </c>
      <c r="AW250" s="9">
        <v>11.84002673617751</v>
      </c>
      <c r="AX250" s="9">
        <v>11.316587548023831</v>
      </c>
      <c r="AY250" s="9">
        <v>10.816289235292148</v>
      </c>
      <c r="AZ250" s="9">
        <v>10.338108756285514</v>
      </c>
      <c r="BA250" s="9">
        <v>9.8810682972551351</v>
      </c>
      <c r="BB250" s="9">
        <v>9.4442332729048371</v>
      </c>
      <c r="BC250" s="9">
        <v>9.0267104152918272</v>
      </c>
      <c r="BD250" s="9">
        <v>8.6276459472157914</v>
      </c>
      <c r="BE250" s="9">
        <v>8.2462238363611675</v>
      </c>
      <c r="BF250" s="9">
        <v>7.8816641266225442</v>
      </c>
      <c r="BG250" s="9">
        <v>7.5332213432009922</v>
      </c>
      <c r="BH250" s="9">
        <v>7.2001829682099459</v>
      </c>
      <c r="BI250" s="9">
        <v>6.881867983673474</v>
      </c>
      <c r="BJ250" s="9">
        <v>6.5776254789375592</v>
      </c>
      <c r="BK250" s="9">
        <v>6.2868333196467452</v>
      </c>
      <c r="BL250" s="9">
        <v>6.0088968755643739</v>
      </c>
      <c r="BM250" s="9">
        <v>5.7432478046349917</v>
      </c>
      <c r="BN250" s="9">
        <v>5.4893428908025017</v>
      </c>
      <c r="BO250" s="9">
        <v>5.2466629332075359</v>
      </c>
      <c r="BP250" s="9">
        <v>5.0147116844926378</v>
      </c>
      <c r="BQ250" s="9">
        <v>4.7930148360442173</v>
      </c>
      <c r="BR250" s="9">
        <v>4.5811190480962338</v>
      </c>
      <c r="BS250" s="9">
        <v>4.3785910227123139</v>
      </c>
      <c r="BT250" s="9">
        <v>4.1850166177506694</v>
      </c>
      <c r="BU250" s="9">
        <v>4</v>
      </c>
      <c r="BV250" s="9" t="s">
        <v>47</v>
      </c>
      <c r="BW250" s="9" t="s">
        <v>47</v>
      </c>
      <c r="BX250" s="9" t="s">
        <v>47</v>
      </c>
      <c r="BY250" s="9" t="s">
        <v>47</v>
      </c>
      <c r="BZ250" s="9" t="s">
        <v>47</v>
      </c>
      <c r="CA250" s="9" t="s">
        <v>47</v>
      </c>
      <c r="CB250" s="9" t="s">
        <v>47</v>
      </c>
      <c r="CC250" s="9" t="s">
        <v>47</v>
      </c>
      <c r="CD250" s="9" t="s">
        <v>47</v>
      </c>
    </row>
    <row r="251" spans="1:82" ht="12" x14ac:dyDescent="0.25">
      <c r="A251" s="5">
        <v>212</v>
      </c>
      <c r="B251" s="56">
        <v>71</v>
      </c>
      <c r="C251" s="9">
        <v>424</v>
      </c>
      <c r="D251" s="9">
        <v>282.66666666666663</v>
      </c>
      <c r="E251" s="9">
        <v>212</v>
      </c>
      <c r="F251" s="9">
        <v>169.6</v>
      </c>
      <c r="G251" s="9">
        <v>141.33333333333334</v>
      </c>
      <c r="H251" s="9">
        <v>121.14285714285714</v>
      </c>
      <c r="I251" s="9">
        <v>106</v>
      </c>
      <c r="J251" s="9">
        <v>94.222222222222214</v>
      </c>
      <c r="K251" s="9">
        <v>84.8</v>
      </c>
      <c r="L251" s="9">
        <v>77.090909090909079</v>
      </c>
      <c r="M251" s="9">
        <v>70.666666666666657</v>
      </c>
      <c r="N251" s="9">
        <v>65.230769230769226</v>
      </c>
      <c r="O251" s="9">
        <v>60.571428571428569</v>
      </c>
      <c r="P251" s="9">
        <v>56.533333333333331</v>
      </c>
      <c r="Q251" s="9">
        <v>53</v>
      </c>
      <c r="R251" s="9">
        <v>49.882352941176471</v>
      </c>
      <c r="S251" s="9">
        <v>47.111111111111107</v>
      </c>
      <c r="T251" s="9">
        <v>44.631578947368418</v>
      </c>
      <c r="U251" s="9">
        <v>42.4</v>
      </c>
      <c r="V251" s="9">
        <v>40.380952380952372</v>
      </c>
      <c r="W251" s="9">
        <v>38.54545454545454</v>
      </c>
      <c r="X251" s="9">
        <v>36.83790366545535</v>
      </c>
      <c r="Y251" s="9">
        <v>35.205996724337403</v>
      </c>
      <c r="Z251" s="9">
        <v>33.646382720642116</v>
      </c>
      <c r="AA251" s="9">
        <v>32.155859101166541</v>
      </c>
      <c r="AB251" s="9">
        <v>30.731365184754758</v>
      </c>
      <c r="AC251" s="9">
        <v>29.369975877413133</v>
      </c>
      <c r="AD251" s="9">
        <v>28.068895665843911</v>
      </c>
      <c r="AE251" s="9">
        <v>26.825452877063274</v>
      </c>
      <c r="AF251" s="9">
        <v>25.637094192316415</v>
      </c>
      <c r="AG251" s="9">
        <v>24.501379404024355</v>
      </c>
      <c r="AH251" s="9">
        <v>23.415976404996304</v>
      </c>
      <c r="AI251" s="9">
        <v>22.378656399618215</v>
      </c>
      <c r="AJ251" s="9">
        <v>21.387289327184149</v>
      </c>
      <c r="AK251" s="9">
        <v>20.439839487972506</v>
      </c>
      <c r="AL251" s="9">
        <v>19.534361363085651</v>
      </c>
      <c r="AM251" s="9">
        <v>18.668995619469261</v>
      </c>
      <c r="AN251" s="9">
        <v>17.841965291907979</v>
      </c>
      <c r="AO251" s="9">
        <v>17.051572134157418</v>
      </c>
      <c r="AP251" s="9">
        <v>16.296193131719797</v>
      </c>
      <c r="AQ251" s="9">
        <v>15.574277169102452</v>
      </c>
      <c r="AR251" s="9">
        <v>14.884341844715721</v>
      </c>
      <c r="AS251" s="9">
        <v>14.224970426869767</v>
      </c>
      <c r="AT251" s="9">
        <v>13.594808944619759</v>
      </c>
      <c r="AU251" s="9">
        <v>12.992563407485632</v>
      </c>
      <c r="AV251" s="9">
        <v>12.416997148337352</v>
      </c>
      <c r="AW251" s="9">
        <v>11.866928283989475</v>
      </c>
      <c r="AX251" s="9">
        <v>11.34122728829054</v>
      </c>
      <c r="AY251" s="9">
        <v>10.838814672723785</v>
      </c>
      <c r="AZ251" s="9">
        <v>10.358658769756488</v>
      </c>
      <c r="BA251" s="9">
        <v>9.8997736143862074</v>
      </c>
      <c r="BB251" s="9">
        <v>9.4612169195338076</v>
      </c>
      <c r="BC251" s="9">
        <v>9.0420881411259177</v>
      </c>
      <c r="BD251" s="9">
        <v>8.6415266288935886</v>
      </c>
      <c r="BE251" s="9">
        <v>8.2587098590899561</v>
      </c>
      <c r="BF251" s="9">
        <v>7.8928517454979339</v>
      </c>
      <c r="BG251" s="9">
        <v>7.5432010252597044</v>
      </c>
      <c r="BH251" s="9">
        <v>7.2090397162134243</v>
      </c>
      <c r="BI251" s="9">
        <v>6.8896816425694078</v>
      </c>
      <c r="BJ251" s="9">
        <v>6.5844710258983694</v>
      </c>
      <c r="BK251" s="9">
        <v>6.2927811385384143</v>
      </c>
      <c r="BL251" s="9">
        <v>6.0140130166556567</v>
      </c>
      <c r="BM251" s="9">
        <v>5.7475942303158298</v>
      </c>
      <c r="BN251" s="9">
        <v>5.4929777080413142</v>
      </c>
      <c r="BO251" s="9">
        <v>5.2496406134398983</v>
      </c>
      <c r="BP251" s="9">
        <v>5.0170832715985147</v>
      </c>
      <c r="BQ251" s="9">
        <v>4.7948281430373836</v>
      </c>
      <c r="BR251" s="9">
        <v>4.5824188431176385</v>
      </c>
      <c r="BS251" s="9">
        <v>4.3794192048888778</v>
      </c>
      <c r="BT251" s="9">
        <v>4.1854123834522579</v>
      </c>
      <c r="BU251" s="9">
        <v>4</v>
      </c>
      <c r="BV251" s="9" t="s">
        <v>47</v>
      </c>
      <c r="BW251" s="9" t="s">
        <v>47</v>
      </c>
      <c r="BX251" s="9" t="s">
        <v>47</v>
      </c>
      <c r="BY251" s="9" t="s">
        <v>47</v>
      </c>
      <c r="BZ251" s="9" t="s">
        <v>47</v>
      </c>
      <c r="CA251" s="9" t="s">
        <v>47</v>
      </c>
      <c r="CB251" s="9" t="s">
        <v>47</v>
      </c>
      <c r="CC251" s="9" t="s">
        <v>47</v>
      </c>
      <c r="CD251" s="9" t="s">
        <v>47</v>
      </c>
    </row>
    <row r="252" spans="1:82" ht="12" x14ac:dyDescent="0.25">
      <c r="A252" s="5">
        <v>213</v>
      </c>
      <c r="B252" s="56">
        <v>71</v>
      </c>
      <c r="C252" s="9">
        <v>426</v>
      </c>
      <c r="D252" s="9">
        <v>284</v>
      </c>
      <c r="E252" s="9">
        <v>213</v>
      </c>
      <c r="F252" s="9">
        <v>170.4</v>
      </c>
      <c r="G252" s="9">
        <v>142</v>
      </c>
      <c r="H252" s="9">
        <v>121.71428571428571</v>
      </c>
      <c r="I252" s="9">
        <v>106.5</v>
      </c>
      <c r="J252" s="9">
        <v>94.666666666666657</v>
      </c>
      <c r="K252" s="9">
        <v>85.2</v>
      </c>
      <c r="L252" s="9">
        <v>77.454545454545439</v>
      </c>
      <c r="M252" s="9">
        <v>71</v>
      </c>
      <c r="N252" s="9">
        <v>65.538461538461533</v>
      </c>
      <c r="O252" s="9">
        <v>60.857142857142854</v>
      </c>
      <c r="P252" s="9">
        <v>56.8</v>
      </c>
      <c r="Q252" s="9">
        <v>53.25</v>
      </c>
      <c r="R252" s="9">
        <v>50.117647058823529</v>
      </c>
      <c r="S252" s="9">
        <v>47.333333333333329</v>
      </c>
      <c r="T252" s="9">
        <v>44.84210526315789</v>
      </c>
      <c r="U252" s="9">
        <v>42.6</v>
      </c>
      <c r="V252" s="9">
        <v>40.571428571428562</v>
      </c>
      <c r="W252" s="9">
        <v>38.72727272727272</v>
      </c>
      <c r="X252" s="9">
        <v>37.008184068438716</v>
      </c>
      <c r="Y252" s="9">
        <v>35.365405090323605</v>
      </c>
      <c r="Z252" s="9">
        <v>33.795548435712568</v>
      </c>
      <c r="AA252" s="9">
        <v>32.295377110867506</v>
      </c>
      <c r="AB252" s="9">
        <v>30.861797810950474</v>
      </c>
      <c r="AC252" s="9">
        <v>29.491854541728962</v>
      </c>
      <c r="AD252" s="9">
        <v>28.182722524411233</v>
      </c>
      <c r="AE252" s="9">
        <v>26.931702371043649</v>
      </c>
      <c r="AF252" s="9">
        <v>25.73621451845986</v>
      </c>
      <c r="AG252" s="9">
        <v>24.593793909304843</v>
      </c>
      <c r="AH252" s="9">
        <v>23.502084909166218</v>
      </c>
      <c r="AI252" s="9">
        <v>22.458836449332143</v>
      </c>
      <c r="AJ252" s="9">
        <v>21.461897385160309</v>
      </c>
      <c r="AK252" s="9">
        <v>20.509212060487137</v>
      </c>
      <c r="AL252" s="9">
        <v>19.598816068931139</v>
      </c>
      <c r="AM252" s="9">
        <v>18.728832203350375</v>
      </c>
      <c r="AN252" s="9">
        <v>17.897466585101945</v>
      </c>
      <c r="AO252" s="9">
        <v>17.103004965122128</v>
      </c>
      <c r="AP252" s="9">
        <v>16.343809189200169</v>
      </c>
      <c r="AQ252" s="9">
        <v>15.618313820157185</v>
      </c>
      <c r="AR252" s="9">
        <v>14.925022909965239</v>
      </c>
      <c r="AS252" s="9">
        <v>14.262506915150807</v>
      </c>
      <c r="AT252" s="9">
        <v>13.629399749122285</v>
      </c>
      <c r="AU252" s="9">
        <v>13.024395965343547</v>
      </c>
      <c r="AV252" s="9">
        <v>12.446248065545332</v>
      </c>
      <c r="AW252" s="9">
        <v>11.893763927424088</v>
      </c>
      <c r="AX252" s="9">
        <v>11.365804346524273</v>
      </c>
      <c r="AY252" s="9">
        <v>10.861280687235547</v>
      </c>
      <c r="AZ252" s="9">
        <v>10.37915263806129</v>
      </c>
      <c r="BA252" s="9">
        <v>9.9184260665298822</v>
      </c>
      <c r="BB252" s="9">
        <v>9.4781509693256432</v>
      </c>
      <c r="BC252" s="9">
        <v>9.05741951341267</v>
      </c>
      <c r="BD252" s="9">
        <v>8.6553641641124237</v>
      </c>
      <c r="BE252" s="9">
        <v>8.2711558962752338</v>
      </c>
      <c r="BF252" s="9">
        <v>7.9040024848571999</v>
      </c>
      <c r="BG252" s="9">
        <v>7.5531468713777352</v>
      </c>
      <c r="BH252" s="9">
        <v>7.2178656028894181</v>
      </c>
      <c r="BI252" s="9">
        <v>6.8974673402413718</v>
      </c>
      <c r="BJ252" s="9">
        <v>6.5912914325602552</v>
      </c>
      <c r="BK252" s="9">
        <v>6.2987065550094927</v>
      </c>
      <c r="BL252" s="9">
        <v>6.0191094070178437</v>
      </c>
      <c r="BM252" s="9">
        <v>5.7519234682931026</v>
      </c>
      <c r="BN252" s="9">
        <v>5.4965978100558672</v>
      </c>
      <c r="BO252" s="9">
        <v>5.252605959042187</v>
      </c>
      <c r="BP252" s="9">
        <v>5.0194448119326882</v>
      </c>
      <c r="BQ252" s="9">
        <v>4.7966335979697687</v>
      </c>
      <c r="BR252" s="9">
        <v>4.5837128876238253</v>
      </c>
      <c r="BS252" s="9">
        <v>4.3802436452643905</v>
      </c>
      <c r="BT252" s="9">
        <v>4.1858063238828382</v>
      </c>
      <c r="BU252" s="9">
        <v>4</v>
      </c>
      <c r="BV252" s="9" t="s">
        <v>47</v>
      </c>
      <c r="BW252" s="9" t="s">
        <v>47</v>
      </c>
      <c r="BX252" s="9" t="s">
        <v>47</v>
      </c>
      <c r="BY252" s="9" t="s">
        <v>47</v>
      </c>
      <c r="BZ252" s="9" t="s">
        <v>47</v>
      </c>
      <c r="CA252" s="9" t="s">
        <v>47</v>
      </c>
      <c r="CB252" s="9" t="s">
        <v>47</v>
      </c>
      <c r="CC252" s="9" t="s">
        <v>47</v>
      </c>
      <c r="CD252" s="9" t="s">
        <v>47</v>
      </c>
    </row>
    <row r="253" spans="1:82" ht="12" x14ac:dyDescent="0.25">
      <c r="A253" s="5">
        <v>214</v>
      </c>
      <c r="B253" s="56">
        <v>72</v>
      </c>
      <c r="C253" s="9">
        <v>428</v>
      </c>
      <c r="D253" s="9">
        <v>285.33333333333331</v>
      </c>
      <c r="E253" s="9">
        <v>214</v>
      </c>
      <c r="F253" s="9">
        <v>171.2</v>
      </c>
      <c r="G253" s="9">
        <v>142.66666666666669</v>
      </c>
      <c r="H253" s="9">
        <v>122.28571428571429</v>
      </c>
      <c r="I253" s="9">
        <v>107</v>
      </c>
      <c r="J253" s="9">
        <v>95.1111111111111</v>
      </c>
      <c r="K253" s="9">
        <v>85.6</v>
      </c>
      <c r="L253" s="9">
        <v>77.818181818181813</v>
      </c>
      <c r="M253" s="9">
        <v>71.333333333333329</v>
      </c>
      <c r="N253" s="9">
        <v>65.84615384615384</v>
      </c>
      <c r="O253" s="9">
        <v>61.142857142857139</v>
      </c>
      <c r="P253" s="9">
        <v>57.066666666666663</v>
      </c>
      <c r="Q253" s="9">
        <v>53.5</v>
      </c>
      <c r="R253" s="9">
        <v>50.352941176470587</v>
      </c>
      <c r="S253" s="9">
        <v>47.55555555555555</v>
      </c>
      <c r="T253" s="9">
        <v>45.052631578947363</v>
      </c>
      <c r="U253" s="9">
        <v>42.8</v>
      </c>
      <c r="V253" s="9">
        <v>40.761904761904752</v>
      </c>
      <c r="W253" s="9">
        <v>38.909090909090899</v>
      </c>
      <c r="X253" s="9">
        <v>37.211631322162773</v>
      </c>
      <c r="Y253" s="9">
        <v>35.588225612668751</v>
      </c>
      <c r="Z253" s="9">
        <v>34.035643084099028</v>
      </c>
      <c r="AA253" s="9">
        <v>32.550793983271817</v>
      </c>
      <c r="AB253" s="9">
        <v>31.130723351497753</v>
      </c>
      <c r="AC253" s="9">
        <v>29.772605143995236</v>
      </c>
      <c r="AD253" s="9">
        <v>28.473736605853873</v>
      </c>
      <c r="AE253" s="9">
        <v>27.231532893353865</v>
      </c>
      <c r="AF253" s="9">
        <v>26.043521929937292</v>
      </c>
      <c r="AG253" s="9">
        <v>24.907339486594314</v>
      </c>
      <c r="AH253" s="9">
        <v>23.820724476873931</v>
      </c>
      <c r="AI253" s="9">
        <v>22.781514457156</v>
      </c>
      <c r="AJ253" s="9">
        <v>21.78764132322971</v>
      </c>
      <c r="AK253" s="9">
        <v>20.837127194614418</v>
      </c>
      <c r="AL253" s="9">
        <v>19.928080478432342</v>
      </c>
      <c r="AM253" s="9">
        <v>19.058692104999881</v>
      </c>
      <c r="AN253" s="9">
        <v>18.227231927646194</v>
      </c>
      <c r="AO253" s="9">
        <v>17.432045279594323</v>
      </c>
      <c r="AP253" s="9">
        <v>16.67154968105288</v>
      </c>
      <c r="AQ253" s="9">
        <v>15.944231689965102</v>
      </c>
      <c r="AR253" s="9">
        <v>15.248643890148093</v>
      </c>
      <c r="AS253" s="9">
        <v>14.58340201082839</v>
      </c>
      <c r="AT253" s="9">
        <v>13.947182171841513</v>
      </c>
      <c r="AU253" s="9">
        <v>13.338718249013288</v>
      </c>
      <c r="AV253" s="9">
        <v>12.756799354479812</v>
      </c>
      <c r="AW253" s="9">
        <v>12.200267426931719</v>
      </c>
      <c r="AX253" s="9">
        <v>11.668014926987201</v>
      </c>
      <c r="AY253" s="9">
        <v>11.158982633107332</v>
      </c>
      <c r="AZ253" s="9">
        <v>10.672157533667479</v>
      </c>
      <c r="BA253" s="9">
        <v>10.20657081098981</v>
      </c>
      <c r="BB253" s="9">
        <v>9.7612959133250197</v>
      </c>
      <c r="BC253" s="9">
        <v>9.335446710946341</v>
      </c>
      <c r="BD253" s="9">
        <v>8.9281757326863467</v>
      </c>
      <c r="BE253" s="9">
        <v>8.5386724794071345</v>
      </c>
      <c r="BF253" s="9">
        <v>8.1661618110475569</v>
      </c>
      <c r="BG253" s="9">
        <v>7.8099024040376062</v>
      </c>
      <c r="BH253" s="9">
        <v>7.4691852760100987</v>
      </c>
      <c r="BI253" s="9">
        <v>7.1433323748737356</v>
      </c>
      <c r="BJ253" s="9">
        <v>6.8316952294396733</v>
      </c>
      <c r="BK253" s="9">
        <v>6.5336536589162648</v>
      </c>
      <c r="BL253" s="9">
        <v>6.248614538703765</v>
      </c>
      <c r="BM253" s="9">
        <v>5.9760106200328469</v>
      </c>
      <c r="BN253" s="9">
        <v>5.7152994010979183</v>
      </c>
      <c r="BO253" s="9">
        <v>5.4659620474387109</v>
      </c>
      <c r="BP253" s="9">
        <v>5.2275023594216288</v>
      </c>
      <c r="BQ253" s="9">
        <v>4.9994457847660536</v>
      </c>
      <c r="BR253" s="9">
        <v>4.7813384741504841</v>
      </c>
      <c r="BS253" s="9">
        <v>4.5727463780190689</v>
      </c>
      <c r="BT253" s="9">
        <v>4.3732543827911421</v>
      </c>
      <c r="BU253" s="9">
        <v>4.182465484754724</v>
      </c>
      <c r="BV253" s="9">
        <v>4</v>
      </c>
      <c r="BW253" s="9" t="s">
        <v>47</v>
      </c>
      <c r="BX253" s="9" t="s">
        <v>47</v>
      </c>
      <c r="BY253" s="9" t="s">
        <v>47</v>
      </c>
      <c r="BZ253" s="9" t="s">
        <v>47</v>
      </c>
      <c r="CA253" s="9" t="s">
        <v>47</v>
      </c>
      <c r="CB253" s="9" t="s">
        <v>47</v>
      </c>
      <c r="CC253" s="9" t="s">
        <v>47</v>
      </c>
      <c r="CD253" s="9" t="s">
        <v>47</v>
      </c>
    </row>
    <row r="254" spans="1:82" ht="12" x14ac:dyDescent="0.25">
      <c r="A254" s="5">
        <v>215</v>
      </c>
      <c r="B254" s="56">
        <v>72</v>
      </c>
      <c r="C254" s="9">
        <v>430</v>
      </c>
      <c r="D254" s="9">
        <v>286.66666666666663</v>
      </c>
      <c r="E254" s="9">
        <v>215</v>
      </c>
      <c r="F254" s="9">
        <v>172</v>
      </c>
      <c r="G254" s="9">
        <v>143.33333333333334</v>
      </c>
      <c r="H254" s="9">
        <v>122.85714285714286</v>
      </c>
      <c r="I254" s="9">
        <v>107.5</v>
      </c>
      <c r="J254" s="9">
        <v>95.555555555555557</v>
      </c>
      <c r="K254" s="9">
        <v>86</v>
      </c>
      <c r="L254" s="9">
        <v>78.181818181818173</v>
      </c>
      <c r="M254" s="9">
        <v>71.666666666666657</v>
      </c>
      <c r="N254" s="9">
        <v>66.153846153846146</v>
      </c>
      <c r="O254" s="9">
        <v>61.428571428571423</v>
      </c>
      <c r="P254" s="9">
        <v>57.333333333333329</v>
      </c>
      <c r="Q254" s="9">
        <v>53.75</v>
      </c>
      <c r="R254" s="9">
        <v>50.588235294117638</v>
      </c>
      <c r="S254" s="9">
        <v>47.777777777777764</v>
      </c>
      <c r="T254" s="9">
        <v>45.263157894736828</v>
      </c>
      <c r="U254" s="9">
        <v>43</v>
      </c>
      <c r="V254" s="9">
        <v>40.952380952380935</v>
      </c>
      <c r="W254" s="9">
        <v>39.090909090909079</v>
      </c>
      <c r="X254" s="9">
        <v>37.382100120299569</v>
      </c>
      <c r="Y254" s="9">
        <v>35.747989542895617</v>
      </c>
      <c r="Z254" s="9">
        <v>34.185312014212585</v>
      </c>
      <c r="AA254" s="9">
        <v>32.690944930113311</v>
      </c>
      <c r="AB254" s="9">
        <v>31.261902187096869</v>
      </c>
      <c r="AC254" s="9">
        <v>29.89532821534824</v>
      </c>
      <c r="AD254" s="9">
        <v>28.588492272625615</v>
      </c>
      <c r="AE254" s="9">
        <v>27.338782987583066</v>
      </c>
      <c r="AF254" s="9">
        <v>26.143703141624894</v>
      </c>
      <c r="AG254" s="9">
        <v>25.000864678864506</v>
      </c>
      <c r="AH254" s="9">
        <v>23.907983934216553</v>
      </c>
      <c r="AI254" s="9">
        <v>22.862877070086903</v>
      </c>
      <c r="AJ254" s="9">
        <v>21.863455712541839</v>
      </c>
      <c r="AK254" s="9">
        <v>20.907722778236568</v>
      </c>
      <c r="AL254" s="9">
        <v>19.993768483764146</v>
      </c>
      <c r="AM254" s="9">
        <v>19.119766529450647</v>
      </c>
      <c r="AN254" s="9">
        <v>18.283970449970806</v>
      </c>
      <c r="AO254" s="9">
        <v>17.484710124491826</v>
      </c>
      <c r="AP254" s="9">
        <v>16.720388439371771</v>
      </c>
      <c r="AQ254" s="9">
        <v>15.989478096743831</v>
      </c>
      <c r="AR254" s="9">
        <v>15.290518562609224</v>
      </c>
      <c r="AS254" s="9">
        <v>14.622113148340301</v>
      </c>
      <c r="AT254" s="9">
        <v>13.982926219762016</v>
      </c>
      <c r="AU254" s="9">
        <v>13.371680528234801</v>
      </c>
      <c r="AV254" s="9">
        <v>12.787154658405747</v>
      </c>
      <c r="AW254" s="9">
        <v>12.228180587528064</v>
      </c>
      <c r="AX254" s="9">
        <v>11.69364135147176</v>
      </c>
      <c r="AY254" s="9">
        <v>11.182468812761671</v>
      </c>
      <c r="AZ254" s="9">
        <v>10.693641526182857</v>
      </c>
      <c r="BA254" s="9">
        <v>10.2261826976883</v>
      </c>
      <c r="BB254" s="9">
        <v>9.779158232530353</v>
      </c>
      <c r="BC254" s="9">
        <v>9.3516748687156213</v>
      </c>
      <c r="BD254" s="9">
        <v>8.9428783920534531</v>
      </c>
      <c r="BE254" s="9">
        <v>8.5519519292313149</v>
      </c>
      <c r="BF254" s="9">
        <v>8.1781143155061766</v>
      </c>
      <c r="BG254" s="9">
        <v>7.8206185337501841</v>
      </c>
      <c r="BH254" s="9">
        <v>7.4787502217314401</v>
      </c>
      <c r="BI254" s="9">
        <v>7.1518262446470962</v>
      </c>
      <c r="BJ254" s="9">
        <v>6.8391933300563323</v>
      </c>
      <c r="BK254" s="9">
        <v>6.5402267624854895</v>
      </c>
      <c r="BL254" s="9">
        <v>6.2543291350968575</v>
      </c>
      <c r="BM254" s="9">
        <v>5.9809291559266784</v>
      </c>
      <c r="BN254" s="9">
        <v>5.7194805063069065</v>
      </c>
      <c r="BO254" s="9">
        <v>5.4694607491896088</v>
      </c>
      <c r="BP254" s="9">
        <v>5.2303702851925626</v>
      </c>
      <c r="BQ254" s="9">
        <v>5.0017313542799791</v>
      </c>
      <c r="BR254" s="9">
        <v>4.7830870810834734</v>
      </c>
      <c r="BS254" s="9">
        <v>4.5740005619556117</v>
      </c>
      <c r="BT254" s="9">
        <v>4.3740539919317296</v>
      </c>
      <c r="BU254" s="9">
        <v>4.1828478298555059</v>
      </c>
      <c r="BV254" s="9">
        <v>4</v>
      </c>
      <c r="BW254" s="9" t="s">
        <v>47</v>
      </c>
      <c r="BX254" s="9" t="s">
        <v>47</v>
      </c>
      <c r="BY254" s="9" t="s">
        <v>47</v>
      </c>
      <c r="BZ254" s="9" t="s">
        <v>47</v>
      </c>
      <c r="CA254" s="9" t="s">
        <v>47</v>
      </c>
      <c r="CB254" s="9" t="s">
        <v>47</v>
      </c>
      <c r="CC254" s="9" t="s">
        <v>47</v>
      </c>
      <c r="CD254" s="9" t="s">
        <v>47</v>
      </c>
    </row>
    <row r="255" spans="1:82" ht="12" x14ac:dyDescent="0.25">
      <c r="A255" s="5">
        <v>216</v>
      </c>
      <c r="B255" s="56">
        <v>72</v>
      </c>
      <c r="C255" s="9">
        <v>432</v>
      </c>
      <c r="D255" s="9">
        <v>288</v>
      </c>
      <c r="E255" s="9">
        <v>216</v>
      </c>
      <c r="F255" s="9">
        <v>172.8</v>
      </c>
      <c r="G255" s="9">
        <v>144</v>
      </c>
      <c r="H255" s="9">
        <v>123.42857142857144</v>
      </c>
      <c r="I255" s="9">
        <v>108</v>
      </c>
      <c r="J255" s="9">
        <v>96</v>
      </c>
      <c r="K255" s="9">
        <v>86.4</v>
      </c>
      <c r="L255" s="9">
        <v>78.545454545454561</v>
      </c>
      <c r="M255" s="9">
        <v>72</v>
      </c>
      <c r="N255" s="9">
        <v>66.461538461538481</v>
      </c>
      <c r="O255" s="9">
        <v>61.714285714285737</v>
      </c>
      <c r="P255" s="9">
        <v>57.6</v>
      </c>
      <c r="Q255" s="9">
        <v>54</v>
      </c>
      <c r="R255" s="9">
        <v>50.823529411764724</v>
      </c>
      <c r="S255" s="9">
        <v>48</v>
      </c>
      <c r="T255" s="9">
        <v>45.473684210526329</v>
      </c>
      <c r="U255" s="9">
        <v>43.2</v>
      </c>
      <c r="V255" s="9">
        <v>41.142857142857153</v>
      </c>
      <c r="W255" s="9">
        <v>39.272727272727288</v>
      </c>
      <c r="X255" s="9">
        <v>37.552553372458675</v>
      </c>
      <c r="Y255" s="9">
        <v>35.90772433496511</v>
      </c>
      <c r="Z255" s="9">
        <v>34.334940000683822</v>
      </c>
      <c r="AA255" s="9">
        <v>32.831044759431244</v>
      </c>
      <c r="AB255" s="9">
        <v>31.393021219035489</v>
      </c>
      <c r="AC255" s="9">
        <v>30.017984151287347</v>
      </c>
      <c r="AD255" s="9">
        <v>28.703174703062963</v>
      </c>
      <c r="AE255" s="9">
        <v>27.445954861003589</v>
      </c>
      <c r="AF255" s="9">
        <v>26.243802158646329</v>
      </c>
      <c r="AG255" s="9">
        <v>25.09430461538642</v>
      </c>
      <c r="AH255" s="9">
        <v>23.995155897116614</v>
      </c>
      <c r="AI255" s="9">
        <v>22.944150688834068</v>
      </c>
      <c r="AJ255" s="9">
        <v>21.939180269930397</v>
      </c>
      <c r="AK255" s="9">
        <v>20.978228283287237</v>
      </c>
      <c r="AL255" s="9">
        <v>20.059366689688481</v>
      </c>
      <c r="AM255" s="9">
        <v>19.180751899432195</v>
      </c>
      <c r="AN255" s="9">
        <v>18.340621073380717</v>
      </c>
      <c r="AO255" s="9">
        <v>17.537288586027465</v>
      </c>
      <c r="AP255" s="9">
        <v>16.769142643483963</v>
      </c>
      <c r="AQ255" s="9">
        <v>16.034642049601494</v>
      </c>
      <c r="AR255" s="9">
        <v>15.332313113738961</v>
      </c>
      <c r="AS255" s="9">
        <v>14.66074669397276</v>
      </c>
      <c r="AT255" s="9">
        <v>14.0185953698162</v>
      </c>
      <c r="AU255" s="9">
        <v>13.404570738775861</v>
      </c>
      <c r="AV255" s="9">
        <v>12.817440831320742</v>
      </c>
      <c r="AW255" s="9">
        <v>12.256027639077626</v>
      </c>
      <c r="AX255" s="9">
        <v>11.719204751293292</v>
      </c>
      <c r="AY255" s="9">
        <v>11.205895094821383</v>
      </c>
      <c r="AZ255" s="9">
        <v>10.715068773099491</v>
      </c>
      <c r="BA255" s="9">
        <v>10.245740999780606</v>
      </c>
      <c r="BB255" s="9">
        <v>9.7969701228730131</v>
      </c>
      <c r="BC255" s="9">
        <v>9.3678557354242802</v>
      </c>
      <c r="BD255" s="9">
        <v>8.9575368689586714</v>
      </c>
      <c r="BE255" s="9">
        <v>8.565190266043297</v>
      </c>
      <c r="BF255" s="9">
        <v>8.1900287285171238</v>
      </c>
      <c r="BG255" s="9">
        <v>7.8312995380687491</v>
      </c>
      <c r="BH255" s="9">
        <v>7.4882829459940128</v>
      </c>
      <c r="BI255" s="9">
        <v>7.1602907291033189</v>
      </c>
      <c r="BJ255" s="9">
        <v>6.8466648088812656</v>
      </c>
      <c r="BK255" s="9">
        <v>6.5467759311280798</v>
      </c>
      <c r="BL255" s="9">
        <v>6.2600224034337151</v>
      </c>
      <c r="BM255" s="9">
        <v>5.9858288879514978</v>
      </c>
      <c r="BN255" s="9">
        <v>5.7236452470491637</v>
      </c>
      <c r="BO255" s="9">
        <v>5.4729454395212125</v>
      </c>
      <c r="BP255" s="9">
        <v>5.2332264651479639</v>
      </c>
      <c r="BQ255" s="9">
        <v>5.0040073554836875</v>
      </c>
      <c r="BR255" s="9">
        <v>4.7848282088489498</v>
      </c>
      <c r="BS255" s="9">
        <v>4.5752492675909862</v>
      </c>
      <c r="BT255" s="9">
        <v>4.3748500357607458</v>
      </c>
      <c r="BU255" s="9">
        <v>4.1832284354363178</v>
      </c>
      <c r="BV255" s="9">
        <v>4</v>
      </c>
      <c r="BW255" s="9" t="s">
        <v>47</v>
      </c>
      <c r="BX255" s="9" t="s">
        <v>47</v>
      </c>
      <c r="BY255" s="9" t="s">
        <v>47</v>
      </c>
      <c r="BZ255" s="9" t="s">
        <v>47</v>
      </c>
      <c r="CA255" s="9" t="s">
        <v>47</v>
      </c>
      <c r="CB255" s="9" t="s">
        <v>47</v>
      </c>
      <c r="CC255" s="9" t="s">
        <v>47</v>
      </c>
      <c r="CD255" s="9" t="s">
        <v>47</v>
      </c>
    </row>
    <row r="256" spans="1:82" ht="12" x14ac:dyDescent="0.25">
      <c r="A256" s="5">
        <v>217</v>
      </c>
      <c r="B256" s="56">
        <v>73</v>
      </c>
      <c r="C256" s="9">
        <v>434</v>
      </c>
      <c r="D256" s="9">
        <v>289.33333333333331</v>
      </c>
      <c r="E256" s="9">
        <v>217</v>
      </c>
      <c r="F256" s="9">
        <v>173.6</v>
      </c>
      <c r="G256" s="9">
        <v>144.66666666666669</v>
      </c>
      <c r="H256" s="9">
        <v>124</v>
      </c>
      <c r="I256" s="9">
        <v>108.5</v>
      </c>
      <c r="J256" s="9">
        <v>96.444444444444457</v>
      </c>
      <c r="K256" s="9">
        <v>86.8</v>
      </c>
      <c r="L256" s="9">
        <v>78.909090909090921</v>
      </c>
      <c r="M256" s="9">
        <v>72.333333333333343</v>
      </c>
      <c r="N256" s="9">
        <v>66.769230769230788</v>
      </c>
      <c r="O256" s="9">
        <v>62</v>
      </c>
      <c r="P256" s="9">
        <v>57.866666666666688</v>
      </c>
      <c r="Q256" s="9">
        <v>54.25</v>
      </c>
      <c r="R256" s="9">
        <v>51.058823529411782</v>
      </c>
      <c r="S256" s="9">
        <v>48.222222222222236</v>
      </c>
      <c r="T256" s="9">
        <v>45.684210526315802</v>
      </c>
      <c r="U256" s="9">
        <v>43.4</v>
      </c>
      <c r="V256" s="9">
        <v>41.333333333333343</v>
      </c>
      <c r="W256" s="9">
        <v>39.454545454545467</v>
      </c>
      <c r="X256" s="9">
        <v>37.739130434782624</v>
      </c>
      <c r="Y256" s="9">
        <v>36.114324748604666</v>
      </c>
      <c r="Z256" s="9">
        <v>34.559472807714997</v>
      </c>
      <c r="AA256" s="9">
        <v>33.071562851063362</v>
      </c>
      <c r="AB256" s="9">
        <v>31.64771278477582</v>
      </c>
      <c r="AC256" s="9">
        <v>30.285164599515099</v>
      </c>
      <c r="AD256" s="9">
        <v>28.981279028193747</v>
      </c>
      <c r="AE256" s="9">
        <v>27.733530433691971</v>
      </c>
      <c r="AF256" s="9">
        <v>26.539501916677686</v>
      </c>
      <c r="AG256" s="9">
        <v>25.396880634052547</v>
      </c>
      <c r="AH256" s="9">
        <v>24.303453318955768</v>
      </c>
      <c r="AI256" s="9">
        <v>23.257101993647936</v>
      </c>
      <c r="AJ256" s="9">
        <v>22.255799866970634</v>
      </c>
      <c r="AK256" s="9">
        <v>21.297607408435233</v>
      </c>
      <c r="AL256" s="9">
        <v>20.380668591336313</v>
      </c>
      <c r="AM256" s="9">
        <v>19.503207297612615</v>
      </c>
      <c r="AN256" s="9">
        <v>18.663523877491677</v>
      </c>
      <c r="AO256" s="9">
        <v>17.859991857254197</v>
      </c>
      <c r="AP256" s="9">
        <v>17.091054788741008</v>
      </c>
      <c r="AQ256" s="9">
        <v>16.355223234500126</v>
      </c>
      <c r="AR256" s="9">
        <v>15.651071882734124</v>
      </c>
      <c r="AS256" s="9">
        <v>14.977236786459391</v>
      </c>
      <c r="AT256" s="9">
        <v>14.332412721529577</v>
      </c>
      <c r="AU256" s="9">
        <v>13.715350658405633</v>
      </c>
      <c r="AV256" s="9">
        <v>13.124855342775279</v>
      </c>
      <c r="AW256" s="9">
        <v>12.55978298033553</v>
      </c>
      <c r="AX256" s="9">
        <v>12.01903902125369</v>
      </c>
      <c r="AY256" s="9">
        <v>11.50157604001528</v>
      </c>
      <c r="AZ256" s="9">
        <v>11.006391706552174</v>
      </c>
      <c r="BA256" s="9">
        <v>10.532526844720975</v>
      </c>
      <c r="BB256" s="9">
        <v>10.079063574370897</v>
      </c>
      <c r="BC256" s="9">
        <v>9.645123533402348</v>
      </c>
      <c r="BD256" s="9">
        <v>9.2298661763722745</v>
      </c>
      <c r="BE256" s="9">
        <v>8.832487146350708</v>
      </c>
      <c r="BF256" s="9">
        <v>8.4522167168747391</v>
      </c>
      <c r="BG256" s="9">
        <v>8.0883183009820101</v>
      </c>
      <c r="BH256" s="9">
        <v>7.7400870244356801</v>
      </c>
      <c r="BI256" s="9">
        <v>7.4068483603772082</v>
      </c>
      <c r="BJ256" s="9">
        <v>7.0879568227622638</v>
      </c>
      <c r="BK256" s="9">
        <v>6.7827947160489179</v>
      </c>
      <c r="BL256" s="9">
        <v>6.4907709387162855</v>
      </c>
      <c r="BM256" s="9">
        <v>6.2113198382959949</v>
      </c>
      <c r="BN256" s="9">
        <v>5.9439001156986846</v>
      </c>
      <c r="BO256" s="9">
        <v>5.6879937767131956</v>
      </c>
      <c r="BP256" s="9">
        <v>5.4431051286475105</v>
      </c>
      <c r="BQ256" s="9">
        <v>5.2087598201679128</v>
      </c>
      <c r="BR256" s="9">
        <v>4.9845039224765371</v>
      </c>
      <c r="BS256" s="9">
        <v>4.7699030500475361</v>
      </c>
      <c r="BT256" s="9">
        <v>4.5645415192187331</v>
      </c>
      <c r="BU256" s="9">
        <v>4.3680215430089335</v>
      </c>
      <c r="BV256" s="9">
        <v>4.1799624606012591</v>
      </c>
      <c r="BW256" s="9">
        <v>4</v>
      </c>
      <c r="BX256" s="9" t="s">
        <v>47</v>
      </c>
      <c r="BY256" s="9" t="s">
        <v>47</v>
      </c>
      <c r="BZ256" s="9" t="s">
        <v>47</v>
      </c>
      <c r="CA256" s="9" t="s">
        <v>47</v>
      </c>
      <c r="CB256" s="9" t="s">
        <v>47</v>
      </c>
      <c r="CC256" s="9" t="s">
        <v>47</v>
      </c>
      <c r="CD256" s="9" t="s">
        <v>47</v>
      </c>
    </row>
    <row r="257" spans="1:82" ht="12" x14ac:dyDescent="0.25">
      <c r="A257" s="5">
        <v>218</v>
      </c>
      <c r="B257" s="56">
        <v>73</v>
      </c>
      <c r="C257" s="9">
        <v>436</v>
      </c>
      <c r="D257" s="9">
        <v>290.66666666666663</v>
      </c>
      <c r="E257" s="9">
        <v>218</v>
      </c>
      <c r="F257" s="9">
        <v>174.4</v>
      </c>
      <c r="G257" s="9">
        <v>145.33333333333331</v>
      </c>
      <c r="H257" s="9">
        <v>124.57142857142856</v>
      </c>
      <c r="I257" s="9">
        <v>109</v>
      </c>
      <c r="J257" s="9">
        <v>96.888888888888872</v>
      </c>
      <c r="K257" s="9">
        <v>87.2</v>
      </c>
      <c r="L257" s="9">
        <v>79.272727272727266</v>
      </c>
      <c r="M257" s="9">
        <v>72.666666666666657</v>
      </c>
      <c r="N257" s="9">
        <v>67.076923076923066</v>
      </c>
      <c r="O257" s="9">
        <v>62.285714285714278</v>
      </c>
      <c r="P257" s="9">
        <v>58.133333333333326</v>
      </c>
      <c r="Q257" s="9">
        <v>54.5</v>
      </c>
      <c r="R257" s="9">
        <v>51.294117647058819</v>
      </c>
      <c r="S257" s="9">
        <v>48.444444444444436</v>
      </c>
      <c r="T257" s="9">
        <v>45.894736842105253</v>
      </c>
      <c r="U257" s="9">
        <v>43.6</v>
      </c>
      <c r="V257" s="9">
        <v>41.523809523809511</v>
      </c>
      <c r="W257" s="9">
        <v>39.636363636363626</v>
      </c>
      <c r="X257" s="9">
        <v>37.91304347826086</v>
      </c>
      <c r="Y257" s="9">
        <v>36.277479603922238</v>
      </c>
      <c r="Z257" s="9">
        <v>34.712473747131732</v>
      </c>
      <c r="AA257" s="9">
        <v>33.21498204398501</v>
      </c>
      <c r="AB257" s="9">
        <v>31.782091942479504</v>
      </c>
      <c r="AC257" s="9">
        <v>30.411016537735645</v>
      </c>
      <c r="AD257" s="9">
        <v>29.099089151595965</v>
      </c>
      <c r="AE257" s="9">
        <v>27.843758146059599</v>
      </c>
      <c r="AF257" s="9">
        <v>26.642581960464547</v>
      </c>
      <c r="AG257" s="9">
        <v>25.493224362765282</v>
      </c>
      <c r="AH257" s="9">
        <v>24.393449905669634</v>
      </c>
      <c r="AI257" s="9">
        <v>23.341119578797333</v>
      </c>
      <c r="AJ257" s="9">
        <v>22.3341866484039</v>
      </c>
      <c r="AK257" s="9">
        <v>21.370692676578322</v>
      </c>
      <c r="AL257" s="9">
        <v>20.448763712172013</v>
      </c>
      <c r="AM257" s="9">
        <v>19.56660664605063</v>
      </c>
      <c r="AN257" s="9">
        <v>18.722505723579861</v>
      </c>
      <c r="AO257" s="9">
        <v>17.914819207562129</v>
      </c>
      <c r="AP257" s="9">
        <v>17.141976185133789</v>
      </c>
      <c r="AQ257" s="9">
        <v>16.402473512412357</v>
      </c>
      <c r="AR257" s="9">
        <v>15.694872890951292</v>
      </c>
      <c r="AS257" s="9">
        <v>15.017798070316132</v>
      </c>
      <c r="AT257" s="9">
        <v>14.369932171341144</v>
      </c>
      <c r="AU257" s="9">
        <v>13.750015124860337</v>
      </c>
      <c r="AV257" s="9">
        <v>13.156841220931302</v>
      </c>
      <c r="AW257" s="9">
        <v>12.589256763785221</v>
      </c>
      <c r="AX257" s="9">
        <v>12.046157827942027</v>
      </c>
      <c r="AY257" s="9">
        <v>11.526488111126479</v>
      </c>
      <c r="AZ257" s="9">
        <v>11.029236879809165</v>
      </c>
      <c r="BA257" s="9">
        <v>10.553437003376597</v>
      </c>
      <c r="BB257" s="9">
        <v>10.098163073106967</v>
      </c>
      <c r="BC257" s="9">
        <v>9.6625296022930414</v>
      </c>
      <c r="BD257" s="9">
        <v>9.2456893040115347</v>
      </c>
      <c r="BE257" s="9">
        <v>8.8468314431892807</v>
      </c>
      <c r="BF257" s="9">
        <v>8.4651802597610715</v>
      </c>
      <c r="BG257" s="9">
        <v>8.0999934598522625</v>
      </c>
      <c r="BH257" s="9">
        <v>7.7505607720515632</v>
      </c>
      <c r="BI257" s="9">
        <v>7.416202565966044</v>
      </c>
      <c r="BJ257" s="9">
        <v>7.096268530371499</v>
      </c>
      <c r="BK257" s="9">
        <v>6.7901364083872355</v>
      </c>
      <c r="BL257" s="9">
        <v>6.4972107872152636</v>
      </c>
      <c r="BM257" s="9">
        <v>6.2169219400899802</v>
      </c>
      <c r="BN257" s="9">
        <v>5.9487247181860008</v>
      </c>
      <c r="BO257" s="9">
        <v>5.6920974903289423</v>
      </c>
      <c r="BP257" s="9">
        <v>5.4465411284469498</v>
      </c>
      <c r="BQ257" s="9">
        <v>5.2115780367897147</v>
      </c>
      <c r="BR257" s="9">
        <v>4.9867512230268627</v>
      </c>
      <c r="BS257" s="9">
        <v>4.7716234094190373</v>
      </c>
      <c r="BT257" s="9">
        <v>4.565776182332951</v>
      </c>
      <c r="BU257" s="9">
        <v>4.3688091784462442</v>
      </c>
      <c r="BV257" s="9">
        <v>4.1803393060593752</v>
      </c>
      <c r="BW257" s="9">
        <v>4</v>
      </c>
      <c r="BX257" s="9" t="s">
        <v>47</v>
      </c>
      <c r="BY257" s="9" t="s">
        <v>47</v>
      </c>
      <c r="BZ257" s="9" t="s">
        <v>47</v>
      </c>
      <c r="CA257" s="9" t="s">
        <v>47</v>
      </c>
      <c r="CB257" s="9" t="s">
        <v>47</v>
      </c>
      <c r="CC257" s="9" t="s">
        <v>47</v>
      </c>
      <c r="CD257" s="9" t="s">
        <v>47</v>
      </c>
    </row>
    <row r="258" spans="1:82" ht="12" x14ac:dyDescent="0.25">
      <c r="A258" s="5">
        <v>219</v>
      </c>
      <c r="B258" s="56">
        <v>73</v>
      </c>
      <c r="C258" s="9">
        <v>438</v>
      </c>
      <c r="D258" s="9">
        <v>292</v>
      </c>
      <c r="E258" s="9">
        <v>219</v>
      </c>
      <c r="F258" s="9">
        <v>175.2</v>
      </c>
      <c r="G258" s="9">
        <v>146</v>
      </c>
      <c r="H258" s="9">
        <v>125.14285714285717</v>
      </c>
      <c r="I258" s="9">
        <v>109.5</v>
      </c>
      <c r="J258" s="9">
        <v>97.333333333333357</v>
      </c>
      <c r="K258" s="9">
        <v>87.6</v>
      </c>
      <c r="L258" s="9">
        <v>79.636363636363654</v>
      </c>
      <c r="M258" s="9">
        <v>73</v>
      </c>
      <c r="N258" s="9">
        <v>67.384615384615401</v>
      </c>
      <c r="O258" s="9">
        <v>62.571428571428591</v>
      </c>
      <c r="P258" s="9">
        <v>58.4</v>
      </c>
      <c r="Q258" s="9">
        <v>54.75</v>
      </c>
      <c r="R258" s="9">
        <v>51.529411764705898</v>
      </c>
      <c r="S258" s="9">
        <v>48.666666666666679</v>
      </c>
      <c r="T258" s="9">
        <v>46.105263157894747</v>
      </c>
      <c r="U258" s="9">
        <v>43.8</v>
      </c>
      <c r="V258" s="9">
        <v>41.714285714285715</v>
      </c>
      <c r="W258" s="9">
        <v>39.81818181818182</v>
      </c>
      <c r="X258" s="9">
        <v>38.086956521739133</v>
      </c>
      <c r="Y258" s="9">
        <v>36.440619785009247</v>
      </c>
      <c r="Z258" s="9">
        <v>34.86544716582074</v>
      </c>
      <c r="AA258" s="9">
        <v>33.358362542799128</v>
      </c>
      <c r="AB258" s="9">
        <v>31.91642276218111</v>
      </c>
      <c r="AC258" s="9">
        <v>30.536811890191661</v>
      </c>
      <c r="AD258" s="9">
        <v>29.216835713866377</v>
      </c>
      <c r="AE258" s="9">
        <v>27.953916479579824</v>
      </c>
      <c r="AF258" s="9">
        <v>26.745587859004871</v>
      </c>
      <c r="AG258" s="9">
        <v>25.589490132672129</v>
      </c>
      <c r="AH258" s="9">
        <v>24.483365581723593</v>
      </c>
      <c r="AI258" s="9">
        <v>23.425054078861113</v>
      </c>
      <c r="AJ258" s="9">
        <v>22.412488869879368</v>
      </c>
      <c r="AK258" s="9">
        <v>21.443692537545193</v>
      </c>
      <c r="AL258" s="9">
        <v>20.516773139941165</v>
      </c>
      <c r="AM258" s="9">
        <v>19.629920515732174</v>
      </c>
      <c r="AN258" s="9">
        <v>18.78140274913952</v>
      </c>
      <c r="AO258" s="9">
        <v>17.969562787719148</v>
      </c>
      <c r="AP258" s="9">
        <v>17.192815206338878</v>
      </c>
      <c r="AQ258" s="9">
        <v>16.449643111035122</v>
      </c>
      <c r="AR258" s="9">
        <v>15.738595176702662</v>
      </c>
      <c r="AS258" s="9">
        <v>15.058282812832473</v>
      </c>
      <c r="AT258" s="9">
        <v>14.407377451762621</v>
      </c>
      <c r="AU258" s="9">
        <v>13.784607954146496</v>
      </c>
      <c r="AV258" s="9">
        <v>13.188758126571612</v>
      </c>
      <c r="AW258" s="9">
        <v>12.61866434648114</v>
      </c>
      <c r="AX258" s="9">
        <v>12.073213289759979</v>
      </c>
      <c r="AY258" s="9">
        <v>11.551339756547572</v>
      </c>
      <c r="AZ258" s="9">
        <v>11.052024591031575</v>
      </c>
      <c r="BA258" s="9">
        <v>10.574292691159977</v>
      </c>
      <c r="BB258" s="9">
        <v>10.11721110438487</v>
      </c>
      <c r="BC258" s="9">
        <v>9.6798872057191065</v>
      </c>
      <c r="BD258" s="9">
        <v>9.2614669545477923</v>
      </c>
      <c r="BE258" s="9">
        <v>8.8611332267903915</v>
      </c>
      <c r="BF258" s="9">
        <v>8.4781042191563429</v>
      </c>
      <c r="BG258" s="9">
        <v>8.1116319223779172</v>
      </c>
      <c r="BH258" s="9">
        <v>7.7610006604386959</v>
      </c>
      <c r="BI258" s="9">
        <v>7.4255256929449764</v>
      </c>
      <c r="BJ258" s="9">
        <v>7.1045518779107066</v>
      </c>
      <c r="BK258" s="9">
        <v>6.7974523923445229</v>
      </c>
      <c r="BL258" s="9">
        <v>6.5036275081403527</v>
      </c>
      <c r="BM258" s="9">
        <v>6.2225034208810532</v>
      </c>
      <c r="BN258" s="9">
        <v>5.9535311292678692</v>
      </c>
      <c r="BO258" s="9">
        <v>5.6961853629873787</v>
      </c>
      <c r="BP258" s="9">
        <v>5.4499635569221834</v>
      </c>
      <c r="BQ258" s="9">
        <v>5.2143848697020898</v>
      </c>
      <c r="BR258" s="9">
        <v>4.9889892446791473</v>
      </c>
      <c r="BS258" s="9">
        <v>4.7733365114927224</v>
      </c>
      <c r="BT258" s="9">
        <v>4.5670055264700915</v>
      </c>
      <c r="BU258" s="9">
        <v>4.3695933501838464</v>
      </c>
      <c r="BV258" s="9">
        <v>4.1807144605599875</v>
      </c>
      <c r="BW258" s="9">
        <v>4</v>
      </c>
      <c r="BX258" s="9" t="s">
        <v>47</v>
      </c>
      <c r="BY258" s="9" t="s">
        <v>47</v>
      </c>
      <c r="BZ258" s="9" t="s">
        <v>47</v>
      </c>
      <c r="CA258" s="9" t="s">
        <v>47</v>
      </c>
      <c r="CB258" s="9" t="s">
        <v>47</v>
      </c>
      <c r="CC258" s="9" t="s">
        <v>47</v>
      </c>
      <c r="CD258" s="9" t="s">
        <v>47</v>
      </c>
    </row>
    <row r="259" spans="1:82" ht="12" x14ac:dyDescent="0.25">
      <c r="A259" s="5">
        <v>220</v>
      </c>
      <c r="B259" s="56">
        <v>74</v>
      </c>
      <c r="C259" s="9">
        <v>440</v>
      </c>
      <c r="D259" s="9">
        <v>293.33333333333331</v>
      </c>
      <c r="E259" s="9">
        <v>220</v>
      </c>
      <c r="F259" s="9">
        <v>176</v>
      </c>
      <c r="G259" s="9">
        <v>146.66666666666669</v>
      </c>
      <c r="H259" s="9">
        <v>125.71428571428572</v>
      </c>
      <c r="I259" s="9">
        <v>110</v>
      </c>
      <c r="J259" s="9">
        <v>97.777777777777771</v>
      </c>
      <c r="K259" s="9">
        <v>88</v>
      </c>
      <c r="L259" s="9">
        <v>80</v>
      </c>
      <c r="M259" s="9">
        <v>73.333333333333329</v>
      </c>
      <c r="N259" s="9">
        <v>67.692307692307693</v>
      </c>
      <c r="O259" s="9">
        <v>62.857142857142861</v>
      </c>
      <c r="P259" s="9">
        <v>58.666666666666671</v>
      </c>
      <c r="Q259" s="9">
        <v>55</v>
      </c>
      <c r="R259" s="9">
        <v>51.764705882352949</v>
      </c>
      <c r="S259" s="9">
        <v>48.888888888888893</v>
      </c>
      <c r="T259" s="9">
        <v>46.315789473684212</v>
      </c>
      <c r="U259" s="9">
        <v>44</v>
      </c>
      <c r="V259" s="9">
        <v>41.904761904761905</v>
      </c>
      <c r="W259" s="9">
        <v>40</v>
      </c>
      <c r="X259" s="9">
        <v>38.260869565217391</v>
      </c>
      <c r="Y259" s="9">
        <v>36.634926105869006</v>
      </c>
      <c r="Z259" s="9">
        <v>35.078079145451248</v>
      </c>
      <c r="AA259" s="9">
        <v>33.587392341905584</v>
      </c>
      <c r="AB259" s="9">
        <v>32.16005413669825</v>
      </c>
      <c r="AC259" s="9">
        <v>30.793372451988418</v>
      </c>
      <c r="AD259" s="9">
        <v>29.484769613146881</v>
      </c>
      <c r="AE259" s="9">
        <v>28.231777487048614</v>
      </c>
      <c r="AF259" s="9">
        <v>27.032032826969694</v>
      </c>
      <c r="AG259" s="9">
        <v>25.883272815308615</v>
      </c>
      <c r="AH259" s="9">
        <v>24.783330795725252</v>
      </c>
      <c r="AI259" s="9">
        <v>23.730132186647904</v>
      </c>
      <c r="AJ259" s="9">
        <v>22.721690568440955</v>
      </c>
      <c r="AK259" s="9">
        <v>21.756103936853261</v>
      </c>
      <c r="AL259" s="9">
        <v>20.831551115680881</v>
      </c>
      <c r="AM259" s="9">
        <v>19.946288321878239</v>
      </c>
      <c r="AN259" s="9">
        <v>19.098645876639143</v>
      </c>
      <c r="AO259" s="9">
        <v>18.287025056244545</v>
      </c>
      <c r="AP259" s="9">
        <v>17.509895076737454</v>
      </c>
      <c r="AQ259" s="9">
        <v>16.765790206737854</v>
      </c>
      <c r="AR259" s="9">
        <v>16.05330700295216</v>
      </c>
      <c r="AS259" s="9">
        <v>15.371101663163161</v>
      </c>
      <c r="AT259" s="9">
        <v>14.717887491707954</v>
      </c>
      <c r="AU259" s="9">
        <v>14.092432472663564</v>
      </c>
      <c r="AV259" s="9">
        <v>13.493556946163075</v>
      </c>
      <c r="AW259" s="9">
        <v>12.920131383459607</v>
      </c>
      <c r="AX259" s="9">
        <v>12.371074256541728</v>
      </c>
      <c r="AY259" s="9">
        <v>11.845349998282233</v>
      </c>
      <c r="AZ259" s="9">
        <v>11.341967049272931</v>
      </c>
      <c r="BA259" s="9">
        <v>10.859975987661642</v>
      </c>
      <c r="BB259" s="9">
        <v>10.398467738464101</v>
      </c>
      <c r="BC259" s="9">
        <v>9.9565718589733958</v>
      </c>
      <c r="BD259" s="9">
        <v>9.5334548970330673</v>
      </c>
      <c r="BE259" s="9">
        <v>9.128318819077446</v>
      </c>
      <c r="BF259" s="9">
        <v>8.7403995049743877</v>
      </c>
      <c r="BG259" s="9">
        <v>8.3689653068315302</v>
      </c>
      <c r="BH259" s="9">
        <v>8.0133156690479002</v>
      </c>
      <c r="BI259" s="9">
        <v>7.6727798070081343</v>
      </c>
      <c r="BJ259" s="9">
        <v>7.3467154419272473</v>
      </c>
      <c r="BK259" s="9">
        <v>7.0345075894597544</v>
      </c>
      <c r="BL259" s="9">
        <v>6.7355673997883576</v>
      </c>
      <c r="BM259" s="9">
        <v>6.4493310470045175</v>
      </c>
      <c r="BN259" s="9">
        <v>6.1752586656861794</v>
      </c>
      <c r="BO259" s="9">
        <v>5.912833332666966</v>
      </c>
      <c r="BP259" s="9">
        <v>5.6615600920763525</v>
      </c>
      <c r="BQ259" s="9">
        <v>5.4209650218119823</v>
      </c>
      <c r="BR259" s="9">
        <v>5.1905943396834076</v>
      </c>
      <c r="BS259" s="9">
        <v>4.9700135475413658</v>
      </c>
      <c r="BT259" s="9">
        <v>4.7588066117783567</v>
      </c>
      <c r="BU259" s="9">
        <v>4.5565751786548665</v>
      </c>
      <c r="BV259" s="9">
        <v>4.3629378229712863</v>
      </c>
      <c r="BW259" s="9">
        <v>4.1775293286684594</v>
      </c>
      <c r="BX259" s="9">
        <v>4</v>
      </c>
      <c r="BY259" s="9" t="s">
        <v>47</v>
      </c>
      <c r="BZ259" s="9" t="s">
        <v>47</v>
      </c>
      <c r="CA259" s="9" t="s">
        <v>47</v>
      </c>
      <c r="CB259" s="9" t="s">
        <v>47</v>
      </c>
      <c r="CC259" s="9" t="s">
        <v>47</v>
      </c>
      <c r="CD259" s="9" t="s">
        <v>47</v>
      </c>
    </row>
    <row r="260" spans="1:82" ht="12" x14ac:dyDescent="0.25">
      <c r="A260" s="5">
        <v>221</v>
      </c>
      <c r="B260" s="56">
        <v>74</v>
      </c>
      <c r="C260" s="9">
        <v>442</v>
      </c>
      <c r="D260" s="9">
        <v>294.66666666666663</v>
      </c>
      <c r="E260" s="9">
        <v>221</v>
      </c>
      <c r="F260" s="9">
        <v>176.8</v>
      </c>
      <c r="G260" s="9">
        <v>147.33333333333331</v>
      </c>
      <c r="H260" s="9">
        <v>126.28571428571426</v>
      </c>
      <c r="I260" s="9">
        <v>110.5</v>
      </c>
      <c r="J260" s="9">
        <v>98.2222222222222</v>
      </c>
      <c r="K260" s="9">
        <v>88.4</v>
      </c>
      <c r="L260" s="9">
        <v>80.363636363636346</v>
      </c>
      <c r="M260" s="9">
        <v>73.666666666666643</v>
      </c>
      <c r="N260" s="9">
        <v>68</v>
      </c>
      <c r="O260" s="9">
        <v>63.142857142857132</v>
      </c>
      <c r="P260" s="9">
        <v>58.933333333333323</v>
      </c>
      <c r="Q260" s="9">
        <v>55.25</v>
      </c>
      <c r="R260" s="9">
        <v>52</v>
      </c>
      <c r="S260" s="9">
        <v>49.1111111111111</v>
      </c>
      <c r="T260" s="9">
        <v>46.526315789473671</v>
      </c>
      <c r="U260" s="9">
        <v>44.2</v>
      </c>
      <c r="V260" s="9">
        <v>42.095238095238081</v>
      </c>
      <c r="W260" s="9">
        <v>40.181818181818173</v>
      </c>
      <c r="X260" s="9">
        <v>38.434782608695642</v>
      </c>
      <c r="Y260" s="9">
        <v>36.798239016463278</v>
      </c>
      <c r="Z260" s="9">
        <v>35.231379047956437</v>
      </c>
      <c r="AA260" s="9">
        <v>33.731235591612339</v>
      </c>
      <c r="AB260" s="9">
        <v>32.294967874748913</v>
      </c>
      <c r="AC260" s="9">
        <v>30.919856084086334</v>
      </c>
      <c r="AD260" s="9">
        <v>29.603296215325429</v>
      </c>
      <c r="AE260" s="9">
        <v>28.342795142029736</v>
      </c>
      <c r="AF260" s="9">
        <v>27.135965894473408</v>
      </c>
      <c r="AG260" s="9">
        <v>25.980523139514542</v>
      </c>
      <c r="AH260" s="9">
        <v>24.874278852934456</v>
      </c>
      <c r="AI260" s="9">
        <v>23.815138176047657</v>
      </c>
      <c r="AJ260" s="9">
        <v>22.801095448736344</v>
      </c>
      <c r="AK260" s="9">
        <v>21.830230411397338</v>
      </c>
      <c r="AL260" s="9">
        <v>20.900704568609157</v>
      </c>
      <c r="AM260" s="9">
        <v>20.010757707633278</v>
      </c>
      <c r="AN260" s="9">
        <v>19.158704565156743</v>
      </c>
      <c r="AO260" s="9">
        <v>18.342931635964042</v>
      </c>
      <c r="AP260" s="9">
        <v>17.561894117494987</v>
      </c>
      <c r="AQ260" s="9">
        <v>16.814112984502518</v>
      </c>
      <c r="AR260" s="9">
        <v>16.098172188270901</v>
      </c>
      <c r="AS260" s="9">
        <v>15.412715975090514</v>
      </c>
      <c r="AT260" s="9">
        <v>14.756446318911294</v>
      </c>
      <c r="AU260" s="9">
        <v>14.128120463313207</v>
      </c>
      <c r="AV260" s="9">
        <v>13.526548568138987</v>
      </c>
      <c r="AW260" s="9">
        <v>12.950591456332678</v>
      </c>
      <c r="AX260" s="9">
        <v>12.399158456717236</v>
      </c>
      <c r="AY260" s="9">
        <v>11.87120533862614</v>
      </c>
      <c r="AZ260" s="9">
        <v>11.365732334477865</v>
      </c>
      <c r="BA260" s="9">
        <v>10.881782246548665</v>
      </c>
      <c r="BB260" s="9">
        <v>10.418438634358491</v>
      </c>
      <c r="BC260" s="9">
        <v>9.97482407923758</v>
      </c>
      <c r="BD260" s="9">
        <v>9.5500985227873638</v>
      </c>
      <c r="BE260" s="9">
        <v>9.143457676089314</v>
      </c>
      <c r="BF260" s="9">
        <v>8.7541314966492791</v>
      </c>
      <c r="BG260" s="9">
        <v>8.3813827301931472</v>
      </c>
      <c r="BH260" s="9">
        <v>8.0245055145525086</v>
      </c>
      <c r="BI260" s="9">
        <v>7.682824042996506</v>
      </c>
      <c r="BJ260" s="9">
        <v>7.355691284478703</v>
      </c>
      <c r="BK260" s="9">
        <v>7.042487758375513</v>
      </c>
      <c r="BL260" s="9">
        <v>6.7426203613959661</v>
      </c>
      <c r="BM260" s="9">
        <v>6.4555212444413792</v>
      </c>
      <c r="BN260" s="9">
        <v>6.1806467372880531</v>
      </c>
      <c r="BO260" s="9">
        <v>5.9174763190567239</v>
      </c>
      <c r="BP260" s="9">
        <v>5.6655116325191699</v>
      </c>
      <c r="BQ260" s="9">
        <v>5.4242755403753975</v>
      </c>
      <c r="BR260" s="9">
        <v>5.1933112217143185</v>
      </c>
      <c r="BS260" s="9">
        <v>4.9721813069469034</v>
      </c>
      <c r="BT260" s="9">
        <v>4.7604670495736743</v>
      </c>
      <c r="BU260" s="9">
        <v>4.5577675332181293</v>
      </c>
      <c r="BV260" s="9">
        <v>4.3636989124244918</v>
      </c>
      <c r="BW260" s="9">
        <v>4.1778936857821032</v>
      </c>
      <c r="BX260" s="9">
        <v>4</v>
      </c>
      <c r="BY260" s="9" t="s">
        <v>47</v>
      </c>
      <c r="BZ260" s="9" t="s">
        <v>47</v>
      </c>
      <c r="CA260" s="9" t="s">
        <v>47</v>
      </c>
      <c r="CB260" s="9" t="s">
        <v>47</v>
      </c>
      <c r="CC260" s="9" t="s">
        <v>47</v>
      </c>
      <c r="CD260" s="9" t="s">
        <v>47</v>
      </c>
    </row>
    <row r="261" spans="1:82" ht="12" x14ac:dyDescent="0.25">
      <c r="A261" s="5">
        <v>222</v>
      </c>
      <c r="B261" s="56">
        <v>74</v>
      </c>
      <c r="C261" s="9">
        <v>444</v>
      </c>
      <c r="D261" s="9">
        <v>296</v>
      </c>
      <c r="E261" s="9">
        <v>222</v>
      </c>
      <c r="F261" s="9">
        <v>177.6</v>
      </c>
      <c r="G261" s="9">
        <v>148</v>
      </c>
      <c r="H261" s="9">
        <v>126.85714285714288</v>
      </c>
      <c r="I261" s="9">
        <v>111</v>
      </c>
      <c r="J261" s="9">
        <v>98.666666666666671</v>
      </c>
      <c r="K261" s="9">
        <v>88.8</v>
      </c>
      <c r="L261" s="9">
        <v>80.727272727272734</v>
      </c>
      <c r="M261" s="9">
        <v>74</v>
      </c>
      <c r="N261" s="9">
        <v>68.307692307692307</v>
      </c>
      <c r="O261" s="9">
        <v>63.428571428571431</v>
      </c>
      <c r="P261" s="9">
        <v>59.2</v>
      </c>
      <c r="Q261" s="9">
        <v>55.5</v>
      </c>
      <c r="R261" s="9">
        <v>52.235294117647058</v>
      </c>
      <c r="S261" s="9">
        <v>49.333333333333329</v>
      </c>
      <c r="T261" s="9">
        <v>46.73684210526315</v>
      </c>
      <c r="U261" s="9">
        <v>44.4</v>
      </c>
      <c r="V261" s="9">
        <v>42.285714285714278</v>
      </c>
      <c r="W261" s="9">
        <v>40.36363636363636</v>
      </c>
      <c r="X261" s="9">
        <v>38.608695652173914</v>
      </c>
      <c r="Y261" s="9">
        <v>36.961537716618317</v>
      </c>
      <c r="Z261" s="9">
        <v>35.384652273278107</v>
      </c>
      <c r="AA261" s="9">
        <v>33.875041295640131</v>
      </c>
      <c r="AB261" s="9">
        <v>32.429834661619964</v>
      </c>
      <c r="AC261" s="9">
        <v>31.046284696791364</v>
      </c>
      <c r="AD261" s="9">
        <v>29.721760950417178</v>
      </c>
      <c r="AE261" s="9">
        <v>28.453745194349811</v>
      </c>
      <c r="AF261" s="9">
        <v>27.239826635292992</v>
      </c>
      <c r="AG261" s="9">
        <v>26.077697331322184</v>
      </c>
      <c r="AH261" s="9">
        <v>24.965147803949435</v>
      </c>
      <c r="AI261" s="9">
        <v>23.900062837390138</v>
      </c>
      <c r="AJ261" s="9">
        <v>22.880417457045155</v>
      </c>
      <c r="AK261" s="9">
        <v>21.904273079552446</v>
      </c>
      <c r="AL261" s="9">
        <v>20.969773827088574</v>
      </c>
      <c r="AM261" s="9">
        <v>20.075142998912689</v>
      </c>
      <c r="AN261" s="9">
        <v>19.218679693444596</v>
      </c>
      <c r="AO261" s="9">
        <v>18.398755574454679</v>
      </c>
      <c r="AP261" s="9">
        <v>17.613811775217464</v>
      </c>
      <c r="AQ261" s="9">
        <v>16.862355934742872</v>
      </c>
      <c r="AR261" s="9">
        <v>16.142959360450394</v>
      </c>
      <c r="AS261" s="9">
        <v>15.454254311891724</v>
      </c>
      <c r="AT261" s="9">
        <v>14.794931400357585</v>
      </c>
      <c r="AU261" s="9">
        <v>14.163737099424823</v>
      </c>
      <c r="AV261" s="9">
        <v>13.559471361710703</v>
      </c>
      <c r="AW261" s="9">
        <v>12.980985337303322</v>
      </c>
      <c r="AX261" s="9">
        <v>12.427179189530337</v>
      </c>
      <c r="AY261" s="9">
        <v>11.897000003913281</v>
      </c>
      <c r="AZ261" s="9">
        <v>11.389439786331897</v>
      </c>
      <c r="BA261" s="9">
        <v>10.903533546592536</v>
      </c>
      <c r="BB261" s="9">
        <v>10.438357463757027</v>
      </c>
      <c r="BC261" s="9">
        <v>9.9930271297439095</v>
      </c>
      <c r="BD261" s="9">
        <v>9.5666958678626699</v>
      </c>
      <c r="BE261" s="9">
        <v>9.158553123084145</v>
      </c>
      <c r="BF261" s="9">
        <v>8.7678229209866245</v>
      </c>
      <c r="BG261" s="9">
        <v>8.3937623924477336</v>
      </c>
      <c r="BH261" s="9">
        <v>8.0356603612771984</v>
      </c>
      <c r="BI261" s="9">
        <v>7.6928359921052749</v>
      </c>
      <c r="BJ261" s="9">
        <v>7.3646374959561189</v>
      </c>
      <c r="BK261" s="9">
        <v>7.0504408910451364</v>
      </c>
      <c r="BL261" s="9">
        <v>6.7496488164442745</v>
      </c>
      <c r="BM261" s="9">
        <v>6.4616893963597573</v>
      </c>
      <c r="BN261" s="9">
        <v>6.1860151528630034</v>
      </c>
      <c r="BO261" s="9">
        <v>5.9221019650075686</v>
      </c>
      <c r="BP261" s="9">
        <v>5.6694480723531457</v>
      </c>
      <c r="BQ261" s="9">
        <v>5.4275731210020997</v>
      </c>
      <c r="BR261" s="9">
        <v>5.196017250334827</v>
      </c>
      <c r="BS261" s="9">
        <v>4.9743402187076038</v>
      </c>
      <c r="BT261" s="9">
        <v>4.762120566450684</v>
      </c>
      <c r="BU261" s="9">
        <v>4.5589548145753005</v>
      </c>
      <c r="BV261" s="9">
        <v>4.3644566976661299</v>
      </c>
      <c r="BW261" s="9">
        <v>4.1782564295007694</v>
      </c>
      <c r="BX261" s="9">
        <v>4</v>
      </c>
      <c r="BY261" s="9" t="s">
        <v>47</v>
      </c>
      <c r="BZ261" s="9" t="s">
        <v>47</v>
      </c>
      <c r="CA261" s="9" t="s">
        <v>47</v>
      </c>
      <c r="CB261" s="9" t="s">
        <v>47</v>
      </c>
      <c r="CC261" s="9" t="s">
        <v>47</v>
      </c>
      <c r="CD261" s="9" t="s">
        <v>47</v>
      </c>
    </row>
    <row r="262" spans="1:82" ht="12" x14ac:dyDescent="0.25">
      <c r="A262" s="5">
        <v>223</v>
      </c>
      <c r="B262" s="56">
        <v>75</v>
      </c>
      <c r="C262" s="9">
        <v>446</v>
      </c>
      <c r="D262" s="9">
        <v>297.33333333333331</v>
      </c>
      <c r="E262" s="9">
        <v>223</v>
      </c>
      <c r="F262" s="9">
        <v>178.4</v>
      </c>
      <c r="G262" s="9">
        <v>148.66666666666669</v>
      </c>
      <c r="H262" s="9">
        <v>127.42857142857144</v>
      </c>
      <c r="I262" s="9">
        <v>111.5</v>
      </c>
      <c r="J262" s="9">
        <v>99.111111111111114</v>
      </c>
      <c r="K262" s="9">
        <v>89.2</v>
      </c>
      <c r="L262" s="9">
        <v>81.090909090909093</v>
      </c>
      <c r="M262" s="9">
        <v>74.333333333333329</v>
      </c>
      <c r="N262" s="9">
        <v>68.615384615384613</v>
      </c>
      <c r="O262" s="9">
        <v>63.714285714285715</v>
      </c>
      <c r="P262" s="9">
        <v>59.466666666666669</v>
      </c>
      <c r="Q262" s="9">
        <v>55.75</v>
      </c>
      <c r="R262" s="9">
        <v>52.470588235294116</v>
      </c>
      <c r="S262" s="9">
        <v>49.55555555555555</v>
      </c>
      <c r="T262" s="9">
        <v>46.947368421052623</v>
      </c>
      <c r="U262" s="9">
        <v>44.6</v>
      </c>
      <c r="V262" s="9">
        <v>42.47619047619046</v>
      </c>
      <c r="W262" s="9">
        <v>40.545454545454533</v>
      </c>
      <c r="X262" s="9">
        <v>38.782608695652165</v>
      </c>
      <c r="Y262" s="9">
        <v>37.155435621559356</v>
      </c>
      <c r="Z262" s="9">
        <v>35.596532638161854</v>
      </c>
      <c r="AA262" s="9">
        <v>34.103035388030342</v>
      </c>
      <c r="AB262" s="9">
        <v>32.672199691450238</v>
      </c>
      <c r="AC262" s="9">
        <v>31.301396504214637</v>
      </c>
      <c r="AD262" s="9">
        <v>29.988107086969457</v>
      </c>
      <c r="AE262" s="9">
        <v>28.729918377234753</v>
      </c>
      <c r="AF262" s="9">
        <v>27.524518555598686</v>
      </c>
      <c r="AG262" s="9">
        <v>26.36969279793739</v>
      </c>
      <c r="AH262" s="9">
        <v>25.263319205855815</v>
      </c>
      <c r="AI262" s="9">
        <v>24.203364907872018</v>
      </c>
      <c r="AJ262" s="9">
        <v>23.187882324181167</v>
      </c>
      <c r="AK262" s="9">
        <v>22.215005588136073</v>
      </c>
      <c r="AL262" s="9">
        <v>21.282947117868993</v>
      </c>
      <c r="AM262" s="9">
        <v>20.389994331755357</v>
      </c>
      <c r="AN262" s="9">
        <v>19.534506501684326</v>
      </c>
      <c r="AO262" s="9">
        <v>18.714911738354363</v>
      </c>
      <c r="AP262" s="9">
        <v>17.929704103054483</v>
      </c>
      <c r="AQ262" s="9">
        <v>17.177440840624374</v>
      </c>
      <c r="AR262" s="9">
        <v>16.456739728509149</v>
      </c>
      <c r="AS262" s="9">
        <v>15.766276537037825</v>
      </c>
      <c r="AT262" s="9">
        <v>15.104782596259025</v>
      </c>
      <c r="AU262" s="9">
        <v>14.471042464863125</v>
      </c>
      <c r="AV262" s="9">
        <v>13.863891696907727</v>
      </c>
      <c r="AW262" s="9">
        <v>13.282214702242946</v>
      </c>
      <c r="AX262" s="9">
        <v>12.724942696705261</v>
      </c>
      <c r="AY262" s="9">
        <v>12.191051738313542</v>
      </c>
      <c r="AZ262" s="9">
        <v>11.679560845858955</v>
      </c>
      <c r="BA262" s="9">
        <v>11.189530196431782</v>
      </c>
      <c r="BB262" s="9">
        <v>10.720059398573273</v>
      </c>
      <c r="BC262" s="9">
        <v>10.270285837879571</v>
      </c>
      <c r="BD262" s="9">
        <v>9.8393830920179219</v>
      </c>
      <c r="BE262" s="9">
        <v>9.426559412242856</v>
      </c>
      <c r="BF262" s="9">
        <v>9.0310562686222653</v>
      </c>
      <c r="BG262" s="9">
        <v>8.6521469563003564</v>
      </c>
      <c r="BH262" s="9">
        <v>8.2891352602365913</v>
      </c>
      <c r="BI262" s="9">
        <v>7.9413541759671773</v>
      </c>
      <c r="BJ262" s="9">
        <v>7.6081646840386234</v>
      </c>
      <c r="BK262" s="9">
        <v>7.2889545758614656</v>
      </c>
      <c r="BL262" s="9">
        <v>6.9831373288267908</v>
      </c>
      <c r="BM262" s="9">
        <v>6.6901510286186463</v>
      </c>
      <c r="BN262" s="9">
        <v>6.4094573367421894</v>
      </c>
      <c r="BO262" s="9">
        <v>6.1405405013704959</v>
      </c>
      <c r="BP262" s="9">
        <v>5.8829064096925272</v>
      </c>
      <c r="BQ262" s="9">
        <v>5.6360816800210323</v>
      </c>
      <c r="BR262" s="9">
        <v>5.3996127919922055</v>
      </c>
      <c r="BS262" s="9">
        <v>5.1730652532589021</v>
      </c>
      <c r="BT262" s="9">
        <v>4.9560228011462968</v>
      </c>
      <c r="BU262" s="9">
        <v>4.7480866378030777</v>
      </c>
      <c r="BV262" s="9">
        <v>4.5488746974428311</v>
      </c>
      <c r="BW262" s="9">
        <v>4.3580209443292386</v>
      </c>
      <c r="BX262" s="9">
        <v>4.1751747002151847</v>
      </c>
      <c r="BY262" s="9">
        <v>4</v>
      </c>
      <c r="BZ262" s="9" t="s">
        <v>47</v>
      </c>
      <c r="CA262" s="9" t="s">
        <v>47</v>
      </c>
      <c r="CB262" s="9" t="s">
        <v>47</v>
      </c>
      <c r="CC262" s="9" t="s">
        <v>47</v>
      </c>
      <c r="CD262" s="9" t="s">
        <v>47</v>
      </c>
    </row>
    <row r="263" spans="1:82" ht="12" x14ac:dyDescent="0.25">
      <c r="A263" s="5">
        <v>224</v>
      </c>
      <c r="B263" s="56">
        <v>75</v>
      </c>
      <c r="C263" s="9">
        <v>448</v>
      </c>
      <c r="D263" s="9">
        <v>298.66666666666663</v>
      </c>
      <c r="E263" s="9">
        <v>224</v>
      </c>
      <c r="F263" s="9">
        <v>179.2</v>
      </c>
      <c r="G263" s="9">
        <v>149.33333333333334</v>
      </c>
      <c r="H263" s="9">
        <v>128</v>
      </c>
      <c r="I263" s="9">
        <v>112</v>
      </c>
      <c r="J263" s="9">
        <v>99.555555555555543</v>
      </c>
      <c r="K263" s="9">
        <v>89.6</v>
      </c>
      <c r="L263" s="9">
        <v>81.454545454545453</v>
      </c>
      <c r="M263" s="9">
        <v>74.666666666666657</v>
      </c>
      <c r="N263" s="9">
        <v>68.92307692307692</v>
      </c>
      <c r="O263" s="9">
        <v>64</v>
      </c>
      <c r="P263" s="9">
        <v>59.733333333333334</v>
      </c>
      <c r="Q263" s="9">
        <v>56</v>
      </c>
      <c r="R263" s="9">
        <v>52.705882352941174</v>
      </c>
      <c r="S263" s="9">
        <v>49.777777777777771</v>
      </c>
      <c r="T263" s="9">
        <v>47.157894736842096</v>
      </c>
      <c r="U263" s="9">
        <v>44.8</v>
      </c>
      <c r="V263" s="9">
        <v>42.666666666666657</v>
      </c>
      <c r="W263" s="9">
        <v>40.72727272727272</v>
      </c>
      <c r="X263" s="9">
        <v>38.95652173913043</v>
      </c>
      <c r="Y263" s="9">
        <v>37.318901315799351</v>
      </c>
      <c r="Z263" s="9">
        <v>35.750121757391213</v>
      </c>
      <c r="AA263" s="9">
        <v>34.247289191421387</v>
      </c>
      <c r="AB263" s="9">
        <v>32.807631395503151</v>
      </c>
      <c r="AC263" s="9">
        <v>31.428492683526521</v>
      </c>
      <c r="AD263" s="9">
        <v>30.10732900680749</v>
      </c>
      <c r="AE263" s="9">
        <v>28.841703261170871</v>
      </c>
      <c r="AF263" s="9">
        <v>27.629280791309927</v>
      </c>
      <c r="AG263" s="9">
        <v>26.467825084129839</v>
      </c>
      <c r="AH263" s="9">
        <v>25.35519364313063</v>
      </c>
      <c r="AI263" s="9">
        <v>24.289334036219227</v>
      </c>
      <c r="AJ263" s="9">
        <v>23.268280109660147</v>
      </c>
      <c r="AK263" s="9">
        <v>22.29014836118084</v>
      </c>
      <c r="AL263" s="9">
        <v>21.353134465541288</v>
      </c>
      <c r="AM263" s="9">
        <v>20.455509946158678</v>
      </c>
      <c r="AN263" s="9">
        <v>19.595618986647434</v>
      </c>
      <c r="AO263" s="9">
        <v>18.771875376392963</v>
      </c>
      <c r="AP263" s="9">
        <v>17.982759584524704</v>
      </c>
      <c r="AQ263" s="9">
        <v>17.226815956890977</v>
      </c>
      <c r="AR263" s="9">
        <v>16.502650030864952</v>
      </c>
      <c r="AS263" s="9">
        <v>15.808925963028475</v>
      </c>
      <c r="AT263" s="9">
        <v>15.144364064988698</v>
      </c>
      <c r="AU263" s="9">
        <v>14.507738442781895</v>
      </c>
      <c r="AV263" s="9">
        <v>13.89787473550998</v>
      </c>
      <c r="AW263" s="9">
        <v>13.313647949038252</v>
      </c>
      <c r="AX263" s="9">
        <v>12.75398038075828</v>
      </c>
      <c r="AY263" s="9">
        <v>12.217839631587797</v>
      </c>
      <c r="AZ263" s="9">
        <v>11.704236701540411</v>
      </c>
      <c r="BA263" s="9">
        <v>11.212224165352122</v>
      </c>
      <c r="BB263" s="9">
        <v>10.740894424799244</v>
      </c>
      <c r="BC263" s="9">
        <v>10.28937803448388</v>
      </c>
      <c r="BD263" s="9">
        <v>9.8568420979985731</v>
      </c>
      <c r="BE263" s="9">
        <v>9.44248873151159</v>
      </c>
      <c r="BF263" s="9">
        <v>9.0455535919386776</v>
      </c>
      <c r="BG263" s="9">
        <v>8.6653044669862496</v>
      </c>
      <c r="BH263" s="9">
        <v>8.3010399244651225</v>
      </c>
      <c r="BI263" s="9">
        <v>7.9520880183832165</v>
      </c>
      <c r="BJ263" s="9">
        <v>7.6178050494304186</v>
      </c>
      <c r="BK263" s="9">
        <v>7.2975743775690978</v>
      </c>
      <c r="BL263" s="9">
        <v>6.9908052845399133</v>
      </c>
      <c r="BM263" s="9">
        <v>6.6969318841846137</v>
      </c>
      <c r="BN263" s="9">
        <v>6.4154120785757414</v>
      </c>
      <c r="BO263" s="9">
        <v>6.1457265580276479</v>
      </c>
      <c r="BP263" s="9">
        <v>5.8873778431441783</v>
      </c>
      <c r="BQ263" s="9">
        <v>5.6398893671359254</v>
      </c>
      <c r="BR263" s="9">
        <v>5.4028045967142289</v>
      </c>
      <c r="BS263" s="9">
        <v>5.175686189940274</v>
      </c>
      <c r="BT263" s="9">
        <v>4.9581151894757953</v>
      </c>
      <c r="BU263" s="9">
        <v>4.7496902497472098</v>
      </c>
      <c r="BV263" s="9">
        <v>4.5500268965975463</v>
      </c>
      <c r="BW263" s="9">
        <v>4.3587568180604936</v>
      </c>
      <c r="BX263" s="9">
        <v>4.1755271849482645</v>
      </c>
      <c r="BY263" s="9">
        <v>4</v>
      </c>
      <c r="BZ263" s="9" t="s">
        <v>47</v>
      </c>
      <c r="CA263" s="9" t="s">
        <v>47</v>
      </c>
      <c r="CB263" s="9" t="s">
        <v>47</v>
      </c>
      <c r="CC263" s="9" t="s">
        <v>47</v>
      </c>
      <c r="CD263" s="9" t="s">
        <v>47</v>
      </c>
    </row>
    <row r="264" spans="1:82" ht="12" x14ac:dyDescent="0.25">
      <c r="A264" s="5">
        <v>225</v>
      </c>
      <c r="B264" s="56">
        <v>75</v>
      </c>
      <c r="C264" s="9">
        <v>450</v>
      </c>
      <c r="D264" s="9">
        <v>300</v>
      </c>
      <c r="E264" s="9">
        <v>225</v>
      </c>
      <c r="F264" s="9">
        <v>180</v>
      </c>
      <c r="G264" s="9">
        <v>150</v>
      </c>
      <c r="H264" s="9">
        <v>128.57142857142856</v>
      </c>
      <c r="I264" s="9">
        <v>112.5</v>
      </c>
      <c r="J264" s="9">
        <v>100</v>
      </c>
      <c r="K264" s="9">
        <v>90</v>
      </c>
      <c r="L264" s="9">
        <v>81.818181818181799</v>
      </c>
      <c r="M264" s="9">
        <v>75</v>
      </c>
      <c r="N264" s="9">
        <v>69.230769230769226</v>
      </c>
      <c r="O264" s="9">
        <v>64.285714285714278</v>
      </c>
      <c r="P264" s="9">
        <v>60</v>
      </c>
      <c r="Q264" s="9">
        <v>56.25</v>
      </c>
      <c r="R264" s="9">
        <v>52.941176470588225</v>
      </c>
      <c r="S264" s="9">
        <v>50</v>
      </c>
      <c r="T264" s="9">
        <v>47.368421052631561</v>
      </c>
      <c r="U264" s="9">
        <v>45</v>
      </c>
      <c r="V264" s="9">
        <v>42.857142857142833</v>
      </c>
      <c r="W264" s="9">
        <v>40.909090909090885</v>
      </c>
      <c r="X264" s="9">
        <v>39.130434782608674</v>
      </c>
      <c r="Y264" s="9">
        <v>37.482353241562407</v>
      </c>
      <c r="Z264" s="9">
        <v>35.903685004534545</v>
      </c>
      <c r="AA264" s="9">
        <v>34.391506547018096</v>
      </c>
      <c r="AB264" s="9">
        <v>32.943017476457001</v>
      </c>
      <c r="AC264" s="9">
        <v>31.555535346218992</v>
      </c>
      <c r="AD264" s="9">
        <v>30.226490687991724</v>
      </c>
      <c r="AE264" s="9">
        <v>28.953422253402636</v>
      </c>
      <c r="AF264" s="9">
        <v>27.733972456050552</v>
      </c>
      <c r="AG264" s="9">
        <v>26.565883005508152</v>
      </c>
      <c r="AH264" s="9">
        <v>25.446990725209961</v>
      </c>
      <c r="AI264" s="9">
        <v>24.375223546480999</v>
      </c>
      <c r="AJ264" s="9">
        <v>23.348596671287524</v>
      </c>
      <c r="AK264" s="9">
        <v>22.365208896603619</v>
      </c>
      <c r="AL264" s="9">
        <v>21.423239093586805</v>
      </c>
      <c r="AM264" s="9">
        <v>20.520942835042462</v>
      </c>
      <c r="AN264" s="9">
        <v>19.656649164931483</v>
      </c>
      <c r="AO264" s="9">
        <v>18.82875750393864</v>
      </c>
      <c r="AP264" s="9">
        <v>18.0357346853711</v>
      </c>
      <c r="AQ264" s="9">
        <v>17.276112115897917</v>
      </c>
      <c r="AR264" s="9">
        <v>16.548483055872456</v>
      </c>
      <c r="AS264" s="9">
        <v>15.851500014201225</v>
      </c>
      <c r="AT264" s="9">
        <v>15.183872252934677</v>
      </c>
      <c r="AU264" s="9">
        <v>14.544363396958762</v>
      </c>
      <c r="AV264" s="9">
        <v>13.931789144360623</v>
      </c>
      <c r="AW264" s="9">
        <v>13.345015073228291</v>
      </c>
      <c r="AX264" s="9">
        <v>12.782954540822791</v>
      </c>
      <c r="AY264" s="9">
        <v>12.244566671232166</v>
      </c>
      <c r="AZ264" s="9">
        <v>11.728854427780758</v>
      </c>
      <c r="BA264" s="9">
        <v>11.234862766624072</v>
      </c>
      <c r="BB264" s="9">
        <v>10.761676868109843</v>
      </c>
      <c r="BC264" s="9">
        <v>10.308420442630023</v>
      </c>
      <c r="BD264" s="9">
        <v>9.8742541078262693</v>
      </c>
      <c r="BE264" s="9">
        <v>9.4583738341437122</v>
      </c>
      <c r="BF264" s="9">
        <v>9.0600094558543258</v>
      </c>
      <c r="BG264" s="9">
        <v>8.6784232447924836</v>
      </c>
      <c r="BH264" s="9">
        <v>8.3129085441614006</v>
      </c>
      <c r="BI264" s="9">
        <v>7.9627884598804242</v>
      </c>
      <c r="BJ264" s="9">
        <v>7.6274146070496922</v>
      </c>
      <c r="BK264" s="9">
        <v>7.3061659092107352</v>
      </c>
      <c r="BL264" s="9">
        <v>6.998447448179391</v>
      </c>
      <c r="BM264" s="9">
        <v>6.7036893623210387</v>
      </c>
      <c r="BN264" s="9">
        <v>6.4213457912278846</v>
      </c>
      <c r="BO264" s="9">
        <v>6.1508938648439404</v>
      </c>
      <c r="BP264" s="9">
        <v>5.8918327351656821</v>
      </c>
      <c r="BQ264" s="9">
        <v>5.6436826487251821</v>
      </c>
      <c r="BR264" s="9">
        <v>5.4059840581380687</v>
      </c>
      <c r="BS264" s="9">
        <v>5.1782967710709817</v>
      </c>
      <c r="BT264" s="9">
        <v>4.9601991350525196</v>
      </c>
      <c r="BU264" s="9">
        <v>4.7512872566180135</v>
      </c>
      <c r="BV264" s="9">
        <v>4.5511742533420891</v>
      </c>
      <c r="BW264" s="9">
        <v>4.3594895373738485</v>
      </c>
      <c r="BX264" s="9">
        <v>4.1758781291478559</v>
      </c>
      <c r="BY264" s="9">
        <v>4</v>
      </c>
      <c r="BZ264" s="9" t="s">
        <v>47</v>
      </c>
      <c r="CA264" s="9" t="s">
        <v>47</v>
      </c>
      <c r="CB264" s="9" t="s">
        <v>47</v>
      </c>
      <c r="CC264" s="9" t="s">
        <v>47</v>
      </c>
      <c r="CD264" s="9" t="s">
        <v>47</v>
      </c>
    </row>
    <row r="265" spans="1:82" ht="12" x14ac:dyDescent="0.25">
      <c r="A265" s="5">
        <v>226</v>
      </c>
      <c r="B265" s="56">
        <v>76</v>
      </c>
      <c r="C265" s="9">
        <v>452</v>
      </c>
      <c r="D265" s="9">
        <v>301.33333333333331</v>
      </c>
      <c r="E265" s="9">
        <v>226</v>
      </c>
      <c r="F265" s="9">
        <v>180.8</v>
      </c>
      <c r="G265" s="9">
        <v>150.66666666666669</v>
      </c>
      <c r="H265" s="9">
        <v>129.14285714285714</v>
      </c>
      <c r="I265" s="9">
        <v>113</v>
      </c>
      <c r="J265" s="9">
        <v>100.44444444444444</v>
      </c>
      <c r="K265" s="9">
        <v>90.4</v>
      </c>
      <c r="L265" s="9">
        <v>82.181818181818187</v>
      </c>
      <c r="M265" s="9">
        <v>75.333333333333329</v>
      </c>
      <c r="N265" s="9">
        <v>69.538461538461533</v>
      </c>
      <c r="O265" s="9">
        <v>64.571428571428569</v>
      </c>
      <c r="P265" s="9">
        <v>60.266666666666666</v>
      </c>
      <c r="Q265" s="9">
        <v>56.5</v>
      </c>
      <c r="R265" s="9">
        <v>53.17647058823529</v>
      </c>
      <c r="S265" s="9">
        <v>50.222222222222214</v>
      </c>
      <c r="T265" s="9">
        <v>47.578947368421041</v>
      </c>
      <c r="U265" s="9">
        <v>45.2</v>
      </c>
      <c r="V265" s="9">
        <v>43.047619047619037</v>
      </c>
      <c r="W265" s="9">
        <v>41.090909090909079</v>
      </c>
      <c r="X265" s="9">
        <v>39.304347826086946</v>
      </c>
      <c r="Y265" s="9">
        <v>37.666666666666657</v>
      </c>
      <c r="Z265" s="9">
        <v>36.106198875225033</v>
      </c>
      <c r="AA265" s="9">
        <v>34.610378687185005</v>
      </c>
      <c r="AB265" s="9">
        <v>33.176527859106692</v>
      </c>
      <c r="AC265" s="9">
        <v>31.802079102752664</v>
      </c>
      <c r="AD265" s="9">
        <v>30.484571488397155</v>
      </c>
      <c r="AE265" s="9">
        <v>29.221646038568569</v>
      </c>
      <c r="AF265" s="9">
        <v>28.011041504335985</v>
      </c>
      <c r="AG265" s="9">
        <v>26.850590316577115</v>
      </c>
      <c r="AH265" s="9">
        <v>25.738214704978542</v>
      </c>
      <c r="AI265" s="9">
        <v>24.671922977819388</v>
      </c>
      <c r="AJ265" s="9">
        <v>23.64980595587738</v>
      </c>
      <c r="AK265" s="9">
        <v>22.670033554072312</v>
      </c>
      <c r="AL265" s="9">
        <v>21.730851504726363</v>
      </c>
      <c r="AM265" s="9">
        <v>20.830578216574342</v>
      </c>
      <c r="AN265" s="9">
        <v>19.967601763899925</v>
      </c>
      <c r="AO265" s="9">
        <v>19.140377000407039</v>
      </c>
      <c r="AP265" s="9">
        <v>18.347422792658758</v>
      </c>
      <c r="AQ265" s="9">
        <v>17.587319368130284</v>
      </c>
      <c r="AR265" s="9">
        <v>16.858705773127681</v>
      </c>
      <c r="AS265" s="9">
        <v>16.160277436020866</v>
      </c>
      <c r="AT265" s="9">
        <v>15.490783831427821</v>
      </c>
      <c r="AU265" s="9">
        <v>14.849026241167792</v>
      </c>
      <c r="AV265" s="9">
        <v>14.233855607974505</v>
      </c>
      <c r="AW265" s="9">
        <v>13.644170478126497</v>
      </c>
      <c r="AX265" s="9">
        <v>13.078915029310878</v>
      </c>
      <c r="AY265" s="9">
        <v>12.537077180189424</v>
      </c>
      <c r="AZ265" s="9">
        <v>12.017686778282256</v>
      </c>
      <c r="BA265" s="9">
        <v>11.519813862924469</v>
      </c>
      <c r="BB265" s="9">
        <v>11.042567000185628</v>
      </c>
      <c r="BC265" s="9">
        <v>10.585091686770783</v>
      </c>
      <c r="BD265" s="9">
        <v>10.146568820045236</v>
      </c>
      <c r="BE265" s="9">
        <v>9.7262132314436496</v>
      </c>
      <c r="BF265" s="9">
        <v>9.3232722806376014</v>
      </c>
      <c r="BG265" s="9">
        <v>8.9370245079444484</v>
      </c>
      <c r="BH265" s="9">
        <v>8.5667783425646675</v>
      </c>
      <c r="BI265" s="9">
        <v>8.2118708643347968</v>
      </c>
      <c r="BJ265" s="9">
        <v>7.871666616778894</v>
      </c>
      <c r="BK265" s="9">
        <v>7.5455564693333264</v>
      </c>
      <c r="BL265" s="9">
        <v>7.2329565267076994</v>
      </c>
      <c r="BM265" s="9">
        <v>6.9333070834291641</v>
      </c>
      <c r="BN265" s="9">
        <v>6.6460716216982281</v>
      </c>
      <c r="BO265" s="9">
        <v>6.3707358507617426</v>
      </c>
      <c r="BP265" s="9">
        <v>6.1068067860830837</v>
      </c>
      <c r="BQ265" s="9">
        <v>5.8538118666607888</v>
      </c>
      <c r="BR265" s="9">
        <v>5.6112981089152241</v>
      </c>
      <c r="BS265" s="9">
        <v>5.3788312956283351</v>
      </c>
      <c r="BT265" s="9">
        <v>5.155995198484276</v>
      </c>
      <c r="BU265" s="9">
        <v>4.9423908328189032</v>
      </c>
      <c r="BV265" s="9">
        <v>4.7376357432437644</v>
      </c>
      <c r="BW265" s="9">
        <v>4.5413633188655034</v>
      </c>
      <c r="BX265" s="9">
        <v>4.3532221368745994</v>
      </c>
      <c r="BY265" s="9">
        <v>4.1728753333281352</v>
      </c>
      <c r="BZ265" s="9">
        <v>4</v>
      </c>
      <c r="CA265" s="9" t="s">
        <v>47</v>
      </c>
      <c r="CB265" s="9" t="s">
        <v>47</v>
      </c>
      <c r="CC265" s="9" t="s">
        <v>47</v>
      </c>
      <c r="CD265" s="9" t="s">
        <v>47</v>
      </c>
    </row>
    <row r="266" spans="1:82" ht="12" x14ac:dyDescent="0.25">
      <c r="A266" s="5">
        <v>227</v>
      </c>
      <c r="B266" s="56">
        <v>76</v>
      </c>
      <c r="C266" s="9">
        <v>454</v>
      </c>
      <c r="D266" s="9">
        <v>302.66666666666663</v>
      </c>
      <c r="E266" s="9">
        <v>227</v>
      </c>
      <c r="F266" s="9">
        <v>181.6</v>
      </c>
      <c r="G266" s="9">
        <v>151.33333333333334</v>
      </c>
      <c r="H266" s="9">
        <v>129.71428571428572</v>
      </c>
      <c r="I266" s="9">
        <v>113.5</v>
      </c>
      <c r="J266" s="9">
        <v>100.88888888888889</v>
      </c>
      <c r="K266" s="9">
        <v>90.8</v>
      </c>
      <c r="L266" s="9">
        <v>82.545454545454547</v>
      </c>
      <c r="M266" s="9">
        <v>75.666666666666671</v>
      </c>
      <c r="N266" s="9">
        <v>69.846153846153854</v>
      </c>
      <c r="O266" s="9">
        <v>64.857142857142861</v>
      </c>
      <c r="P266" s="9">
        <v>60.533333333333339</v>
      </c>
      <c r="Q266" s="9">
        <v>56.75</v>
      </c>
      <c r="R266" s="9">
        <v>53.411764705882362</v>
      </c>
      <c r="S266" s="9">
        <v>50.44444444444445</v>
      </c>
      <c r="T266" s="9">
        <v>47.789473684210527</v>
      </c>
      <c r="U266" s="9">
        <v>45.4</v>
      </c>
      <c r="V266" s="9">
        <v>43.238095238095234</v>
      </c>
      <c r="W266" s="9">
        <v>41.272727272727273</v>
      </c>
      <c r="X266" s="9">
        <v>39.478260869565219</v>
      </c>
      <c r="Y266" s="9">
        <v>37.833333333333336</v>
      </c>
      <c r="Z266" s="9">
        <v>36.262939907554582</v>
      </c>
      <c r="AA266" s="9">
        <v>34.757730680323732</v>
      </c>
      <c r="AB266" s="9">
        <v>33.314999973133361</v>
      </c>
      <c r="AC266" s="9">
        <v>31.932154415310592</v>
      </c>
      <c r="AD266" s="9">
        <v>30.606708282321449</v>
      </c>
      <c r="AE266" s="9">
        <v>29.336279027573806</v>
      </c>
      <c r="AF266" s="9">
        <v>28.118582999687117</v>
      </c>
      <c r="AG266" s="9">
        <v>26.951431337530565</v>
      </c>
      <c r="AH266" s="9">
        <v>25.832726035650769</v>
      </c>
      <c r="AI266" s="9">
        <v>24.760456173016504</v>
      </c>
      <c r="AJ266" s="9">
        <v>23.7326942983014</v>
      </c>
      <c r="AK266" s="9">
        <v>22.747592965207051</v>
      </c>
      <c r="AL266" s="9">
        <v>21.803381411598622</v>
      </c>
      <c r="AM266" s="9">
        <v>20.898362376483522</v>
      </c>
      <c r="AN266" s="9">
        <v>20.030909049111578</v>
      </c>
      <c r="AO266" s="9">
        <v>19.199462144712538</v>
      </c>
      <c r="AP266" s="9">
        <v>18.402527101614439</v>
      </c>
      <c r="AQ266" s="9">
        <v>17.638671394704552</v>
      </c>
      <c r="AR266" s="9">
        <v>16.906521960403694</v>
      </c>
      <c r="AS266" s="9">
        <v>16.204762728525225</v>
      </c>
      <c r="AT266" s="9">
        <v>15.532132256582123</v>
      </c>
      <c r="AU266" s="9">
        <v>14.887421462289716</v>
      </c>
      <c r="AV266" s="9">
        <v>14.269471450188112</v>
      </c>
      <c r="AW266" s="9">
        <v>13.677171428477635</v>
      </c>
      <c r="AX266" s="9">
        <v>13.109456712322649</v>
      </c>
      <c r="AY266" s="9">
        <v>12.565306810034649</v>
      </c>
      <c r="AZ266" s="9">
        <v>12.043743588694435</v>
      </c>
      <c r="BA266" s="9">
        <v>11.543829515916</v>
      </c>
      <c r="BB266" s="9">
        <v>11.064665974591632</v>
      </c>
      <c r="BC266" s="9">
        <v>10.605391647588903</v>
      </c>
      <c r="BD266" s="9">
        <v>10.165180969495971</v>
      </c>
      <c r="BE266" s="9">
        <v>9.7432426426321523</v>
      </c>
      <c r="BF266" s="9">
        <v>9.338818214656202</v>
      </c>
      <c r="BG266" s="9">
        <v>8.9511807152155232</v>
      </c>
      <c r="BH266" s="9">
        <v>8.5796333491856007</v>
      </c>
      <c r="BI266" s="9">
        <v>8.2235082441507128</v>
      </c>
      <c r="BJ266" s="9">
        <v>7.8821652498744568</v>
      </c>
      <c r="BK266" s="9">
        <v>7.5549907876020876</v>
      </c>
      <c r="BL266" s="9">
        <v>7.2413967471262444</v>
      </c>
      <c r="BM266" s="9">
        <v>6.9408194296334846</v>
      </c>
      <c r="BN266" s="9">
        <v>6.6527185344313553</v>
      </c>
      <c r="BO266" s="9">
        <v>6.3765761877345932</v>
      </c>
      <c r="BP266" s="9">
        <v>6.1118960117646619</v>
      </c>
      <c r="BQ266" s="9">
        <v>5.8582022324892797</v>
      </c>
      <c r="BR266" s="9">
        <v>5.6150388243980842</v>
      </c>
      <c r="BS266" s="9">
        <v>5.3819686907771001</v>
      </c>
      <c r="BT266" s="9">
        <v>5.1585728780085507</v>
      </c>
      <c r="BU266" s="9">
        <v>4.9444498224836551</v>
      </c>
      <c r="BV266" s="9">
        <v>4.7392146287747225</v>
      </c>
      <c r="BW266" s="9">
        <v>4.5424983777690224</v>
      </c>
      <c r="BX266" s="9">
        <v>4.3539474635207629</v>
      </c>
      <c r="BY266" s="9">
        <v>4.1732229576291573</v>
      </c>
      <c r="BZ266" s="9">
        <v>4</v>
      </c>
      <c r="CA266" s="9" t="s">
        <v>47</v>
      </c>
      <c r="CB266" s="9" t="s">
        <v>47</v>
      </c>
      <c r="CC266" s="9" t="s">
        <v>47</v>
      </c>
      <c r="CD266" s="9" t="s">
        <v>47</v>
      </c>
    </row>
    <row r="267" spans="1:82" ht="12" x14ac:dyDescent="0.25">
      <c r="A267" s="5">
        <v>228</v>
      </c>
      <c r="B267" s="56">
        <v>76</v>
      </c>
      <c r="C267" s="9">
        <v>456</v>
      </c>
      <c r="D267" s="9">
        <v>304</v>
      </c>
      <c r="E267" s="9">
        <v>228</v>
      </c>
      <c r="F267" s="9">
        <v>182.4</v>
      </c>
      <c r="G267" s="9">
        <v>152</v>
      </c>
      <c r="H267" s="9">
        <v>130.28571428571428</v>
      </c>
      <c r="I267" s="9">
        <v>114</v>
      </c>
      <c r="J267" s="9">
        <v>101.33333333333333</v>
      </c>
      <c r="K267" s="9">
        <v>91.2</v>
      </c>
      <c r="L267" s="9">
        <v>82.909090909090907</v>
      </c>
      <c r="M267" s="9">
        <v>76</v>
      </c>
      <c r="N267" s="9">
        <v>70.15384615384616</v>
      </c>
      <c r="O267" s="9">
        <v>65.142857142857153</v>
      </c>
      <c r="P267" s="9">
        <v>60.8</v>
      </c>
      <c r="Q267" s="9">
        <v>57</v>
      </c>
      <c r="R267" s="9">
        <v>53.647058823529427</v>
      </c>
      <c r="S267" s="9">
        <v>50.666666666666679</v>
      </c>
      <c r="T267" s="9">
        <v>48</v>
      </c>
      <c r="U267" s="9">
        <v>45.6</v>
      </c>
      <c r="V267" s="9">
        <v>43.428571428571431</v>
      </c>
      <c r="W267" s="9">
        <v>41.45454545454546</v>
      </c>
      <c r="X267" s="9">
        <v>39.652173913043484</v>
      </c>
      <c r="Y267" s="9">
        <v>38</v>
      </c>
      <c r="Z267" s="9">
        <v>36.419667912286229</v>
      </c>
      <c r="AA267" s="9">
        <v>34.905058180031865</v>
      </c>
      <c r="AB267" s="9">
        <v>33.453437562520797</v>
      </c>
      <c r="AC267" s="9">
        <v>32.062186488194982</v>
      </c>
      <c r="AD267" s="9">
        <v>30.728794327417148</v>
      </c>
      <c r="AE267" s="9">
        <v>29.450854861828347</v>
      </c>
      <c r="AF267" s="9">
        <v>28.226061942124435</v>
      </c>
      <c r="AG267" s="9">
        <v>27.052205326415596</v>
      </c>
      <c r="AH267" s="9">
        <v>25.927166691658854</v>
      </c>
      <c r="AI267" s="9">
        <v>24.848915810965899</v>
      </c>
      <c r="AJ267" s="9">
        <v>23.815506889887804</v>
      </c>
      <c r="AK267" s="9">
        <v>22.825075055065216</v>
      </c>
      <c r="AL267" s="9">
        <v>21.875832988907455</v>
      </c>
      <c r="AM267" s="9">
        <v>20.966067704227505</v>
      </c>
      <c r="AN267" s="9">
        <v>20.094137453012497</v>
      </c>
      <c r="AO267" s="9">
        <v>19.258468763751264</v>
      </c>
      <c r="AP267" s="9">
        <v>18.457553601972588</v>
      </c>
      <c r="AQ267" s="9">
        <v>17.689946648870105</v>
      </c>
      <c r="AR267" s="9">
        <v>16.954262693102887</v>
      </c>
      <c r="AS267" s="9">
        <v>16.249174131065018</v>
      </c>
      <c r="AT267" s="9">
        <v>15.573408571113157</v>
      </c>
      <c r="AU267" s="9">
        <v>14.925746537428765</v>
      </c>
      <c r="AV267" s="9">
        <v>14.305019269371359</v>
      </c>
      <c r="AW267" s="9">
        <v>13.710106612351584</v>
      </c>
      <c r="AX267" s="9">
        <v>13.139934996418006</v>
      </c>
      <c r="AY267" s="9">
        <v>12.593475498909779</v>
      </c>
      <c r="AZ267" s="9">
        <v>12.069741987679139</v>
      </c>
      <c r="BA267" s="9">
        <v>11.567789341532938</v>
      </c>
      <c r="BB267" s="9">
        <v>11.08671174468194</v>
      </c>
      <c r="BC267" s="9">
        <v>10.625641052119992</v>
      </c>
      <c r="BD267" s="9">
        <v>10.183745222983307</v>
      </c>
      <c r="BE267" s="9">
        <v>9.7602268190627175</v>
      </c>
      <c r="BF267" s="9">
        <v>9.3543215657593137</v>
      </c>
      <c r="BG267" s="9">
        <v>8.9652969728866179</v>
      </c>
      <c r="BH267" s="9">
        <v>8.592451012830411</v>
      </c>
      <c r="BI267" s="9">
        <v>8.2351108536808155</v>
      </c>
      <c r="BJ267" s="9">
        <v>7.8926316450505052</v>
      </c>
      <c r="BK267" s="9">
        <v>7.564395354387913</v>
      </c>
      <c r="BL267" s="9">
        <v>7.2498096516854851</v>
      </c>
      <c r="BM267" s="9">
        <v>6.9483068405703383</v>
      </c>
      <c r="BN267" s="9">
        <v>6.6593428338483793</v>
      </c>
      <c r="BO267" s="9">
        <v>6.382396171653185</v>
      </c>
      <c r="BP267" s="9">
        <v>6.1169670804277878</v>
      </c>
      <c r="BQ267" s="9">
        <v>5.8625765710412381</v>
      </c>
      <c r="BR267" s="9">
        <v>5.6187655744124099</v>
      </c>
      <c r="BS267" s="9">
        <v>5.3850941130812133</v>
      </c>
      <c r="BT267" s="9">
        <v>5.1611405072322443</v>
      </c>
      <c r="BU267" s="9">
        <v>4.946500613738074</v>
      </c>
      <c r="BV267" s="9">
        <v>4.7407870968489645</v>
      </c>
      <c r="BW267" s="9">
        <v>4.5436287292129158</v>
      </c>
      <c r="BX267" s="9">
        <v>4.3546697219646706</v>
      </c>
      <c r="BY267" s="9">
        <v>4.1735690826747653</v>
      </c>
      <c r="BZ267" s="9">
        <v>4</v>
      </c>
      <c r="CA267" s="9" t="s">
        <v>47</v>
      </c>
      <c r="CB267" s="9" t="s">
        <v>47</v>
      </c>
      <c r="CC267" s="9" t="s">
        <v>47</v>
      </c>
      <c r="CD267" s="9" t="s">
        <v>47</v>
      </c>
    </row>
    <row r="268" spans="1:82" ht="12" x14ac:dyDescent="0.25">
      <c r="A268" s="5">
        <v>229</v>
      </c>
      <c r="B268" s="56">
        <v>77</v>
      </c>
      <c r="C268" s="9">
        <v>458</v>
      </c>
      <c r="D268" s="9">
        <v>305.33333333333331</v>
      </c>
      <c r="E268" s="9">
        <v>229</v>
      </c>
      <c r="F268" s="9">
        <v>183.2</v>
      </c>
      <c r="G268" s="9">
        <v>152.66666666666669</v>
      </c>
      <c r="H268" s="9">
        <v>130.85714285714286</v>
      </c>
      <c r="I268" s="9">
        <v>114.5</v>
      </c>
      <c r="J268" s="9">
        <v>101.77777777777777</v>
      </c>
      <c r="K268" s="9">
        <v>91.6</v>
      </c>
      <c r="L268" s="9">
        <v>83.272727272727266</v>
      </c>
      <c r="M268" s="9">
        <v>76.333333333333329</v>
      </c>
      <c r="N268" s="9">
        <v>70.461538461538467</v>
      </c>
      <c r="O268" s="9">
        <v>65.428571428571431</v>
      </c>
      <c r="P268" s="9">
        <v>61.06666666666667</v>
      </c>
      <c r="Q268" s="9">
        <v>57.25</v>
      </c>
      <c r="R268" s="9">
        <v>53.882352941176471</v>
      </c>
      <c r="S268" s="9">
        <v>50.888888888888886</v>
      </c>
      <c r="T268" s="9">
        <v>48.210526315789465</v>
      </c>
      <c r="U268" s="9">
        <v>45.8</v>
      </c>
      <c r="V268" s="9">
        <v>43.619047619047606</v>
      </c>
      <c r="W268" s="9">
        <v>41.636363636363626</v>
      </c>
      <c r="X268" s="9">
        <v>39.826086956521728</v>
      </c>
      <c r="Y268" s="9">
        <v>38.166666666666657</v>
      </c>
      <c r="Z268" s="9">
        <v>36.605221768053276</v>
      </c>
      <c r="AA268" s="9">
        <v>35.107657485284591</v>
      </c>
      <c r="AB268" s="9">
        <v>33.67136038442878</v>
      </c>
      <c r="AC268" s="9">
        <v>32.2938239503247</v>
      </c>
      <c r="AD268" s="9">
        <v>30.972644212404532</v>
      </c>
      <c r="AE268" s="9">
        <v>29.705515549469347</v>
      </c>
      <c r="AF268" s="9">
        <v>28.49022666609644</v>
      </c>
      <c r="AG268" s="9">
        <v>27.324656733656742</v>
      </c>
      <c r="AH268" s="9">
        <v>26.206771689207919</v>
      </c>
      <c r="AI268" s="9">
        <v>25.134620685804272</v>
      </c>
      <c r="AJ268" s="9">
        <v>24.106332688028779</v>
      </c>
      <c r="AK268" s="9">
        <v>23.120113206806085</v>
      </c>
      <c r="AL268" s="9">
        <v>22.174241167798282</v>
      </c>
      <c r="AM268" s="9">
        <v>21.267065907918422</v>
      </c>
      <c r="AN268" s="9">
        <v>20.397004294720332</v>
      </c>
      <c r="AO268" s="9">
        <v>19.562537963637723</v>
      </c>
      <c r="AP268" s="9">
        <v>18.762210668251189</v>
      </c>
      <c r="AQ268" s="9">
        <v>17.994625738959041</v>
      </c>
      <c r="AR268" s="9">
        <v>17.258443645617</v>
      </c>
      <c r="AS268" s="9">
        <v>16.552379659893283</v>
      </c>
      <c r="AT268" s="9">
        <v>15.8752016132596</v>
      </c>
      <c r="AU268" s="9">
        <v>15.225727746705457</v>
      </c>
      <c r="AV268" s="9">
        <v>14.60282464842329</v>
      </c>
      <c r="AW268" s="9">
        <v>14.005405275865398</v>
      </c>
      <c r="AX268" s="9">
        <v>13.432427058720954</v>
      </c>
      <c r="AY268" s="9">
        <v>12.882890079502539</v>
      </c>
      <c r="AZ268" s="9">
        <v>12.355835328567094</v>
      </c>
      <c r="BA268" s="9">
        <v>11.850343030526098</v>
      </c>
      <c r="BB268" s="9">
        <v>11.365531039124344</v>
      </c>
      <c r="BC268" s="9">
        <v>10.900553297786194</v>
      </c>
      <c r="BD268" s="9">
        <v>10.454598363142749</v>
      </c>
      <c r="BE268" s="9">
        <v>10.026887988963333</v>
      </c>
      <c r="BF268" s="9">
        <v>9.6166757680200696</v>
      </c>
      <c r="BG268" s="9">
        <v>9.2232458295154274</v>
      </c>
      <c r="BH268" s="9">
        <v>8.8459115897996021</v>
      </c>
      <c r="BI268" s="9">
        <v>8.4840145541975698</v>
      </c>
      <c r="BJ268" s="9">
        <v>8.1369231678548584</v>
      </c>
      <c r="BK268" s="9">
        <v>7.8040317135966228</v>
      </c>
      <c r="BL268" s="9">
        <v>7.4847592548766455</v>
      </c>
      <c r="BM268" s="9">
        <v>7.1785486219715864</v>
      </c>
      <c r="BN268" s="9">
        <v>6.8848654396512643</v>
      </c>
      <c r="BO268" s="9">
        <v>6.6031971946281285</v>
      </c>
      <c r="BP268" s="9">
        <v>6.3330523411585142</v>
      </c>
      <c r="BQ268" s="9">
        <v>6.073959443234842</v>
      </c>
      <c r="BR268" s="9">
        <v>5.8254663518717784</v>
      </c>
      <c r="BS268" s="9">
        <v>5.5871394160506238</v>
      </c>
      <c r="BT268" s="9">
        <v>5.3585627259449291</v>
      </c>
      <c r="BU268" s="9">
        <v>5.1393373871066803</v>
      </c>
      <c r="BV268" s="9">
        <v>4.9290808243463982</v>
      </c>
      <c r="BW268" s="9">
        <v>4.7274261140923706</v>
      </c>
      <c r="BX268" s="9">
        <v>4.5340213440638673</v>
      </c>
      <c r="BY268" s="9">
        <v>4.348528999140914</v>
      </c>
      <c r="BZ268" s="9">
        <v>4.1706253723588809</v>
      </c>
      <c r="CA268" s="9">
        <v>4</v>
      </c>
      <c r="CB268" s="9" t="s">
        <v>47</v>
      </c>
      <c r="CC268" s="9" t="s">
        <v>47</v>
      </c>
      <c r="CD268" s="9" t="s">
        <v>47</v>
      </c>
    </row>
    <row r="269" spans="1:82" ht="12" x14ac:dyDescent="0.25">
      <c r="A269" s="5">
        <v>230</v>
      </c>
      <c r="B269" s="56">
        <v>77</v>
      </c>
      <c r="C269" s="9">
        <v>460</v>
      </c>
      <c r="D269" s="9">
        <v>306.66666666666663</v>
      </c>
      <c r="E269" s="9">
        <v>230</v>
      </c>
      <c r="F269" s="9">
        <v>184</v>
      </c>
      <c r="G269" s="9">
        <v>153.33333333333334</v>
      </c>
      <c r="H269" s="9">
        <v>131.42857142857142</v>
      </c>
      <c r="I269" s="9">
        <v>115</v>
      </c>
      <c r="J269" s="9">
        <v>102.2222222222222</v>
      </c>
      <c r="K269" s="9">
        <v>92</v>
      </c>
      <c r="L269" s="9">
        <v>83.636363636363626</v>
      </c>
      <c r="M269" s="9">
        <v>76.666666666666657</v>
      </c>
      <c r="N269" s="9">
        <v>70.769230769230759</v>
      </c>
      <c r="O269" s="9">
        <v>65.714285714285708</v>
      </c>
      <c r="P269" s="9">
        <v>61.333333333333329</v>
      </c>
      <c r="Q269" s="9">
        <v>57.5</v>
      </c>
      <c r="R269" s="9">
        <v>54.117647058823522</v>
      </c>
      <c r="S269" s="9">
        <v>51.1111111111111</v>
      </c>
      <c r="T269" s="9">
        <v>48.421052631578931</v>
      </c>
      <c r="U269" s="9">
        <v>46</v>
      </c>
      <c r="V269" s="9">
        <v>43.809523809523789</v>
      </c>
      <c r="W269" s="9">
        <v>41.818181818181799</v>
      </c>
      <c r="X269" s="9">
        <v>40</v>
      </c>
      <c r="Y269" s="9">
        <v>38.333333333333321</v>
      </c>
      <c r="Z269" s="9">
        <v>36.762103413351625</v>
      </c>
      <c r="AA269" s="9">
        <v>35.25527601845112</v>
      </c>
      <c r="AB269" s="9">
        <v>33.810211378866683</v>
      </c>
      <c r="AC269" s="9">
        <v>32.424377925317614</v>
      </c>
      <c r="AD269" s="9">
        <v>31.095347854020577</v>
      </c>
      <c r="AE269" s="9">
        <v>29.820792873486429</v>
      </c>
      <c r="AF269" s="9">
        <v>28.598480125649939</v>
      </c>
      <c r="AG269" s="9">
        <v>27.426268274186729</v>
      </c>
      <c r="AH269" s="9">
        <v>26.302103753164637</v>
      </c>
      <c r="AI269" s="9">
        <v>25.224017169457635</v>
      </c>
      <c r="AJ269" s="9">
        <v>24.190119852619798</v>
      </c>
      <c r="AK269" s="9">
        <v>23.198600546175118</v>
      </c>
      <c r="AL269" s="9">
        <v>22.247722234526751</v>
      </c>
      <c r="AM269" s="9">
        <v>21.335819099926827</v>
      </c>
      <c r="AN269" s="9">
        <v>20.461293604175818</v>
      </c>
      <c r="AO269" s="9">
        <v>19.622613689939005</v>
      </c>
      <c r="AP269" s="9">
        <v>18.818310096777058</v>
      </c>
      <c r="AQ269" s="9">
        <v>18.046973787188804</v>
      </c>
      <c r="AR269" s="9">
        <v>17.307253478156898</v>
      </c>
      <c r="AS269" s="9">
        <v>16.597853273872012</v>
      </c>
      <c r="AT269" s="9">
        <v>15.917530395488347</v>
      </c>
      <c r="AU269" s="9">
        <v>15.265093003933321</v>
      </c>
      <c r="AV269" s="9">
        <v>14.639398111957236</v>
      </c>
      <c r="AW269" s="9">
        <v>14.03934958176513</v>
      </c>
      <c r="AX269" s="9">
        <v>13.463896204722907</v>
      </c>
      <c r="AY269" s="9">
        <v>12.912029859773639</v>
      </c>
      <c r="AZ269" s="9">
        <v>12.382783747337811</v>
      </c>
      <c r="BA269" s="9">
        <v>11.875230695603545</v>
      </c>
      <c r="BB269" s="9">
        <v>11.388481536239615</v>
      </c>
      <c r="BC269" s="9">
        <v>10.921683546685733</v>
      </c>
      <c r="BD269" s="9">
        <v>10.474018956291182</v>
      </c>
      <c r="BE269" s="9">
        <v>10.044703513684743</v>
      </c>
      <c r="BF269" s="9">
        <v>9.6329851128661321</v>
      </c>
      <c r="BG269" s="9">
        <v>9.2381424756120403</v>
      </c>
      <c r="BH269" s="9">
        <v>8.8594838878885085</v>
      </c>
      <c r="BI269" s="9">
        <v>8.4963459880559995</v>
      </c>
      <c r="BJ269" s="9">
        <v>8.1480926047442601</v>
      </c>
      <c r="BK269" s="9">
        <v>7.8141136423610664</v>
      </c>
      <c r="BL269" s="9">
        <v>7.4938240122824169</v>
      </c>
      <c r="BM269" s="9">
        <v>7.1866626078517539</v>
      </c>
      <c r="BN269" s="9">
        <v>6.8920913213925274</v>
      </c>
      <c r="BO269" s="9">
        <v>6.6095941015120543</v>
      </c>
      <c r="BP269" s="9">
        <v>6.3386760490451781</v>
      </c>
      <c r="BQ269" s="9">
        <v>6.0788625500539304</v>
      </c>
      <c r="BR269" s="9">
        <v>5.8296984443643405</v>
      </c>
      <c r="BS269" s="9">
        <v>5.5907472281837487</v>
      </c>
      <c r="BT269" s="9">
        <v>5.3615902894017387</v>
      </c>
      <c r="BU269" s="9">
        <v>5.1418261742350087</v>
      </c>
      <c r="BV269" s="9">
        <v>4.9310698839314497</v>
      </c>
      <c r="BW269" s="9">
        <v>4.7289522003013511</v>
      </c>
      <c r="BX269" s="9">
        <v>4.5351190388941314</v>
      </c>
      <c r="BY269" s="9">
        <v>4.3492308286874595</v>
      </c>
      <c r="BZ269" s="9">
        <v>4.170961917202054</v>
      </c>
      <c r="CA269" s="9">
        <v>4</v>
      </c>
      <c r="CB269" s="9" t="s">
        <v>47</v>
      </c>
      <c r="CC269" s="9" t="s">
        <v>47</v>
      </c>
      <c r="CD269" s="9" t="s">
        <v>47</v>
      </c>
    </row>
    <row r="270" spans="1:82" s="6" customFormat="1" ht="12" x14ac:dyDescent="0.25">
      <c r="A270" s="5" t="s">
        <v>39</v>
      </c>
      <c r="B270" s="55" t="s">
        <v>22</v>
      </c>
      <c r="C270" s="8">
        <v>1</v>
      </c>
      <c r="D270" s="8">
        <v>2</v>
      </c>
      <c r="E270" s="8">
        <v>3</v>
      </c>
      <c r="F270" s="8">
        <v>4</v>
      </c>
      <c r="G270" s="8">
        <v>5</v>
      </c>
      <c r="H270" s="8">
        <v>6</v>
      </c>
      <c r="I270" s="8">
        <v>7</v>
      </c>
      <c r="J270" s="8">
        <v>8</v>
      </c>
      <c r="K270" s="8">
        <v>9</v>
      </c>
      <c r="L270" s="8">
        <v>10</v>
      </c>
      <c r="M270" s="8">
        <v>11</v>
      </c>
      <c r="N270" s="8">
        <v>12</v>
      </c>
      <c r="O270" s="8">
        <v>13</v>
      </c>
      <c r="P270" s="8">
        <v>14</v>
      </c>
      <c r="Q270" s="8">
        <v>15</v>
      </c>
      <c r="R270" s="8">
        <v>16</v>
      </c>
      <c r="S270" s="8">
        <v>17</v>
      </c>
      <c r="T270" s="8">
        <v>18</v>
      </c>
      <c r="U270" s="8">
        <v>19</v>
      </c>
      <c r="V270" s="8">
        <v>20</v>
      </c>
      <c r="W270" s="8">
        <v>21</v>
      </c>
      <c r="X270" s="8">
        <v>22</v>
      </c>
      <c r="Y270" s="8">
        <v>23</v>
      </c>
      <c r="Z270" s="8">
        <v>24</v>
      </c>
      <c r="AA270" s="8">
        <v>25</v>
      </c>
      <c r="AB270" s="8">
        <v>26</v>
      </c>
      <c r="AC270" s="8">
        <v>27</v>
      </c>
      <c r="AD270" s="8">
        <v>28</v>
      </c>
      <c r="AE270" s="8">
        <v>29</v>
      </c>
      <c r="AF270" s="8">
        <v>30</v>
      </c>
      <c r="AG270" s="8">
        <v>31</v>
      </c>
      <c r="AH270" s="8">
        <v>32</v>
      </c>
      <c r="AI270" s="8">
        <v>33</v>
      </c>
      <c r="AJ270" s="8">
        <v>34</v>
      </c>
      <c r="AK270" s="8">
        <v>35</v>
      </c>
      <c r="AL270" s="8">
        <v>36</v>
      </c>
      <c r="AM270" s="8">
        <v>37</v>
      </c>
      <c r="AN270" s="8">
        <v>38</v>
      </c>
      <c r="AO270" s="8">
        <v>39</v>
      </c>
      <c r="AP270" s="8">
        <v>40</v>
      </c>
      <c r="AQ270" s="8">
        <v>41</v>
      </c>
      <c r="AR270" s="8">
        <v>42</v>
      </c>
      <c r="AS270" s="8">
        <v>43</v>
      </c>
      <c r="AT270" s="8">
        <v>44</v>
      </c>
      <c r="AU270" s="8">
        <v>45</v>
      </c>
      <c r="AV270" s="8">
        <v>46</v>
      </c>
      <c r="AW270" s="8">
        <v>47</v>
      </c>
      <c r="AX270" s="8">
        <v>48</v>
      </c>
      <c r="AY270" s="8">
        <v>49</v>
      </c>
      <c r="AZ270" s="8">
        <v>50</v>
      </c>
      <c r="BA270" s="8">
        <v>51</v>
      </c>
      <c r="BB270" s="8">
        <v>52</v>
      </c>
      <c r="BC270" s="8">
        <v>53</v>
      </c>
      <c r="BD270" s="8">
        <v>54</v>
      </c>
      <c r="BE270" s="8">
        <v>55</v>
      </c>
      <c r="BF270" s="8">
        <v>56</v>
      </c>
      <c r="BG270" s="8">
        <v>57</v>
      </c>
      <c r="BH270" s="8">
        <v>58</v>
      </c>
      <c r="BI270" s="8">
        <v>59</v>
      </c>
      <c r="BJ270" s="8">
        <v>60</v>
      </c>
      <c r="BK270" s="8">
        <v>61</v>
      </c>
      <c r="BL270" s="8">
        <v>62</v>
      </c>
      <c r="BM270" s="8">
        <v>63</v>
      </c>
      <c r="BN270" s="8">
        <v>64</v>
      </c>
      <c r="BO270" s="8">
        <v>65</v>
      </c>
      <c r="BP270" s="8">
        <v>66</v>
      </c>
      <c r="BQ270" s="8">
        <v>67</v>
      </c>
      <c r="BR270" s="8">
        <v>68</v>
      </c>
      <c r="BS270" s="8">
        <v>69</v>
      </c>
      <c r="BT270" s="8">
        <v>70</v>
      </c>
      <c r="BU270" s="8">
        <v>71</v>
      </c>
      <c r="BV270" s="8">
        <v>72</v>
      </c>
      <c r="BW270" s="8">
        <v>73</v>
      </c>
      <c r="BX270" s="8">
        <v>74</v>
      </c>
      <c r="BY270" s="8">
        <v>75</v>
      </c>
      <c r="BZ270" s="8">
        <v>76</v>
      </c>
      <c r="CA270" s="8">
        <v>77</v>
      </c>
      <c r="CB270" s="8">
        <v>78</v>
      </c>
      <c r="CC270" s="8">
        <v>79</v>
      </c>
      <c r="CD270" s="8">
        <v>80</v>
      </c>
    </row>
    <row r="271" spans="1:82" ht="12" x14ac:dyDescent="0.25">
      <c r="A271" s="5">
        <v>231</v>
      </c>
      <c r="B271" s="56">
        <v>77</v>
      </c>
      <c r="C271" s="9">
        <v>462</v>
      </c>
      <c r="D271" s="9">
        <v>308</v>
      </c>
      <c r="E271" s="9">
        <v>231</v>
      </c>
      <c r="F271" s="9">
        <v>184.8</v>
      </c>
      <c r="G271" s="9">
        <v>154</v>
      </c>
      <c r="H271" s="9">
        <v>132</v>
      </c>
      <c r="I271" s="9">
        <v>115.5</v>
      </c>
      <c r="J271" s="9">
        <v>102.66666666666669</v>
      </c>
      <c r="K271" s="9">
        <v>92.4</v>
      </c>
      <c r="L271" s="9">
        <v>84</v>
      </c>
      <c r="M271" s="9">
        <v>77</v>
      </c>
      <c r="N271" s="9">
        <v>71.076923076923094</v>
      </c>
      <c r="O271" s="9">
        <v>66</v>
      </c>
      <c r="P271" s="9">
        <v>61.6</v>
      </c>
      <c r="Q271" s="9">
        <v>57.75</v>
      </c>
      <c r="R271" s="9">
        <v>54.352941176470601</v>
      </c>
      <c r="S271" s="9">
        <v>51.333333333333343</v>
      </c>
      <c r="T271" s="9">
        <v>48.631578947368425</v>
      </c>
      <c r="U271" s="9">
        <v>46.2</v>
      </c>
      <c r="V271" s="9">
        <v>44</v>
      </c>
      <c r="W271" s="9">
        <v>42</v>
      </c>
      <c r="X271" s="9">
        <v>40.173913043478265</v>
      </c>
      <c r="Y271" s="9">
        <v>38.5</v>
      </c>
      <c r="Z271" s="9">
        <v>36.918972427745921</v>
      </c>
      <c r="AA271" s="9">
        <v>35.402870782354888</v>
      </c>
      <c r="AB271" s="9">
        <v>33.949028838358743</v>
      </c>
      <c r="AC271" s="9">
        <v>32.554889860574477</v>
      </c>
      <c r="AD271" s="9">
        <v>31.218002107814396</v>
      </c>
      <c r="AE271" s="9">
        <v>29.936014521239311</v>
      </c>
      <c r="AF271" s="9">
        <v>28.706672589772349</v>
      </c>
      <c r="AG271" s="9">
        <v>27.527814385302204</v>
      </c>
      <c r="AH271" s="9">
        <v>26.397366760703363</v>
      </c>
      <c r="AI271" s="9">
        <v>25.313341703987117</v>
      </c>
      <c r="AJ271" s="9">
        <v>24.273832842171718</v>
      </c>
      <c r="AK271" s="9">
        <v>23.277012088723399</v>
      </c>
      <c r="AL271" s="9">
        <v>22.321126428672404</v>
      </c>
      <c r="AM271" s="9">
        <v>21.404494835750317</v>
      </c>
      <c r="AN271" s="9">
        <v>20.525505316127163</v>
      </c>
      <c r="AO271" s="9">
        <v>19.682612073549375</v>
      </c>
      <c r="AP271" s="9">
        <v>18.874332790893202</v>
      </c>
      <c r="AQ271" s="9">
        <v>18.099246023352901</v>
      </c>
      <c r="AR271" s="9">
        <v>17.355988698679369</v>
      </c>
      <c r="AS271" s="9">
        <v>16.643253720073073</v>
      </c>
      <c r="AT271" s="9">
        <v>15.959787667515776</v>
      </c>
      <c r="AU271" s="9">
        <v>15.304388593498551</v>
      </c>
      <c r="AV271" s="9">
        <v>14.675903909269666</v>
      </c>
      <c r="AW271" s="9">
        <v>14.073228357885073</v>
      </c>
      <c r="AX271" s="9">
        <v>13.495302070496907</v>
      </c>
      <c r="AY271" s="9">
        <v>12.941108702461758</v>
      </c>
      <c r="AZ271" s="9">
        <v>12.409673645990866</v>
      </c>
      <c r="BA271" s="9">
        <v>11.90006231619901</v>
      </c>
      <c r="BB271" s="9">
        <v>11.411378507537906</v>
      </c>
      <c r="BC271" s="9">
        <v>10.942762817723748</v>
      </c>
      <c r="BD271" s="9">
        <v>10.493391136387176</v>
      </c>
      <c r="BE271" s="9">
        <v>10.062473195787833</v>
      </c>
      <c r="BF271" s="9">
        <v>9.649251181044761</v>
      </c>
      <c r="BG271" s="9">
        <v>9.2529983974386028</v>
      </c>
      <c r="BH271" s="9">
        <v>8.873017992441893</v>
      </c>
      <c r="BI271" s="9">
        <v>8.5086417302300159</v>
      </c>
      <c r="BJ271" s="9">
        <v>8.1592288165176683</v>
      </c>
      <c r="BK271" s="9">
        <v>7.8241647716541749</v>
      </c>
      <c r="BL271" s="9">
        <v>7.5028603499958804</v>
      </c>
      <c r="BM271" s="9">
        <v>7.1947505036552197</v>
      </c>
      <c r="BN271" s="9">
        <v>6.8992933888041064</v>
      </c>
      <c r="BO271" s="9">
        <v>6.615969412784116</v>
      </c>
      <c r="BP271" s="9">
        <v>6.3442803203477167</v>
      </c>
      <c r="BQ271" s="9">
        <v>6.0837483174235931</v>
      </c>
      <c r="BR271" s="9">
        <v>5.8339152308651228</v>
      </c>
      <c r="BS271" s="9">
        <v>5.5943417027043223</v>
      </c>
      <c r="BT271" s="9">
        <v>5.3646064174942865</v>
      </c>
      <c r="BU271" s="9">
        <v>5.1443053613813072</v>
      </c>
      <c r="BV271" s="9">
        <v>4.933051111603687</v>
      </c>
      <c r="BW271" s="9">
        <v>4.7304721551677362</v>
      </c>
      <c r="BX271" s="9">
        <v>4.5362122355027905</v>
      </c>
      <c r="BY271" s="9">
        <v>4.3499297259462644</v>
      </c>
      <c r="BZ271" s="9">
        <v>4.171297028956948</v>
      </c>
      <c r="CA271" s="9">
        <v>4</v>
      </c>
      <c r="CB271" s="9" t="s">
        <v>47</v>
      </c>
      <c r="CC271" s="9" t="s">
        <v>47</v>
      </c>
      <c r="CD271" s="9" t="s">
        <v>47</v>
      </c>
    </row>
    <row r="272" spans="1:82" ht="12" x14ac:dyDescent="0.25">
      <c r="A272" s="5">
        <v>232</v>
      </c>
      <c r="B272" s="56">
        <v>78</v>
      </c>
      <c r="C272" s="9">
        <v>464</v>
      </c>
      <c r="D272" s="9">
        <v>309.33333333333331</v>
      </c>
      <c r="E272" s="9">
        <v>232</v>
      </c>
      <c r="F272" s="9">
        <v>185.6</v>
      </c>
      <c r="G272" s="9">
        <v>154.66666666666669</v>
      </c>
      <c r="H272" s="9">
        <v>132.57142857142858</v>
      </c>
      <c r="I272" s="9">
        <v>116</v>
      </c>
      <c r="J272" s="9">
        <v>103.11111111111111</v>
      </c>
      <c r="K272" s="9">
        <v>92.8</v>
      </c>
      <c r="L272" s="9">
        <v>84.363636363636374</v>
      </c>
      <c r="M272" s="9">
        <v>77.333333333333343</v>
      </c>
      <c r="N272" s="9">
        <v>71.384615384615401</v>
      </c>
      <c r="O272" s="9">
        <v>66.285714285714306</v>
      </c>
      <c r="P272" s="9">
        <v>61.866666666666688</v>
      </c>
      <c r="Q272" s="9">
        <v>58</v>
      </c>
      <c r="R272" s="9">
        <v>54.588235294117666</v>
      </c>
      <c r="S272" s="9">
        <v>51.555555555555571</v>
      </c>
      <c r="T272" s="9">
        <v>48.842105263157904</v>
      </c>
      <c r="U272" s="9">
        <v>46.4</v>
      </c>
      <c r="V272" s="9">
        <v>44.190476190476197</v>
      </c>
      <c r="W272" s="9">
        <v>42.181818181818187</v>
      </c>
      <c r="X272" s="9">
        <v>40.34782608695653</v>
      </c>
      <c r="Y272" s="9">
        <v>38.666666666666679</v>
      </c>
      <c r="Z272" s="9">
        <v>37.104160670490991</v>
      </c>
      <c r="AA272" s="9">
        <v>35.604794975731295</v>
      </c>
      <c r="AB272" s="9">
        <v>34.166018105674759</v>
      </c>
      <c r="AC272" s="9">
        <v>32.785381687858454</v>
      </c>
      <c r="AD272" s="9">
        <v>31.460536287663952</v>
      </c>
      <c r="AE272" s="9">
        <v>30.189227410274874</v>
      </c>
      <c r="AF272" s="9">
        <v>28.969291664193861</v>
      </c>
      <c r="AG272" s="9">
        <v>27.798653079790451</v>
      </c>
      <c r="AH272" s="9">
        <v>26.675319576615099</v>
      </c>
      <c r="AI272" s="9">
        <v>25.597379573467759</v>
      </c>
      <c r="AJ272" s="9">
        <v>24.562998735452368</v>
      </c>
      <c r="AK272" s="9">
        <v>23.570416852481674</v>
      </c>
      <c r="AL272" s="9">
        <v>22.617944843920561</v>
      </c>
      <c r="AM272" s="9">
        <v>21.70396188427064</v>
      </c>
      <c r="AN272" s="9">
        <v>20.826912645004914</v>
      </c>
      <c r="AO272" s="9">
        <v>19.985304647858857</v>
      </c>
      <c r="AP272" s="9">
        <v>19.177705725074102</v>
      </c>
      <c r="AQ272" s="9">
        <v>18.402741582272693</v>
      </c>
      <c r="AR272" s="9">
        <v>17.659093459814777</v>
      </c>
      <c r="AS272" s="9">
        <v>16.945495888659931</v>
      </c>
      <c r="AT272" s="9">
        <v>16.260734536913336</v>
      </c>
      <c r="AU272" s="9">
        <v>15.603644143392263</v>
      </c>
      <c r="AV272" s="9">
        <v>14.973106534696345</v>
      </c>
      <c r="AW272" s="9">
        <v>14.368048722407369</v>
      </c>
      <c r="AX272" s="9">
        <v>13.787441077180492</v>
      </c>
      <c r="AY272" s="9">
        <v>13.230295576619799</v>
      </c>
      <c r="AZ272" s="9">
        <v>12.695664123956563</v>
      </c>
      <c r="BA272" s="9">
        <v>12.182636934669114</v>
      </c>
      <c r="BB272" s="9">
        <v>11.690340988298807</v>
      </c>
      <c r="BC272" s="9">
        <v>11.217938542827548</v>
      </c>
      <c r="BD272" s="9">
        <v>10.764625709088797</v>
      </c>
      <c r="BE272" s="9">
        <v>10.329631082786085</v>
      </c>
      <c r="BF272" s="9">
        <v>9.9122144317911882</v>
      </c>
      <c r="BG272" s="9">
        <v>9.5116654364880944</v>
      </c>
      <c r="BH272" s="9">
        <v>9.1273024810192229</v>
      </c>
      <c r="BI272" s="9">
        <v>8.7584714933769359</v>
      </c>
      <c r="BJ272" s="9">
        <v>8.4045448323665415</v>
      </c>
      <c r="BK272" s="9">
        <v>8.0649202195467105</v>
      </c>
      <c r="BL272" s="9">
        <v>7.7390197143298058</v>
      </c>
      <c r="BM272" s="9">
        <v>7.4262887304980252</v>
      </c>
      <c r="BN272" s="9">
        <v>7.1261950924617725</v>
      </c>
      <c r="BO272" s="9">
        <v>6.8382281296542917</v>
      </c>
      <c r="BP272" s="9">
        <v>6.5618978075214782</v>
      </c>
      <c r="BQ272" s="9">
        <v>6.2967338936280877</v>
      </c>
      <c r="BR272" s="9">
        <v>6.0422851574612801</v>
      </c>
      <c r="BS272" s="9">
        <v>5.7981186025698168</v>
      </c>
      <c r="BT272" s="9">
        <v>5.563818729732235</v>
      </c>
      <c r="BU272" s="9">
        <v>5.3389868299001346</v>
      </c>
      <c r="BV272" s="9">
        <v>5.1232403057133586</v>
      </c>
      <c r="BW272" s="9">
        <v>4.9162120204325115</v>
      </c>
      <c r="BX272" s="9">
        <v>4.7175496731808702</v>
      </c>
      <c r="BY272" s="9">
        <v>4.5269151994325485</v>
      </c>
      <c r="BZ272" s="9">
        <v>4.3439841957267156</v>
      </c>
      <c r="CA272" s="9">
        <v>4.1684453676289035</v>
      </c>
      <c r="CB272" s="9">
        <v>4</v>
      </c>
      <c r="CC272" s="9" t="s">
        <v>47</v>
      </c>
      <c r="CD272" s="9" t="s">
        <v>47</v>
      </c>
    </row>
    <row r="273" spans="1:82" ht="12" x14ac:dyDescent="0.25">
      <c r="A273" s="5">
        <v>233</v>
      </c>
      <c r="B273" s="56">
        <v>78</v>
      </c>
      <c r="C273" s="9">
        <v>466</v>
      </c>
      <c r="D273" s="9">
        <v>310.66666666666663</v>
      </c>
      <c r="E273" s="9">
        <v>233</v>
      </c>
      <c r="F273" s="9">
        <v>186.4</v>
      </c>
      <c r="G273" s="9">
        <v>155.33333333333331</v>
      </c>
      <c r="H273" s="9">
        <v>133.14285714285711</v>
      </c>
      <c r="I273" s="9">
        <v>116.5</v>
      </c>
      <c r="J273" s="9">
        <v>103.55555555555553</v>
      </c>
      <c r="K273" s="9">
        <v>93.2</v>
      </c>
      <c r="L273" s="9">
        <v>84.727272727272705</v>
      </c>
      <c r="M273" s="9">
        <v>77.666666666666643</v>
      </c>
      <c r="N273" s="9">
        <v>71.692307692307679</v>
      </c>
      <c r="O273" s="9">
        <v>66.571428571428555</v>
      </c>
      <c r="P273" s="9">
        <v>62.133333333333319</v>
      </c>
      <c r="Q273" s="9">
        <v>58.25</v>
      </c>
      <c r="R273" s="9">
        <v>54.823529411764689</v>
      </c>
      <c r="S273" s="9">
        <v>51.777777777777757</v>
      </c>
      <c r="T273" s="9">
        <v>49.052631578947349</v>
      </c>
      <c r="U273" s="9">
        <v>46.6</v>
      </c>
      <c r="V273" s="9">
        <v>44.380952380952358</v>
      </c>
      <c r="W273" s="9">
        <v>42.363636363636346</v>
      </c>
      <c r="X273" s="9">
        <v>40.521739130434767</v>
      </c>
      <c r="Y273" s="9">
        <v>38.833333333333321</v>
      </c>
      <c r="Z273" s="9">
        <v>37.261178403945053</v>
      </c>
      <c r="AA273" s="9">
        <v>35.752671657955929</v>
      </c>
      <c r="AB273" s="9">
        <v>34.305236319264367</v>
      </c>
      <c r="AC273" s="9">
        <v>32.916399931715162</v>
      </c>
      <c r="AD273" s="9">
        <v>31.583790135740188</v>
      </c>
      <c r="AE273" s="9">
        <v>30.305130615980485</v>
      </c>
      <c r="AF273" s="9">
        <v>29.078237212967547</v>
      </c>
      <c r="AG273" s="9">
        <v>27.901014192221925</v>
      </c>
      <c r="AH273" s="9">
        <v>26.771450664396163</v>
      </c>
      <c r="AI273" s="9">
        <v>25.687617150347101</v>
      </c>
      <c r="AJ273" s="9">
        <v>24.647662285270105</v>
      </c>
      <c r="AK273" s="9">
        <v>23.649809656265351</v>
      </c>
      <c r="AL273" s="9">
        <v>22.69235476793423</v>
      </c>
      <c r="AM273" s="9">
        <v>21.773662130822597</v>
      </c>
      <c r="AN273" s="9">
        <v>20.892162467737428</v>
      </c>
      <c r="AO273" s="9">
        <v>20.046350033164881</v>
      </c>
      <c r="AP273" s="9">
        <v>19.234780041210815</v>
      </c>
      <c r="AQ273" s="9">
        <v>18.456066197670335</v>
      </c>
      <c r="AR273" s="9">
        <v>17.70887833201067</v>
      </c>
      <c r="AS273" s="9">
        <v>16.991940125222492</v>
      </c>
      <c r="AT273" s="9">
        <v>16.304026929658402</v>
      </c>
      <c r="AU273" s="9">
        <v>15.643963677134588</v>
      </c>
      <c r="AV273" s="9">
        <v>15.010622871722276</v>
      </c>
      <c r="AW273" s="9">
        <v>14.402922663800394</v>
      </c>
      <c r="AX273" s="9">
        <v>13.819825002079575</v>
      </c>
      <c r="AY273" s="9">
        <v>13.260333860440882</v>
      </c>
      <c r="AZ273" s="9">
        <v>12.723493536560378</v>
      </c>
      <c r="BA273" s="9">
        <v>12.208387019413344</v>
      </c>
      <c r="BB273" s="9">
        <v>11.714134422869558</v>
      </c>
      <c r="BC273" s="9">
        <v>11.239891482703948</v>
      </c>
      <c r="BD273" s="9">
        <v>10.784848114455308</v>
      </c>
      <c r="BE273" s="9">
        <v>10.348227029669607</v>
      </c>
      <c r="BF273" s="9">
        <v>9.9292824081642692</v>
      </c>
      <c r="BG273" s="9">
        <v>9.5272986240453772</v>
      </c>
      <c r="BH273" s="9">
        <v>9.1415890233016768</v>
      </c>
      <c r="BI273" s="9">
        <v>8.7714947508872889</v>
      </c>
      <c r="BJ273" s="9">
        <v>8.4163836252895869</v>
      </c>
      <c r="BK273" s="9">
        <v>8.0756490586598435</v>
      </c>
      <c r="BL273" s="9">
        <v>7.7487090206620284</v>
      </c>
      <c r="BM273" s="9">
        <v>7.4350050442698619</v>
      </c>
      <c r="BN273" s="9">
        <v>7.1340012718138412</v>
      </c>
      <c r="BO273" s="9">
        <v>6.8451835396487519</v>
      </c>
      <c r="BP273" s="9">
        <v>6.56805849987812</v>
      </c>
      <c r="BQ273" s="9">
        <v>6.3021527776353592</v>
      </c>
      <c r="BR273" s="9">
        <v>6.0470121624821216</v>
      </c>
      <c r="BS273" s="9">
        <v>5.802200832542626</v>
      </c>
      <c r="BT273" s="9">
        <v>5.5673006100486537</v>
      </c>
      <c r="BU273" s="9">
        <v>5.3419102470235647</v>
      </c>
      <c r="BV273" s="9">
        <v>5.1256447398851668</v>
      </c>
      <c r="BW273" s="9">
        <v>4.9181346717966647</v>
      </c>
      <c r="BX273" s="9">
        <v>4.7190255816423177</v>
      </c>
      <c r="BY273" s="9">
        <v>4.527977358549915</v>
      </c>
      <c r="BZ273" s="9">
        <v>4.3446636609258107</v>
      </c>
      <c r="CA273" s="9">
        <v>4.1687713590101394</v>
      </c>
      <c r="CB273" s="9">
        <v>4</v>
      </c>
      <c r="CC273" s="9" t="s">
        <v>47</v>
      </c>
      <c r="CD273" s="9" t="s">
        <v>47</v>
      </c>
    </row>
    <row r="274" spans="1:82" ht="12" x14ac:dyDescent="0.25">
      <c r="A274" s="5">
        <v>234</v>
      </c>
      <c r="B274" s="56">
        <v>78</v>
      </c>
      <c r="C274" s="9">
        <v>468</v>
      </c>
      <c r="D274" s="9">
        <v>312</v>
      </c>
      <c r="E274" s="9">
        <v>234</v>
      </c>
      <c r="F274" s="9">
        <v>187.2</v>
      </c>
      <c r="G274" s="9">
        <v>156</v>
      </c>
      <c r="H274" s="9">
        <v>133.71428571428572</v>
      </c>
      <c r="I274" s="9">
        <v>117</v>
      </c>
      <c r="J274" s="9">
        <v>104</v>
      </c>
      <c r="K274" s="9">
        <v>93.6</v>
      </c>
      <c r="L274" s="9">
        <v>85.090909090909093</v>
      </c>
      <c r="M274" s="9">
        <v>78</v>
      </c>
      <c r="N274" s="9">
        <v>72</v>
      </c>
      <c r="O274" s="9">
        <v>66.857142857142861</v>
      </c>
      <c r="P274" s="9">
        <v>62.4</v>
      </c>
      <c r="Q274" s="9">
        <v>58.5</v>
      </c>
      <c r="R274" s="9">
        <v>55.058823529411768</v>
      </c>
      <c r="S274" s="9">
        <v>52</v>
      </c>
      <c r="T274" s="9">
        <v>49.263157894736842</v>
      </c>
      <c r="U274" s="9">
        <v>46.8</v>
      </c>
      <c r="V274" s="9">
        <v>44.571428571428569</v>
      </c>
      <c r="W274" s="9">
        <v>42.545454545454547</v>
      </c>
      <c r="X274" s="9">
        <v>40.695652173913047</v>
      </c>
      <c r="Y274" s="9">
        <v>39</v>
      </c>
      <c r="Z274" s="9">
        <v>37.418183885187403</v>
      </c>
      <c r="AA274" s="9">
        <v>35.900525263223024</v>
      </c>
      <c r="AB274" s="9">
        <v>34.444421945489609</v>
      </c>
      <c r="AC274" s="9">
        <v>33.047377286546521</v>
      </c>
      <c r="AD274" s="9">
        <v>31.706995903363154</v>
      </c>
      <c r="AE274" s="9">
        <v>30.420979568177589</v>
      </c>
      <c r="AF274" s="9">
        <v>29.187123267938404</v>
      </c>
      <c r="AG274" s="9">
        <v>28.003311423573098</v>
      </c>
      <c r="AH274" s="9">
        <v>26.867514262600693</v>
      </c>
      <c r="AI274" s="9">
        <v>25.777784338868916</v>
      </c>
      <c r="AJ274" s="9">
        <v>24.732253193448742</v>
      </c>
      <c r="AK274" s="9">
        <v>23.729128150960978</v>
      </c>
      <c r="AL274" s="9">
        <v>22.766689245841913</v>
      </c>
      <c r="AM274" s="9">
        <v>21.84328627327772</v>
      </c>
      <c r="AN274" s="9">
        <v>20.957335959751163</v>
      </c>
      <c r="AO274" s="9">
        <v>20.107319248349214</v>
      </c>
      <c r="AP274" s="9">
        <v>19.291778694176895</v>
      </c>
      <c r="AQ274" s="9">
        <v>18.509315965411574</v>
      </c>
      <c r="AR274" s="9">
        <v>17.758589445712953</v>
      </c>
      <c r="AS274" s="9">
        <v>17.038311933877832</v>
      </c>
      <c r="AT274" s="9">
        <v>16.347248436795475</v>
      </c>
      <c r="AU274" s="9">
        <v>15.684214051919366</v>
      </c>
      <c r="AV274" s="9">
        <v>15.048071935624588</v>
      </c>
      <c r="AW274" s="9">
        <v>14.437731353967401</v>
      </c>
      <c r="AX274" s="9">
        <v>13.852145812504816</v>
      </c>
      <c r="AY274" s="9">
        <v>13.290311261967531</v>
      </c>
      <c r="AZ274" s="9">
        <v>12.751264376709694</v>
      </c>
      <c r="BA274" s="9">
        <v>12.23408090298366</v>
      </c>
      <c r="BB274" s="9">
        <v>11.737874074207745</v>
      </c>
      <c r="BC274" s="9">
        <v>11.261793090509723</v>
      </c>
      <c r="BD274" s="9">
        <v>10.80502165993912</v>
      </c>
      <c r="BE274" s="9">
        <v>10.366776598847045</v>
      </c>
      <c r="BF274" s="9">
        <v>9.9463064890337503</v>
      </c>
      <c r="BG274" s="9">
        <v>9.5428903893614745</v>
      </c>
      <c r="BH274" s="9">
        <v>9.1558365996234663</v>
      </c>
      <c r="BI274" s="9">
        <v>8.7844814745497377</v>
      </c>
      <c r="BJ274" s="9">
        <v>8.428188285916006</v>
      </c>
      <c r="BK274" s="9">
        <v>8.0863461308048077</v>
      </c>
      <c r="BL274" s="9">
        <v>7.7583688841468694</v>
      </c>
      <c r="BM274" s="9">
        <v>7.4436941937467616</v>
      </c>
      <c r="BN274" s="9">
        <v>7.1417825160696937</v>
      </c>
      <c r="BO274" s="9">
        <v>6.8521161911362078</v>
      </c>
      <c r="BP274" s="9">
        <v>6.5741985549385769</v>
      </c>
      <c r="BQ274" s="9">
        <v>6.3075530878570492</v>
      </c>
      <c r="BR274" s="9">
        <v>6.0517225976158109</v>
      </c>
      <c r="BS274" s="9">
        <v>5.8062684353777527</v>
      </c>
      <c r="BT274" s="9">
        <v>5.5707697436339503</v>
      </c>
      <c r="BU274" s="9">
        <v>5.3448227345982922</v>
      </c>
      <c r="BV274" s="9">
        <v>5.1280399978699762</v>
      </c>
      <c r="BW274" s="9">
        <v>4.9200498361767888</v>
      </c>
      <c r="BX274" s="9">
        <v>4.7204956280602364</v>
      </c>
      <c r="BY274" s="9">
        <v>4.5290352164097714</v>
      </c>
      <c r="BZ274" s="9">
        <v>4.3453403217977007</v>
      </c>
      <c r="CA274" s="9">
        <v>4.1690959796088647</v>
      </c>
      <c r="CB274" s="9">
        <v>4</v>
      </c>
      <c r="CC274" s="9" t="s">
        <v>47</v>
      </c>
      <c r="CD274" s="9" t="s">
        <v>47</v>
      </c>
    </row>
    <row r="275" spans="1:82" ht="12" x14ac:dyDescent="0.25">
      <c r="A275" s="5">
        <v>235</v>
      </c>
      <c r="B275" s="56">
        <v>79</v>
      </c>
      <c r="C275" s="9">
        <v>470</v>
      </c>
      <c r="D275" s="9">
        <v>313.33333333333331</v>
      </c>
      <c r="E275" s="9">
        <v>235</v>
      </c>
      <c r="F275" s="9">
        <v>188</v>
      </c>
      <c r="G275" s="9">
        <v>156.66666666666669</v>
      </c>
      <c r="H275" s="9">
        <v>134.28571428571431</v>
      </c>
      <c r="I275" s="9">
        <v>117.5</v>
      </c>
      <c r="J275" s="9">
        <v>104.44444444444446</v>
      </c>
      <c r="K275" s="9">
        <v>94</v>
      </c>
      <c r="L275" s="9">
        <v>85.454545454545467</v>
      </c>
      <c r="M275" s="9">
        <v>78.333333333333343</v>
      </c>
      <c r="N275" s="9">
        <v>72.307692307692321</v>
      </c>
      <c r="O275" s="9">
        <v>67.142857142857153</v>
      </c>
      <c r="P275" s="9">
        <v>62.666666666666679</v>
      </c>
      <c r="Q275" s="9">
        <v>58.75</v>
      </c>
      <c r="R275" s="9">
        <v>55.294117647058833</v>
      </c>
      <c r="S275" s="9">
        <v>52.222222222222229</v>
      </c>
      <c r="T275" s="9">
        <v>49.473684210526322</v>
      </c>
      <c r="U275" s="9">
        <v>47</v>
      </c>
      <c r="V275" s="9">
        <v>44.761904761904766</v>
      </c>
      <c r="W275" s="9">
        <v>42.727272727272734</v>
      </c>
      <c r="X275" s="9">
        <v>40.869565217391312</v>
      </c>
      <c r="Y275" s="9">
        <v>39.166666666666679</v>
      </c>
      <c r="Z275" s="9">
        <v>37.6</v>
      </c>
      <c r="AA275" s="9">
        <v>36.098953436040397</v>
      </c>
      <c r="AB275" s="9">
        <v>34.657830829186501</v>
      </c>
      <c r="AC275" s="9">
        <v>33.274239928110866</v>
      </c>
      <c r="AD275" s="9">
        <v>31.945883983630587</v>
      </c>
      <c r="AE275" s="9">
        <v>30.670557936123114</v>
      </c>
      <c r="AF275" s="9">
        <v>29.446144755145937</v>
      </c>
      <c r="AG275" s="9">
        <v>28.270611925183992</v>
      </c>
      <c r="AH275" s="9">
        <v>27.142008071691091</v>
      </c>
      <c r="AI275" s="9">
        <v>26.058459721824711</v>
      </c>
      <c r="AJ275" s="9">
        <v>25.018168194496923</v>
      </c>
      <c r="AK275" s="9">
        <v>24.019406614579019</v>
      </c>
      <c r="AL275" s="9">
        <v>23.060517046303417</v>
      </c>
      <c r="AM275" s="9">
        <v>22.139907741104327</v>
      </c>
      <c r="AN275" s="9">
        <v>21.256050495328598</v>
      </c>
      <c r="AO275" s="9">
        <v>20.407478113430592</v>
      </c>
      <c r="AP275" s="9">
        <v>19.592781972440008</v>
      </c>
      <c r="AQ275" s="9">
        <v>18.810609683659667</v>
      </c>
      <c r="AR275" s="9">
        <v>18.059662847711721</v>
      </c>
      <c r="AS275" s="9">
        <v>17.338694899205692</v>
      </c>
      <c r="AT275" s="9">
        <v>16.646509037450461</v>
      </c>
      <c r="AU275" s="9">
        <v>15.981956239775258</v>
      </c>
      <c r="AV275" s="9">
        <v>15.343933354161759</v>
      </c>
      <c r="AW275" s="9">
        <v>14.731381268021075</v>
      </c>
      <c r="AX275" s="9">
        <v>14.143283150075808</v>
      </c>
      <c r="AY275" s="9">
        <v>13.578662762428756</v>
      </c>
      <c r="AZ275" s="9">
        <v>13.036582840016257</v>
      </c>
      <c r="BA275" s="9">
        <v>12.516143534756118</v>
      </c>
      <c r="BB275" s="9">
        <v>12.016480921807423</v>
      </c>
      <c r="BC275" s="9">
        <v>11.536765565462602</v>
      </c>
      <c r="BD275" s="9">
        <v>11.076201142291188</v>
      </c>
      <c r="BE275" s="9">
        <v>10.634023119249653</v>
      </c>
      <c r="BF275" s="9">
        <v>10.209497484563038</v>
      </c>
      <c r="BG275" s="9">
        <v>9.8019195292716113</v>
      </c>
      <c r="BH275" s="9">
        <v>9.4106126774199694</v>
      </c>
      <c r="BI275" s="9">
        <v>9.0349273629466715</v>
      </c>
      <c r="BJ275" s="9">
        <v>8.6742399514100814</v>
      </c>
      <c r="BK275" s="9">
        <v>8.3279517047604728</v>
      </c>
      <c r="BL275" s="9">
        <v>7.9954877874399317</v>
      </c>
      <c r="BM275" s="9">
        <v>7.6762963121602041</v>
      </c>
      <c r="BN275" s="9">
        <v>7.3698474237744618</v>
      </c>
      <c r="BO275" s="9">
        <v>7.0756324197222469</v>
      </c>
      <c r="BP275" s="9">
        <v>6.7931629055875309</v>
      </c>
      <c r="BQ275" s="9">
        <v>6.5219699843681145</v>
      </c>
      <c r="BR275" s="9">
        <v>6.2616034781105752</v>
      </c>
      <c r="BS275" s="9">
        <v>6.0116311806186751</v>
      </c>
      <c r="BT275" s="9">
        <v>5.7716381399947361</v>
      </c>
      <c r="BU275" s="9">
        <v>5.5412259698229978</v>
      </c>
      <c r="BV275" s="9">
        <v>5.3200121878515461</v>
      </c>
      <c r="BW275" s="9">
        <v>5.1076295810750079</v>
      </c>
      <c r="BX275" s="9">
        <v>4.9037255961640733</v>
      </c>
      <c r="BY275" s="9">
        <v>4.7079617542299541</v>
      </c>
      <c r="BZ275" s="9">
        <v>4.5200130889522914</v>
      </c>
      <c r="CA275" s="9">
        <v>4.3395676071378144</v>
      </c>
      <c r="CB275" s="9">
        <v>4.1663257708142867</v>
      </c>
      <c r="CC275" s="9">
        <v>4</v>
      </c>
      <c r="CD275" s="9" t="s">
        <v>47</v>
      </c>
    </row>
    <row r="276" spans="1:82" ht="12" x14ac:dyDescent="0.25">
      <c r="A276" s="5">
        <v>236</v>
      </c>
      <c r="B276" s="56">
        <v>79</v>
      </c>
      <c r="C276" s="9">
        <v>472</v>
      </c>
      <c r="D276" s="9">
        <v>314.66666666666663</v>
      </c>
      <c r="E276" s="9">
        <v>236</v>
      </c>
      <c r="F276" s="9">
        <v>188.8</v>
      </c>
      <c r="G276" s="9">
        <v>157.33333333333331</v>
      </c>
      <c r="H276" s="9">
        <v>134.85714285714283</v>
      </c>
      <c r="I276" s="9">
        <v>118</v>
      </c>
      <c r="J276" s="9">
        <v>104.88888888888886</v>
      </c>
      <c r="K276" s="9">
        <v>94.4</v>
      </c>
      <c r="L276" s="9">
        <v>85.818181818181799</v>
      </c>
      <c r="M276" s="9">
        <v>78.666666666666643</v>
      </c>
      <c r="N276" s="9">
        <v>72.615384615384599</v>
      </c>
      <c r="O276" s="9">
        <v>67.428571428571416</v>
      </c>
      <c r="P276" s="9">
        <v>62.933333333333323</v>
      </c>
      <c r="Q276" s="9">
        <v>59</v>
      </c>
      <c r="R276" s="9">
        <v>55.529411764705877</v>
      </c>
      <c r="S276" s="9">
        <v>52.444444444444436</v>
      </c>
      <c r="T276" s="9">
        <v>49.68421052631578</v>
      </c>
      <c r="U276" s="9">
        <v>47.2</v>
      </c>
      <c r="V276" s="9">
        <v>44.952380952380942</v>
      </c>
      <c r="W276" s="9">
        <v>42.909090909090899</v>
      </c>
      <c r="X276" s="9">
        <v>41.043478260869556</v>
      </c>
      <c r="Y276" s="9">
        <v>39.333333333333329</v>
      </c>
      <c r="Z276" s="9">
        <v>37.76</v>
      </c>
      <c r="AA276" s="9">
        <v>36.249767222068698</v>
      </c>
      <c r="AB276" s="9">
        <v>34.799937067112459</v>
      </c>
      <c r="AC276" s="9">
        <v>33.408093697708345</v>
      </c>
      <c r="AD276" s="9">
        <v>32.071917899231678</v>
      </c>
      <c r="AE276" s="9">
        <v>30.78918321537201</v>
      </c>
      <c r="AF276" s="9">
        <v>29.557752238211339</v>
      </c>
      <c r="AG276" s="9">
        <v>28.375573046682767</v>
      </c>
      <c r="AH276" s="9">
        <v>27.24067578747503</v>
      </c>
      <c r="AI276" s="9">
        <v>26.151169392685727</v>
      </c>
      <c r="AJ276" s="9">
        <v>25.10523842875385</v>
      </c>
      <c r="AK276" s="9">
        <v>24.101140071421106</v>
      </c>
      <c r="AL276" s="9">
        <v>23.137201201681343</v>
      </c>
      <c r="AM276" s="9">
        <v>22.211815617879157</v>
      </c>
      <c r="AN276" s="9">
        <v>21.323441359312227</v>
      </c>
      <c r="AO276" s="9">
        <v>20.470598136877662</v>
      </c>
      <c r="AP276" s="9">
        <v>19.651864866481159</v>
      </c>
      <c r="AQ276" s="9">
        <v>18.865877301098841</v>
      </c>
      <c r="AR276" s="9">
        <v>18.111325757546155</v>
      </c>
      <c r="AS276" s="9">
        <v>17.386952934165922</v>
      </c>
      <c r="AT276" s="9">
        <v>16.691551815799237</v>
      </c>
      <c r="AU276" s="9">
        <v>16.023963662548216</v>
      </c>
      <c r="AV276" s="9">
        <v>15.383076078979352</v>
      </c>
      <c r="AW276" s="9">
        <v>14.767821160550183</v>
      </c>
      <c r="AX276" s="9">
        <v>14.177173714170674</v>
      </c>
      <c r="AY276" s="9">
        <v>13.610149549934274</v>
      </c>
      <c r="AZ276" s="9">
        <v>13.065803841172155</v>
      </c>
      <c r="BA276" s="9">
        <v>12.543229550098035</v>
      </c>
      <c r="BB276" s="9">
        <v>12.041555916420215</v>
      </c>
      <c r="BC276" s="9">
        <v>11.559947006402464</v>
      </c>
      <c r="BD276" s="9">
        <v>11.097600319956019</v>
      </c>
      <c r="BE276" s="9">
        <v>10.653745453441761</v>
      </c>
      <c r="BF276" s="9">
        <v>10.227642815954361</v>
      </c>
      <c r="BG276" s="9">
        <v>9.8185823969493882</v>
      </c>
      <c r="BH276" s="9">
        <v>9.4258825831598703</v>
      </c>
      <c r="BI276" s="9">
        <v>9.0488890228309575</v>
      </c>
      <c r="BJ276" s="9">
        <v>8.6869735353801634</v>
      </c>
      <c r="BK276" s="9">
        <v>8.3395330646663712</v>
      </c>
      <c r="BL276" s="9">
        <v>8.0059886741234436</v>
      </c>
      <c r="BM276" s="9">
        <v>7.6857845820840387</v>
      </c>
      <c r="BN276" s="9">
        <v>7.378387235686203</v>
      </c>
      <c r="BO276" s="9">
        <v>7.0832844218195934</v>
      </c>
      <c r="BP276" s="9">
        <v>6.7999844136299199</v>
      </c>
      <c r="BQ276" s="9">
        <v>6.5280151511594271</v>
      </c>
      <c r="BR276" s="9">
        <v>6.2669234547581274</v>
      </c>
      <c r="BS276" s="9">
        <v>6.0162742699551046</v>
      </c>
      <c r="BT276" s="9">
        <v>5.7756499425316177</v>
      </c>
      <c r="BU276" s="9">
        <v>5.544649522588073</v>
      </c>
      <c r="BV276" s="9">
        <v>5.3228880964452339</v>
      </c>
      <c r="BW276" s="9">
        <v>5.1099961452664235</v>
      </c>
      <c r="BX276" s="9">
        <v>4.9056189293319976</v>
      </c>
      <c r="BY276" s="9">
        <v>4.7094158969401176</v>
      </c>
      <c r="BZ276" s="9">
        <v>4.521060116948866</v>
      </c>
      <c r="CA276" s="9">
        <v>4.3402377340141713</v>
      </c>
      <c r="CB276" s="9">
        <v>4.1666474456158022</v>
      </c>
      <c r="CC276" s="9">
        <v>4</v>
      </c>
      <c r="CD276" s="9" t="s">
        <v>47</v>
      </c>
    </row>
    <row r="277" spans="1:82" ht="12" x14ac:dyDescent="0.25">
      <c r="A277" s="5">
        <v>237</v>
      </c>
      <c r="B277" s="56">
        <v>79</v>
      </c>
      <c r="C277" s="9">
        <v>474</v>
      </c>
      <c r="D277" s="9">
        <v>316</v>
      </c>
      <c r="E277" s="9">
        <v>237</v>
      </c>
      <c r="F277" s="9">
        <v>189.6</v>
      </c>
      <c r="G277" s="9">
        <v>158</v>
      </c>
      <c r="H277" s="9">
        <v>135.42857142857144</v>
      </c>
      <c r="I277" s="9">
        <v>118.5</v>
      </c>
      <c r="J277" s="9">
        <v>105.33333333333334</v>
      </c>
      <c r="K277" s="9">
        <v>94.8</v>
      </c>
      <c r="L277" s="9">
        <v>86.181818181818187</v>
      </c>
      <c r="M277" s="9">
        <v>79</v>
      </c>
      <c r="N277" s="9">
        <v>72.923076923076934</v>
      </c>
      <c r="O277" s="9">
        <v>67.714285714285722</v>
      </c>
      <c r="P277" s="9">
        <v>63.2</v>
      </c>
      <c r="Q277" s="9">
        <v>59.25</v>
      </c>
      <c r="R277" s="9">
        <v>55.764705882352949</v>
      </c>
      <c r="S277" s="9">
        <v>52.666666666666671</v>
      </c>
      <c r="T277" s="9">
        <v>49.894736842105267</v>
      </c>
      <c r="U277" s="9">
        <v>47.4</v>
      </c>
      <c r="V277" s="9">
        <v>45.142857142857139</v>
      </c>
      <c r="W277" s="9">
        <v>43.090909090909086</v>
      </c>
      <c r="X277" s="9">
        <v>41.217391304347821</v>
      </c>
      <c r="Y277" s="9">
        <v>39.5</v>
      </c>
      <c r="Z277" s="9">
        <v>37.917308711555116</v>
      </c>
      <c r="AA277" s="9">
        <v>36.398032909553763</v>
      </c>
      <c r="AB277" s="9">
        <v>34.939631653794756</v>
      </c>
      <c r="AC277" s="9">
        <v>33.539665814809084</v>
      </c>
      <c r="AD277" s="9">
        <v>32.195793994493869</v>
      </c>
      <c r="AE277" s="9">
        <v>30.905768610198894</v>
      </c>
      <c r="AF277" s="9">
        <v>29.667432135716489</v>
      </c>
      <c r="AG277" s="9">
        <v>28.478713492887927</v>
      </c>
      <c r="AH277" s="9">
        <v>27.337624587791435</v>
      </c>
      <c r="AI277" s="9">
        <v>26.242256985718672</v>
      </c>
      <c r="AJ277" s="9">
        <v>25.190778719378702</v>
      </c>
      <c r="AK277" s="9">
        <v>24.181431224991275</v>
      </c>
      <c r="AL277" s="9">
        <v>23.21252640114513</v>
      </c>
      <c r="AM277" s="9">
        <v>22.282443785502366</v>
      </c>
      <c r="AN277" s="9">
        <v>21.38962784462699</v>
      </c>
      <c r="AO277" s="9">
        <v>20.532585372404984</v>
      </c>
      <c r="AP277" s="9">
        <v>19.709882992704827</v>
      </c>
      <c r="AQ277" s="9">
        <v>18.920144762101742</v>
      </c>
      <c r="AR277" s="9">
        <v>18.162049868656311</v>
      </c>
      <c r="AS277" s="9">
        <v>17.434330422898746</v>
      </c>
      <c r="AT277" s="9">
        <v>16.735769337324282</v>
      </c>
      <c r="AU277" s="9">
        <v>16.065198290853242</v>
      </c>
      <c r="AV277" s="9">
        <v>15.421495774851394</v>
      </c>
      <c r="AW277" s="9">
        <v>14.803585217442613</v>
      </c>
      <c r="AX277" s="9">
        <v>14.210433182976844</v>
      </c>
      <c r="AY277" s="9">
        <v>13.641047643642022</v>
      </c>
      <c r="AZ277" s="9">
        <v>13.094476320329267</v>
      </c>
      <c r="BA277" s="9">
        <v>12.569805089976535</v>
      </c>
      <c r="BB277" s="9">
        <v>12.066156456727017</v>
      </c>
      <c r="BC277" s="9">
        <v>11.582688084345376</v>
      </c>
      <c r="BD277" s="9">
        <v>11.118591387437331</v>
      </c>
      <c r="BE277" s="9">
        <v>10.673090179116436</v>
      </c>
      <c r="BF277" s="9">
        <v>10.24543937285633</v>
      </c>
      <c r="BG277" s="9">
        <v>9.8349237363573447</v>
      </c>
      <c r="BH277" s="9">
        <v>9.4408566953433564</v>
      </c>
      <c r="BI277" s="9">
        <v>9.0625791852882553</v>
      </c>
      <c r="BJ277" s="9">
        <v>8.6994585491516059</v>
      </c>
      <c r="BK277" s="9">
        <v>8.3508874792799705</v>
      </c>
      <c r="BL277" s="9">
        <v>8.016283001704279</v>
      </c>
      <c r="BM277" s="9">
        <v>7.6950855011345034</v>
      </c>
      <c r="BN277" s="9">
        <v>7.3867577850209818</v>
      </c>
      <c r="BO277" s="9">
        <v>7.0907841851170543</v>
      </c>
      <c r="BP277" s="9">
        <v>6.8066696950404086</v>
      </c>
      <c r="BQ277" s="9">
        <v>6.5339391423907314</v>
      </c>
      <c r="BR277" s="9">
        <v>6.2721363940390651</v>
      </c>
      <c r="BS277" s="9">
        <v>6.0208235932597303</v>
      </c>
      <c r="BT277" s="9">
        <v>5.7795804274289555</v>
      </c>
      <c r="BU277" s="9">
        <v>5.5480034250654526</v>
      </c>
      <c r="BV277" s="9">
        <v>5.3257052810372638</v>
      </c>
      <c r="BW277" s="9">
        <v>5.1123142088063123</v>
      </c>
      <c r="BX277" s="9">
        <v>4.9074733186273072</v>
      </c>
      <c r="BY277" s="9">
        <v>4.7108400206610508</v>
      </c>
      <c r="BZ277" s="9">
        <v>4.5220854520038927</v>
      </c>
      <c r="CA277" s="9">
        <v>4.3408939266750348</v>
      </c>
      <c r="CB277" s="9">
        <v>4.1669624076418232</v>
      </c>
      <c r="CC277" s="9">
        <v>4</v>
      </c>
      <c r="CD277" s="9" t="s">
        <v>47</v>
      </c>
    </row>
    <row r="278" spans="1:82" ht="12" x14ac:dyDescent="0.25">
      <c r="A278" s="5">
        <v>238</v>
      </c>
      <c r="B278" s="56">
        <v>80</v>
      </c>
      <c r="C278" s="9">
        <v>476</v>
      </c>
      <c r="D278" s="9">
        <v>317.33333333333331</v>
      </c>
      <c r="E278" s="9">
        <v>238</v>
      </c>
      <c r="F278" s="9">
        <v>190.4</v>
      </c>
      <c r="G278" s="9">
        <v>158.66666666666669</v>
      </c>
      <c r="H278" s="9">
        <v>136</v>
      </c>
      <c r="I278" s="9">
        <v>119</v>
      </c>
      <c r="J278" s="9">
        <v>105.77777777777777</v>
      </c>
      <c r="K278" s="9">
        <v>95.2</v>
      </c>
      <c r="L278" s="9">
        <v>86.545454545454547</v>
      </c>
      <c r="M278" s="9">
        <v>79.333333333333329</v>
      </c>
      <c r="N278" s="9">
        <v>73.230769230769226</v>
      </c>
      <c r="O278" s="9">
        <v>68</v>
      </c>
      <c r="P278" s="9">
        <v>63.466666666666669</v>
      </c>
      <c r="Q278" s="9">
        <v>59.5</v>
      </c>
      <c r="R278" s="9">
        <v>56</v>
      </c>
      <c r="S278" s="9">
        <v>52.888888888888886</v>
      </c>
      <c r="T278" s="9">
        <v>50.105263157894733</v>
      </c>
      <c r="U278" s="9">
        <v>47.6</v>
      </c>
      <c r="V278" s="9">
        <v>45.333333333333329</v>
      </c>
      <c r="W278" s="9">
        <v>43.272727272727273</v>
      </c>
      <c r="X278" s="9">
        <v>41.391304347826086</v>
      </c>
      <c r="Y278" s="9">
        <v>39.666666666666664</v>
      </c>
      <c r="Z278" s="9">
        <v>38.08</v>
      </c>
      <c r="AA278" s="9">
        <v>36.578111541567715</v>
      </c>
      <c r="AB278" s="9">
        <v>35.135458086853184</v>
      </c>
      <c r="AC278" s="9">
        <v>33.749703386685745</v>
      </c>
      <c r="AD278" s="9">
        <v>32.41860333437544</v>
      </c>
      <c r="AE278" s="9">
        <v>31.14000233158151</v>
      </c>
      <c r="AF278" s="9">
        <v>29.911829797512269</v>
      </c>
      <c r="AG278" s="9">
        <v>28.732096815803377</v>
      </c>
      <c r="AH278" s="9">
        <v>27.598892913644395</v>
      </c>
      <c r="AI278" s="9">
        <v>26.510382967937698</v>
      </c>
      <c r="AJ278" s="9">
        <v>25.464804233479573</v>
      </c>
      <c r="AK278" s="9">
        <v>24.460463488350882</v>
      </c>
      <c r="AL278" s="9">
        <v>23.495734291894514</v>
      </c>
      <c r="AM278" s="9">
        <v>22.569054350839156</v>
      </c>
      <c r="AN278" s="9">
        <v>21.678922989304066</v>
      </c>
      <c r="AO278" s="9">
        <v>20.823898718587731</v>
      </c>
      <c r="AP278" s="9">
        <v>20.002596902804914</v>
      </c>
      <c r="AQ278" s="9">
        <v>19.213687516591783</v>
      </c>
      <c r="AR278" s="9">
        <v>18.455892991247936</v>
      </c>
      <c r="AS278" s="9">
        <v>17.727986145827334</v>
      </c>
      <c r="AT278" s="9">
        <v>17.028788199827716</v>
      </c>
      <c r="AU278" s="9">
        <v>16.35716686426025</v>
      </c>
      <c r="AV278" s="9">
        <v>15.712034508008058</v>
      </c>
      <c r="AW278" s="9">
        <v>15.092346396504196</v>
      </c>
      <c r="AX278" s="9">
        <v>14.497098999876787</v>
      </c>
      <c r="AY278" s="9">
        <v>13.925328367821505</v>
      </c>
      <c r="AZ278" s="9">
        <v>13.376108568569647</v>
      </c>
      <c r="BA278" s="9">
        <v>12.84855018942385</v>
      </c>
      <c r="BB278" s="9">
        <v>12.341798896433209</v>
      </c>
      <c r="BC278" s="9">
        <v>11.855034050875297</v>
      </c>
      <c r="BD278" s="9">
        <v>11.387467380304621</v>
      </c>
      <c r="BE278" s="9">
        <v>10.938341702015398</v>
      </c>
      <c r="BF278" s="9">
        <v>10.506929696851389</v>
      </c>
      <c r="BG278" s="9">
        <v>10.09253273137711</v>
      </c>
      <c r="BH278" s="9">
        <v>9.6944797265030207</v>
      </c>
      <c r="BI278" s="9">
        <v>9.3121260707325195</v>
      </c>
      <c r="BJ278" s="9">
        <v>8.9448525762708719</v>
      </c>
      <c r="BK278" s="9">
        <v>8.5920644763055485</v>
      </c>
      <c r="BL278" s="9">
        <v>8.2531904618341905</v>
      </c>
      <c r="BM278" s="9">
        <v>7.9276817564804043</v>
      </c>
      <c r="BN278" s="9">
        <v>7.615011227799152</v>
      </c>
      <c r="BO278" s="9">
        <v>7.3146725336325602</v>
      </c>
      <c r="BP278" s="9">
        <v>7.026179302133758</v>
      </c>
      <c r="BQ278" s="9">
        <v>6.749064344130856</v>
      </c>
      <c r="BR278" s="9">
        <v>6.4828788965555679</v>
      </c>
      <c r="BS278" s="9">
        <v>6.2271918957112655</v>
      </c>
      <c r="BT278" s="9">
        <v>5.9815892792036029</v>
      </c>
      <c r="BU278" s="9">
        <v>5.7456733154032307</v>
      </c>
      <c r="BV278" s="9">
        <v>5.5190619593547412</v>
      </c>
      <c r="BW278" s="9">
        <v>5.3013882340887868</v>
      </c>
      <c r="BX278" s="9">
        <v>5.0922996363354605</v>
      </c>
      <c r="BY278" s="9">
        <v>4.8914575656765553</v>
      </c>
      <c r="BZ278" s="9">
        <v>4.6985367762122463</v>
      </c>
      <c r="CA278" s="9">
        <v>4.5132248498542422</v>
      </c>
      <c r="CB278" s="9">
        <v>4.3352216903924283</v>
      </c>
      <c r="CC278" s="9">
        <v>4.1642390375157037</v>
      </c>
      <c r="CD278" s="9">
        <v>4</v>
      </c>
    </row>
    <row r="279" spans="1:82" ht="12" x14ac:dyDescent="0.25">
      <c r="A279" s="5">
        <v>239</v>
      </c>
      <c r="B279" s="56">
        <v>80</v>
      </c>
      <c r="C279" s="9">
        <v>478</v>
      </c>
      <c r="D279" s="9">
        <v>318.66666666666663</v>
      </c>
      <c r="E279" s="9">
        <v>239</v>
      </c>
      <c r="F279" s="9">
        <v>191.2</v>
      </c>
      <c r="G279" s="9">
        <v>159.33333333333334</v>
      </c>
      <c r="H279" s="9">
        <v>136.57142857142858</v>
      </c>
      <c r="I279" s="9">
        <v>119.5</v>
      </c>
      <c r="J279" s="9">
        <v>106.22222222222223</v>
      </c>
      <c r="K279" s="9">
        <v>95.6</v>
      </c>
      <c r="L279" s="9">
        <v>86.909090909090921</v>
      </c>
      <c r="M279" s="9">
        <v>79.666666666666671</v>
      </c>
      <c r="N279" s="9">
        <v>73.538461538461547</v>
      </c>
      <c r="O279" s="9">
        <v>68.285714285714292</v>
      </c>
      <c r="P279" s="9">
        <v>63.733333333333341</v>
      </c>
      <c r="Q279" s="9">
        <v>59.75</v>
      </c>
      <c r="R279" s="9">
        <v>56.235294117647065</v>
      </c>
      <c r="S279" s="9">
        <v>53.111111111111114</v>
      </c>
      <c r="T279" s="9">
        <v>50.315789473684212</v>
      </c>
      <c r="U279" s="9">
        <v>47.8</v>
      </c>
      <c r="V279" s="9">
        <v>45.523809523809518</v>
      </c>
      <c r="W279" s="9">
        <v>43.454545454545453</v>
      </c>
      <c r="X279" s="9">
        <v>41.565217391304351</v>
      </c>
      <c r="Y279" s="9">
        <v>39.833333333333336</v>
      </c>
      <c r="Z279" s="9">
        <v>38.24</v>
      </c>
      <c r="AA279" s="9">
        <v>36.729050975061568</v>
      </c>
      <c r="AB279" s="9">
        <v>35.277802968846004</v>
      </c>
      <c r="AC279" s="9">
        <v>33.883897058863056</v>
      </c>
      <c r="AD279" s="9">
        <v>32.545067528993719</v>
      </c>
      <c r="AE279" s="9">
        <v>31.259138186695381</v>
      </c>
      <c r="AF279" s="9">
        <v>30.024018825722496</v>
      </c>
      <c r="AG279" s="9">
        <v>28.837701828613227</v>
      </c>
      <c r="AH279" s="9">
        <v>27.698258903419493</v>
      </c>
      <c r="AI279" s="9">
        <v>26.603837949376242</v>
      </c>
      <c r="AJ279" s="9">
        <v>25.552660046415205</v>
      </c>
      <c r="AK279" s="9">
        <v>24.543016563629791</v>
      </c>
      <c r="AL279" s="9">
        <v>23.573266381991083</v>
      </c>
      <c r="AM279" s="9">
        <v>22.641833226800621</v>
      </c>
      <c r="AN279" s="9">
        <v>21.74720310554401</v>
      </c>
      <c r="AO279" s="9">
        <v>20.887921846980731</v>
      </c>
      <c r="AP279" s="9">
        <v>20.062592737470126</v>
      </c>
      <c r="AQ279" s="9">
        <v>19.269874250691434</v>
      </c>
      <c r="AR279" s="9">
        <v>18.508477867067782</v>
      </c>
      <c r="AS279" s="9">
        <v>17.777165979349672</v>
      </c>
      <c r="AT279" s="9">
        <v>17.074749880953568</v>
      </c>
      <c r="AU279" s="9">
        <v>16.400087833785829</v>
      </c>
      <c r="AV279" s="9">
        <v>15.752083212411264</v>
      </c>
      <c r="AW279" s="9">
        <v>15.129682721549814</v>
      </c>
      <c r="AX279" s="9">
        <v>14.531874684003959</v>
      </c>
      <c r="AY279" s="9">
        <v>13.957687396234002</v>
      </c>
      <c r="AZ279" s="9">
        <v>13.40618754890829</v>
      </c>
      <c r="BA279" s="9">
        <v>12.876478709861097</v>
      </c>
      <c r="BB279" s="9">
        <v>12.367699866992242</v>
      </c>
      <c r="BC279" s="9">
        <v>11.879024028740069</v>
      </c>
      <c r="BD279" s="9">
        <v>11.409656879852911</v>
      </c>
      <c r="BE279" s="9">
        <v>10.958835490274046</v>
      </c>
      <c r="BF279" s="9">
        <v>10.52582707504156</v>
      </c>
      <c r="BG279" s="9">
        <v>10.109927803187361</v>
      </c>
      <c r="BH279" s="9">
        <v>9.7104616536992907</v>
      </c>
      <c r="BI279" s="9">
        <v>9.3267793166867659</v>
      </c>
      <c r="BJ279" s="9">
        <v>8.958257137963864</v>
      </c>
      <c r="BK279" s="9">
        <v>8.6042961053343081</v>
      </c>
      <c r="BL279" s="9">
        <v>8.2643208749306361</v>
      </c>
      <c r="BM279" s="9">
        <v>7.9377788360249149</v>
      </c>
      <c r="BN279" s="9">
        <v>7.6241392127909</v>
      </c>
      <c r="BO279" s="9">
        <v>7.322892201557603</v>
      </c>
      <c r="BP279" s="9">
        <v>7.033548142151937</v>
      </c>
      <c r="BQ279" s="9">
        <v>6.7556367219834748</v>
      </c>
      <c r="BR279" s="9">
        <v>6.4887062115776386</v>
      </c>
      <c r="BS279" s="9">
        <v>6.2323227303146904</v>
      </c>
      <c r="BT279" s="9">
        <v>5.9860695411810454</v>
      </c>
      <c r="BU279" s="9">
        <v>5.7495463733865595</v>
      </c>
      <c r="BV279" s="9">
        <v>5.5223687717467405</v>
      </c>
      <c r="BW279" s="9">
        <v>5.3041674717723373</v>
      </c>
      <c r="BX279" s="9">
        <v>5.0945877994505651</v>
      </c>
      <c r="BY279" s="9">
        <v>4.8932890947423271</v>
      </c>
      <c r="BZ279" s="9">
        <v>4.6999441578583632</v>
      </c>
      <c r="CA279" s="9">
        <v>4.5142387174142957</v>
      </c>
      <c r="CB279" s="9">
        <v>4.3358709196000582</v>
      </c>
      <c r="CC279" s="9">
        <v>4.1645508375334108</v>
      </c>
      <c r="CD279" s="9">
        <v>4</v>
      </c>
    </row>
    <row r="280" spans="1:82" ht="12" x14ac:dyDescent="0.25">
      <c r="A280" s="5">
        <f>A279+1</f>
        <v>240</v>
      </c>
      <c r="B280" s="56">
        <f>ROUNDUP(A280*$K$14,0)</f>
        <v>80</v>
      </c>
      <c r="C280" s="9">
        <f>$A280*K$15</f>
        <v>480</v>
      </c>
      <c r="D280" s="9">
        <f t="shared" ref="D280:AI280" si="0">IF(D$38&lt;=$B280,C280*MIN(D$38/(D$38+1),MAX(2/3,EXP(LN($I$11/C280)/($B280-D$38+1)))),"")</f>
        <v>320</v>
      </c>
      <c r="E280" s="9">
        <f t="shared" si="0"/>
        <v>240</v>
      </c>
      <c r="F280" s="9">
        <f t="shared" si="0"/>
        <v>192</v>
      </c>
      <c r="G280" s="9">
        <f t="shared" si="0"/>
        <v>160</v>
      </c>
      <c r="H280" s="9">
        <f t="shared" si="0"/>
        <v>137.14285714285714</v>
      </c>
      <c r="I280" s="9">
        <f t="shared" si="0"/>
        <v>120</v>
      </c>
      <c r="J280" s="9">
        <f t="shared" si="0"/>
        <v>106.66666666666666</v>
      </c>
      <c r="K280" s="9">
        <f t="shared" si="0"/>
        <v>96</v>
      </c>
      <c r="L280" s="9">
        <f t="shared" si="0"/>
        <v>87.272727272727266</v>
      </c>
      <c r="M280" s="9">
        <f t="shared" si="0"/>
        <v>79.999999999999986</v>
      </c>
      <c r="N280" s="9">
        <f t="shared" si="0"/>
        <v>73.84615384615384</v>
      </c>
      <c r="O280" s="9">
        <f t="shared" si="0"/>
        <v>68.571428571428569</v>
      </c>
      <c r="P280" s="9">
        <f t="shared" si="0"/>
        <v>64</v>
      </c>
      <c r="Q280" s="9">
        <f t="shared" si="0"/>
        <v>60</v>
      </c>
      <c r="R280" s="9">
        <f t="shared" si="0"/>
        <v>56.470588235294116</v>
      </c>
      <c r="S280" s="9">
        <f t="shared" si="0"/>
        <v>53.333333333333329</v>
      </c>
      <c r="T280" s="9">
        <f t="shared" si="0"/>
        <v>50.526315789473678</v>
      </c>
      <c r="U280" s="9">
        <f t="shared" si="0"/>
        <v>47.999999999999993</v>
      </c>
      <c r="V280" s="9">
        <f t="shared" si="0"/>
        <v>45.714285714285708</v>
      </c>
      <c r="W280" s="9">
        <f t="shared" si="0"/>
        <v>43.636363636363633</v>
      </c>
      <c r="X280" s="9">
        <f t="shared" si="0"/>
        <v>41.739130434782609</v>
      </c>
      <c r="Y280" s="9">
        <f t="shared" si="0"/>
        <v>40</v>
      </c>
      <c r="Z280" s="9">
        <f t="shared" si="0"/>
        <v>38.4</v>
      </c>
      <c r="AA280" s="9">
        <f t="shared" si="0"/>
        <v>36.879979131340903</v>
      </c>
      <c r="AB280" s="9">
        <f t="shared" si="0"/>
        <v>35.420126581461993</v>
      </c>
      <c r="AC280" s="9">
        <f t="shared" si="0"/>
        <v>34.018060655046135</v>
      </c>
      <c r="AD280" s="9">
        <f t="shared" si="0"/>
        <v>32.67149393351017</v>
      </c>
      <c r="AE280" s="9">
        <f t="shared" si="0"/>
        <v>31.378229543166306</v>
      </c>
      <c r="AF280" s="9">
        <f t="shared" si="0"/>
        <v>30.136157571104114</v>
      </c>
      <c r="AG280" s="9">
        <f t="shared" si="0"/>
        <v>28.943251622945859</v>
      </c>
      <c r="AH280" s="9">
        <f t="shared" si="0"/>
        <v>27.797565516859169</v>
      </c>
      <c r="AI280" s="9">
        <f t="shared" si="0"/>
        <v>26.697230108433534</v>
      </c>
      <c r="AJ280" s="9">
        <f t="shared" ref="AJ280:BO280" si="1">IF(AJ$38&lt;=$B280,AI280*MIN(AJ$38/(AJ$38+1),MAX(2/3,EXP(LN($I$11/AI280)/($B280-AJ$38+1)))),"")</f>
        <v>25.64045024124049</v>
      </c>
      <c r="AK280" s="9">
        <f t="shared" si="1"/>
        <v>24.625501818102453</v>
      </c>
      <c r="AL280" s="9">
        <f t="shared" si="1"/>
        <v>23.650728988292084</v>
      </c>
      <c r="AM280" s="9">
        <f t="shared" si="1"/>
        <v>22.714541446073216</v>
      </c>
      <c r="AN280" s="9">
        <f t="shared" si="1"/>
        <v>21.815411836175997</v>
      </c>
      <c r="AO280" s="9">
        <f t="shared" si="1"/>
        <v>20.95187326197339</v>
      </c>
      <c r="AP280" s="9">
        <f t="shared" si="1"/>
        <v>20.122516892293699</v>
      </c>
      <c r="AQ280" s="9">
        <f t="shared" si="1"/>
        <v>19.325989662964751</v>
      </c>
      <c r="AR280" s="9">
        <f t="shared" si="1"/>
        <v>18.560992069339846</v>
      </c>
      <c r="AS280" s="9">
        <f t="shared" si="1"/>
        <v>17.826276046204104</v>
      </c>
      <c r="AT280" s="9">
        <f t="shared" si="1"/>
        <v>17.120642931602333</v>
      </c>
      <c r="AU280" s="9">
        <f t="shared" si="1"/>
        <v>16.44294151126649</v>
      </c>
      <c r="AV280" s="9">
        <f t="shared" si="1"/>
        <v>15.79206614045227</v>
      </c>
      <c r="AW280" s="9">
        <f t="shared" si="1"/>
        <v>15.166954940120704</v>
      </c>
      <c r="AX280" s="9">
        <f t="shared" si="1"/>
        <v>14.566588064521859</v>
      </c>
      <c r="AY280" s="9">
        <f t="shared" si="1"/>
        <v>13.989986037354313</v>
      </c>
      <c r="AZ280" s="9">
        <f t="shared" si="1"/>
        <v>13.436208153785879</v>
      </c>
      <c r="BA280" s="9">
        <f t="shared" si="1"/>
        <v>12.904350945728535</v>
      </c>
      <c r="BB280" s="9">
        <f t="shared" si="1"/>
        <v>12.39354670786374</v>
      </c>
      <c r="BC280" s="9">
        <f t="shared" si="1"/>
        <v>11.902962082013371</v>
      </c>
      <c r="BD280" s="9">
        <f t="shared" si="1"/>
        <v>11.43179669754675</v>
      </c>
      <c r="BE280" s="9">
        <f t="shared" si="1"/>
        <v>10.979281865605625</v>
      </c>
      <c r="BF280" s="9">
        <f t="shared" si="1"/>
        <v>10.5446793250168</v>
      </c>
      <c r="BG280" s="9">
        <f t="shared" si="1"/>
        <v>10.127280037846392</v>
      </c>
      <c r="BH280" s="9">
        <f t="shared" si="1"/>
        <v>9.7264030326307349</v>
      </c>
      <c r="BI280" s="9">
        <f t="shared" si="1"/>
        <v>9.3413942933966769</v>
      </c>
      <c r="BJ280" s="9">
        <f t="shared" si="1"/>
        <v>8.9716256926587619</v>
      </c>
      <c r="BK280" s="9">
        <f t="shared" si="1"/>
        <v>8.6164939666525253</v>
      </c>
      <c r="BL280" s="9">
        <f t="shared" si="1"/>
        <v>8.2754197311320308</v>
      </c>
      <c r="BM280" s="9">
        <f t="shared" si="1"/>
        <v>7.9478465361259394</v>
      </c>
      <c r="BN280" s="9">
        <f t="shared" si="1"/>
        <v>7.6332399581100185</v>
      </c>
      <c r="BO280" s="9">
        <f t="shared" si="1"/>
        <v>7.3310867281149745</v>
      </c>
      <c r="BP280" s="9">
        <f t="shared" ref="BP280:CD280" si="2">IF(BP$38&lt;=$B280,BO280*MIN(BP$38/(BP$38+1),MAX(2/3,EXP(LN($I$11/BO280)/($B280-BP$38+1)))),"")</f>
        <v>7.0408938943471489</v>
      </c>
      <c r="BQ280" s="9">
        <f t="shared" si="2"/>
        <v>6.7621880179559488</v>
      </c>
      <c r="BR280" s="9">
        <f t="shared" si="2"/>
        <v>6.4945144006359081</v>
      </c>
      <c r="BS280" s="9">
        <f t="shared" si="2"/>
        <v>6.2374363428032629</v>
      </c>
      <c r="BT280" s="9">
        <f t="shared" si="2"/>
        <v>5.9905344311367621</v>
      </c>
      <c r="BU280" s="9">
        <f t="shared" si="2"/>
        <v>5.7534058543203885</v>
      </c>
      <c r="BV280" s="9">
        <f t="shared" si="2"/>
        <v>5.5256637458716282</v>
      </c>
      <c r="BW280" s="9">
        <f t="shared" si="2"/>
        <v>5.3069365529831423</v>
      </c>
      <c r="BX280" s="9">
        <f t="shared" si="2"/>
        <v>5.0968674303481389</v>
      </c>
      <c r="BY280" s="9">
        <f t="shared" si="2"/>
        <v>4.8951136579804819</v>
      </c>
      <c r="BZ280" s="9">
        <f t="shared" si="2"/>
        <v>4.7013460820797395</v>
      </c>
      <c r="CA280" s="9">
        <f t="shared" si="2"/>
        <v>4.5152485780289613</v>
      </c>
      <c r="CB280" s="9">
        <f t="shared" si="2"/>
        <v>4.336517534649083</v>
      </c>
      <c r="CC280" s="9">
        <f t="shared" si="2"/>
        <v>4.1648613588685439</v>
      </c>
      <c r="CD280" s="9">
        <f t="shared" si="2"/>
        <v>4</v>
      </c>
    </row>
    <row r="281" spans="1:82" ht="12" x14ac:dyDescent="0.25">
      <c r="A281" s="5">
        <f>A280+1</f>
        <v>241</v>
      </c>
      <c r="B281" s="56"/>
      <c r="C281" s="9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  <c r="AA281" s="9"/>
      <c r="AB281" s="9"/>
      <c r="AC281" s="9"/>
      <c r="AD281" s="9"/>
      <c r="AE281" s="9"/>
      <c r="AF281" s="9"/>
      <c r="AG281" s="9"/>
      <c r="AH281" s="9"/>
      <c r="AI281" s="9"/>
      <c r="AJ281" s="9"/>
      <c r="AK281" s="9"/>
      <c r="AL281" s="9"/>
      <c r="AM281" s="9"/>
      <c r="AN281" s="9"/>
      <c r="AO281" s="9"/>
      <c r="AP281" s="9"/>
      <c r="AQ281" s="9"/>
      <c r="AR281" s="9"/>
      <c r="AS281" s="9"/>
      <c r="AT281" s="9"/>
      <c r="AU281" s="9"/>
      <c r="AV281" s="9"/>
      <c r="AW281" s="9"/>
      <c r="AX281" s="9"/>
      <c r="AY281" s="9"/>
      <c r="AZ281" s="9"/>
      <c r="BA281" s="9"/>
      <c r="BB281" s="9"/>
      <c r="BC281" s="9"/>
      <c r="BD281" s="9"/>
      <c r="BE281" s="9"/>
      <c r="BF281" s="9"/>
      <c r="BG281" s="9"/>
      <c r="BH281" s="9"/>
      <c r="BI281" s="9"/>
      <c r="BJ281" s="9"/>
      <c r="BK281" s="9"/>
      <c r="BL281" s="9"/>
      <c r="BM281" s="9"/>
      <c r="BN281" s="9"/>
      <c r="BO281" s="9"/>
      <c r="BP281" s="9"/>
      <c r="BQ281" s="9"/>
      <c r="BR281" s="9"/>
      <c r="BS281" s="9"/>
      <c r="BT281" s="9"/>
      <c r="BU281" s="9"/>
      <c r="BV281" s="9"/>
      <c r="BW281" s="9"/>
      <c r="BX281" s="9"/>
      <c r="BY281" s="9"/>
      <c r="BZ281" s="9"/>
      <c r="CA281" s="9"/>
      <c r="CB281" s="9"/>
      <c r="CC281" s="9"/>
      <c r="CD281" s="9"/>
    </row>
  </sheetData>
  <sheetProtection sheet="1" objects="1" scenarios="1"/>
  <mergeCells count="182">
    <mergeCell ref="AC30:AD30"/>
    <mergeCell ref="AE30:AF30"/>
    <mergeCell ref="Q30:R30"/>
    <mergeCell ref="S30:T30"/>
    <mergeCell ref="U30:V30"/>
    <mergeCell ref="W30:X30"/>
    <mergeCell ref="K30:L30"/>
    <mergeCell ref="M30:N30"/>
    <mergeCell ref="O30:P30"/>
    <mergeCell ref="AC27:AD27"/>
    <mergeCell ref="AE27:AF27"/>
    <mergeCell ref="Q27:R27"/>
    <mergeCell ref="S27:T27"/>
    <mergeCell ref="U27:V27"/>
    <mergeCell ref="W27:X27"/>
    <mergeCell ref="I29:J29"/>
    <mergeCell ref="K29:L29"/>
    <mergeCell ref="M29:N29"/>
    <mergeCell ref="O29:P29"/>
    <mergeCell ref="Y29:Z29"/>
    <mergeCell ref="AA29:AB29"/>
    <mergeCell ref="AC29:AD29"/>
    <mergeCell ref="AE29:AF29"/>
    <mergeCell ref="Q29:R29"/>
    <mergeCell ref="S29:T29"/>
    <mergeCell ref="U29:V29"/>
    <mergeCell ref="W29:X29"/>
    <mergeCell ref="M27:N27"/>
    <mergeCell ref="O27:P27"/>
    <mergeCell ref="A27:B27"/>
    <mergeCell ref="C27:D27"/>
    <mergeCell ref="E27:F27"/>
    <mergeCell ref="G27:H27"/>
    <mergeCell ref="Y27:Z27"/>
    <mergeCell ref="AA27:AB27"/>
    <mergeCell ref="A30:B30"/>
    <mergeCell ref="C30:D30"/>
    <mergeCell ref="E30:F30"/>
    <mergeCell ref="G30:H30"/>
    <mergeCell ref="Y30:Z30"/>
    <mergeCell ref="AA30:AB30"/>
    <mergeCell ref="AC24:AD24"/>
    <mergeCell ref="AE24:AF24"/>
    <mergeCell ref="Q24:R24"/>
    <mergeCell ref="S24:T24"/>
    <mergeCell ref="U24:V24"/>
    <mergeCell ref="W24:X24"/>
    <mergeCell ref="I26:J26"/>
    <mergeCell ref="K26:L26"/>
    <mergeCell ref="M26:N26"/>
    <mergeCell ref="O26:P26"/>
    <mergeCell ref="Y26:Z26"/>
    <mergeCell ref="AA26:AB26"/>
    <mergeCell ref="AC26:AD26"/>
    <mergeCell ref="AE26:AF26"/>
    <mergeCell ref="Q26:R26"/>
    <mergeCell ref="S26:T26"/>
    <mergeCell ref="U26:V26"/>
    <mergeCell ref="W26:X26"/>
    <mergeCell ref="K24:L24"/>
    <mergeCell ref="M24:N24"/>
    <mergeCell ref="O24:P24"/>
    <mergeCell ref="AE20:AF20"/>
    <mergeCell ref="AC21:AD21"/>
    <mergeCell ref="AE21:AF21"/>
    <mergeCell ref="A23:B23"/>
    <mergeCell ref="C23:D23"/>
    <mergeCell ref="E23:F23"/>
    <mergeCell ref="G23:H23"/>
    <mergeCell ref="I23:J23"/>
    <mergeCell ref="K23:L23"/>
    <mergeCell ref="M23:N23"/>
    <mergeCell ref="O23:P23"/>
    <mergeCell ref="Y23:Z23"/>
    <mergeCell ref="AA23:AB23"/>
    <mergeCell ref="AC23:AD23"/>
    <mergeCell ref="AE23:AF23"/>
    <mergeCell ref="Q23:R23"/>
    <mergeCell ref="S23:T23"/>
    <mergeCell ref="U23:V23"/>
    <mergeCell ref="W23:X23"/>
    <mergeCell ref="AA21:AB21"/>
    <mergeCell ref="AC20:AD20"/>
    <mergeCell ref="O21:P21"/>
    <mergeCell ref="U20:V20"/>
    <mergeCell ref="W20:X20"/>
    <mergeCell ref="Y20:Z20"/>
    <mergeCell ref="AA20:AB20"/>
    <mergeCell ref="U21:V21"/>
    <mergeCell ref="W21:X21"/>
    <mergeCell ref="Y21:Z21"/>
    <mergeCell ref="Q21:R21"/>
    <mergeCell ref="S21:T21"/>
    <mergeCell ref="U32:V32"/>
    <mergeCell ref="A20:B20"/>
    <mergeCell ref="C20:D20"/>
    <mergeCell ref="E20:F20"/>
    <mergeCell ref="G20:H20"/>
    <mergeCell ref="I20:J20"/>
    <mergeCell ref="K20:L20"/>
    <mergeCell ref="M20:N20"/>
    <mergeCell ref="O20:P20"/>
    <mergeCell ref="Q20:R20"/>
    <mergeCell ref="A21:B21"/>
    <mergeCell ref="C21:D21"/>
    <mergeCell ref="E21:F21"/>
    <mergeCell ref="G21:H21"/>
    <mergeCell ref="I21:J21"/>
    <mergeCell ref="K21:L21"/>
    <mergeCell ref="I24:J24"/>
    <mergeCell ref="I5:J5"/>
    <mergeCell ref="I6:J6"/>
    <mergeCell ref="I7:J7"/>
    <mergeCell ref="A32:B32"/>
    <mergeCell ref="C32:D32"/>
    <mergeCell ref="E32:F32"/>
    <mergeCell ref="G32:H32"/>
    <mergeCell ref="I32:J32"/>
    <mergeCell ref="I12:J12"/>
    <mergeCell ref="I10:J10"/>
    <mergeCell ref="I15:J15"/>
    <mergeCell ref="E24:F24"/>
    <mergeCell ref="G24:H24"/>
    <mergeCell ref="A26:B26"/>
    <mergeCell ref="C26:D26"/>
    <mergeCell ref="E26:F26"/>
    <mergeCell ref="G26:H26"/>
    <mergeCell ref="I27:J27"/>
    <mergeCell ref="A29:B29"/>
    <mergeCell ref="C29:D29"/>
    <mergeCell ref="E29:F29"/>
    <mergeCell ref="G29:H29"/>
    <mergeCell ref="I9:J9"/>
    <mergeCell ref="I30:J30"/>
    <mergeCell ref="K12:M12"/>
    <mergeCell ref="N12:P12"/>
    <mergeCell ref="Q12:S12"/>
    <mergeCell ref="I11:J11"/>
    <mergeCell ref="W32:X32"/>
    <mergeCell ref="K32:L32"/>
    <mergeCell ref="Q13:S13"/>
    <mergeCell ref="I13:J13"/>
    <mergeCell ref="I14:J14"/>
    <mergeCell ref="N13:P13"/>
    <mergeCell ref="N14:P14"/>
    <mergeCell ref="N15:P15"/>
    <mergeCell ref="M32:N32"/>
    <mergeCell ref="O32:P32"/>
    <mergeCell ref="K13:M13"/>
    <mergeCell ref="K14:M14"/>
    <mergeCell ref="K15:M15"/>
    <mergeCell ref="M21:N21"/>
    <mergeCell ref="Q32:R32"/>
    <mergeCell ref="Q14:S14"/>
    <mergeCell ref="Q15:S15"/>
    <mergeCell ref="S32:T32"/>
    <mergeCell ref="K27:L27"/>
    <mergeCell ref="S20:T20"/>
    <mergeCell ref="A24:B24"/>
    <mergeCell ref="C24:D24"/>
    <mergeCell ref="Y32:Z32"/>
    <mergeCell ref="AA32:AB32"/>
    <mergeCell ref="AC32:AD32"/>
    <mergeCell ref="AE32:AF32"/>
    <mergeCell ref="A33:B33"/>
    <mergeCell ref="C33:D33"/>
    <mergeCell ref="E33:F33"/>
    <mergeCell ref="G33:H33"/>
    <mergeCell ref="I33:J33"/>
    <mergeCell ref="K33:L33"/>
    <mergeCell ref="M33:N33"/>
    <mergeCell ref="O33:P33"/>
    <mergeCell ref="Q33:R33"/>
    <mergeCell ref="AA33:AB33"/>
    <mergeCell ref="AC33:AD33"/>
    <mergeCell ref="AE33:AF33"/>
    <mergeCell ref="S33:T33"/>
    <mergeCell ref="U33:V33"/>
    <mergeCell ref="W33:X33"/>
    <mergeCell ref="Y33:Z33"/>
    <mergeCell ref="Y24:Z24"/>
    <mergeCell ref="AA24:AB24"/>
  </mergeCells>
  <phoneticPr fontId="17" type="noConversion"/>
  <pageMargins left="0.39370078740157483" right="0.39370078740157483" top="0.39370078740157483" bottom="0.25" header="0.39370078740157483" footer="0.24"/>
  <pageSetup paperSize="9" orientation="landscape" r:id="rId1"/>
  <headerFooter alignWithMargins="0"/>
  <rowBreaks count="3" manualBreakCount="3">
    <brk id="35" max="16383" man="1"/>
    <brk id="81" max="16383" man="1"/>
    <brk id="128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D277"/>
  <sheetViews>
    <sheetView workbookViewId="0">
      <selection activeCell="I7" sqref="I7:J7"/>
    </sheetView>
  </sheetViews>
  <sheetFormatPr baseColWidth="10" defaultColWidth="9.109375" defaultRowHeight="11.4" x14ac:dyDescent="0.2"/>
  <cols>
    <col min="1" max="2" width="4.88671875" style="2" customWidth="1"/>
    <col min="3" max="82" width="3.6640625" style="2" customWidth="1"/>
    <col min="83" max="16384" width="9.109375" style="2"/>
  </cols>
  <sheetData>
    <row r="1" spans="1:32" ht="21" x14ac:dyDescent="0.4">
      <c r="A1" s="10" t="s">
        <v>46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3"/>
    </row>
    <row r="2" spans="1:32" ht="12" x14ac:dyDescent="0.25">
      <c r="A2" s="14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AF2" s="15"/>
    </row>
    <row r="3" spans="1:32" ht="15.6" x14ac:dyDescent="0.3">
      <c r="A3" s="16" t="s">
        <v>12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AF3" s="15"/>
    </row>
    <row r="4" spans="1:32" ht="12" x14ac:dyDescent="0.25">
      <c r="A4" s="14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AF4" s="15"/>
    </row>
    <row r="5" spans="1:32" s="7" customFormat="1" ht="15.6" x14ac:dyDescent="0.3">
      <c r="A5" s="16" t="s">
        <v>1</v>
      </c>
      <c r="B5" s="4"/>
      <c r="C5" s="4"/>
      <c r="D5" s="4"/>
      <c r="E5" s="4"/>
      <c r="F5" s="4"/>
      <c r="I5" s="65">
        <v>9</v>
      </c>
      <c r="J5" s="65"/>
      <c r="L5" s="4" t="s">
        <v>14</v>
      </c>
      <c r="M5" s="4"/>
      <c r="N5" s="4"/>
      <c r="O5" s="4"/>
      <c r="P5" s="4"/>
      <c r="Q5" s="4"/>
      <c r="R5" s="4"/>
      <c r="AF5" s="23"/>
    </row>
    <row r="6" spans="1:32" s="7" customFormat="1" ht="15.6" x14ac:dyDescent="0.3">
      <c r="A6" s="16" t="s">
        <v>2</v>
      </c>
      <c r="B6" s="4"/>
      <c r="C6" s="4"/>
      <c r="D6" s="4"/>
      <c r="E6" s="4"/>
      <c r="F6" s="4"/>
      <c r="I6" s="65">
        <v>27</v>
      </c>
      <c r="J6" s="65"/>
      <c r="L6" s="4"/>
      <c r="M6" s="4"/>
      <c r="N6" s="4"/>
      <c r="O6" s="4"/>
      <c r="P6" s="4"/>
      <c r="Q6" s="4"/>
      <c r="R6" s="4"/>
      <c r="AF6" s="23"/>
    </row>
    <row r="7" spans="1:32" s="7" customFormat="1" ht="15.6" x14ac:dyDescent="0.3">
      <c r="A7" s="16" t="s">
        <v>3</v>
      </c>
      <c r="B7" s="4"/>
      <c r="C7" s="4"/>
      <c r="D7" s="4"/>
      <c r="E7" s="4"/>
      <c r="F7" s="4"/>
      <c r="I7" s="83">
        <v>1</v>
      </c>
      <c r="J7" s="83"/>
      <c r="L7" s="4" t="s">
        <v>10</v>
      </c>
      <c r="M7" s="4"/>
      <c r="N7" s="4"/>
      <c r="O7" s="4"/>
      <c r="P7" s="4"/>
      <c r="Q7" s="4"/>
      <c r="R7" s="4"/>
      <c r="AF7" s="23"/>
    </row>
    <row r="8" spans="1:32" s="7" customFormat="1" ht="15.6" x14ac:dyDescent="0.3">
      <c r="A8" s="16"/>
      <c r="B8" s="4"/>
      <c r="C8" s="4"/>
      <c r="D8" s="4"/>
      <c r="E8" s="4"/>
      <c r="F8" s="4"/>
      <c r="I8" s="25"/>
      <c r="J8" s="25"/>
      <c r="K8" s="4"/>
      <c r="L8" s="4"/>
      <c r="M8" s="4"/>
      <c r="N8" s="4"/>
      <c r="O8" s="4"/>
      <c r="P8" s="4"/>
      <c r="Q8" s="4"/>
      <c r="R8" s="4"/>
      <c r="AF8" s="23"/>
    </row>
    <row r="9" spans="1:32" s="7" customFormat="1" ht="15.6" x14ac:dyDescent="0.3">
      <c r="A9" s="33" t="s">
        <v>27</v>
      </c>
      <c r="B9" s="4"/>
      <c r="C9" s="4"/>
      <c r="D9" s="4"/>
      <c r="E9" s="4"/>
      <c r="F9" s="4"/>
      <c r="I9" s="64">
        <v>8</v>
      </c>
      <c r="J9" s="64"/>
      <c r="K9" s="4" t="str">
        <f>IF(I5&gt;=I9,"ok","Turneringen oppfyller ikke krav til antall deltakere")</f>
        <v>ok</v>
      </c>
      <c r="L9" s="4"/>
      <c r="M9" s="4"/>
      <c r="N9" s="4"/>
      <c r="O9" s="4"/>
      <c r="P9" s="4"/>
      <c r="Q9" s="4"/>
      <c r="R9" s="4"/>
      <c r="AF9" s="23"/>
    </row>
    <row r="10" spans="1:32" s="7" customFormat="1" ht="15.6" x14ac:dyDescent="0.3">
      <c r="A10" s="33" t="s">
        <v>8</v>
      </c>
      <c r="B10" s="4"/>
      <c r="C10" s="4"/>
      <c r="D10" s="4"/>
      <c r="E10" s="4"/>
      <c r="F10" s="4"/>
      <c r="I10" s="64">
        <v>18</v>
      </c>
      <c r="J10" s="64"/>
      <c r="K10" s="4" t="str">
        <f>IF(I6&gt;=I10,"ok","Turneringen oppfyller ikke krav til antall spill")</f>
        <v>ok</v>
      </c>
      <c r="L10" s="4"/>
      <c r="M10" s="4"/>
      <c r="N10" s="4"/>
      <c r="O10" s="4"/>
      <c r="P10" s="4"/>
      <c r="Q10" s="4"/>
      <c r="R10" s="4"/>
      <c r="AF10" s="23"/>
    </row>
    <row r="11" spans="1:32" s="7" customFormat="1" ht="15.6" x14ac:dyDescent="0.3">
      <c r="A11" s="33" t="s">
        <v>9</v>
      </c>
      <c r="B11" s="4"/>
      <c r="C11" s="4"/>
      <c r="D11" s="4"/>
      <c r="E11" s="4"/>
      <c r="F11" s="4"/>
      <c r="I11" s="64">
        <v>4</v>
      </c>
      <c r="J11" s="64"/>
      <c r="K11" s="4"/>
      <c r="L11" s="4"/>
      <c r="M11" s="4"/>
      <c r="N11" s="4"/>
      <c r="O11" s="4"/>
      <c r="P11" s="4"/>
      <c r="Q11" s="4"/>
      <c r="R11" s="4"/>
      <c r="AF11" s="23"/>
    </row>
    <row r="12" spans="1:32" s="20" customFormat="1" ht="13.2" x14ac:dyDescent="0.25">
      <c r="A12" s="34"/>
      <c r="B12" s="29"/>
      <c r="C12" s="29"/>
      <c r="D12" s="29"/>
      <c r="E12" s="29"/>
      <c r="F12" s="29"/>
      <c r="I12" s="61"/>
      <c r="J12" s="61"/>
      <c r="K12" s="61" t="s">
        <v>16</v>
      </c>
      <c r="L12" s="60"/>
      <c r="M12" s="60"/>
      <c r="N12" s="61" t="s">
        <v>17</v>
      </c>
      <c r="O12" s="60"/>
      <c r="P12" s="60"/>
      <c r="Q12" s="61" t="s">
        <v>3</v>
      </c>
      <c r="R12" s="60"/>
      <c r="S12" s="60"/>
      <c r="AF12" s="21"/>
    </row>
    <row r="13" spans="1:32" s="7" customFormat="1" ht="15.6" x14ac:dyDescent="0.3">
      <c r="A13" s="33" t="s">
        <v>26</v>
      </c>
      <c r="B13" s="4"/>
      <c r="C13" s="4"/>
      <c r="D13" s="4"/>
      <c r="E13" s="4"/>
      <c r="F13" s="4"/>
      <c r="I13" s="64">
        <f>ROUNDUP(N13*Q13,0)</f>
        <v>9</v>
      </c>
      <c r="J13" s="64"/>
      <c r="K13" s="60"/>
      <c r="L13" s="60"/>
      <c r="M13" s="60"/>
      <c r="N13" s="61">
        <f>I5</f>
        <v>9</v>
      </c>
      <c r="O13" s="60"/>
      <c r="P13" s="60"/>
      <c r="Q13" s="62">
        <f>I7</f>
        <v>1</v>
      </c>
      <c r="R13" s="63"/>
      <c r="S13" s="63"/>
      <c r="AF13" s="23"/>
    </row>
    <row r="14" spans="1:32" s="7" customFormat="1" ht="15.6" x14ac:dyDescent="0.3">
      <c r="A14" s="33" t="s">
        <v>5</v>
      </c>
      <c r="B14" s="4"/>
      <c r="C14" s="4"/>
      <c r="D14" s="4"/>
      <c r="E14" s="4"/>
      <c r="F14" s="4"/>
      <c r="I14" s="64">
        <f>IF(AND(K9="ok",K10="ok"),ROUNDUP(N14*K14,0),0)</f>
        <v>3</v>
      </c>
      <c r="J14" s="64"/>
      <c r="K14" s="73">
        <f>1/3</f>
        <v>0.33333333333333331</v>
      </c>
      <c r="L14" s="74"/>
      <c r="M14" s="74"/>
      <c r="N14" s="61">
        <f>I13</f>
        <v>9</v>
      </c>
      <c r="O14" s="60"/>
      <c r="P14" s="60"/>
      <c r="Q14" s="75"/>
      <c r="R14" s="60"/>
      <c r="S14" s="60"/>
      <c r="AF14" s="23"/>
    </row>
    <row r="15" spans="1:32" s="7" customFormat="1" ht="16.2" thickBot="1" x14ac:dyDescent="0.35">
      <c r="A15" s="35" t="s">
        <v>7</v>
      </c>
      <c r="B15" s="26"/>
      <c r="C15" s="26"/>
      <c r="D15" s="26"/>
      <c r="E15" s="26"/>
      <c r="F15" s="26"/>
      <c r="G15" s="27"/>
      <c r="H15" s="27"/>
      <c r="I15" s="66">
        <f>IF(I14,N15*K15,0)</f>
        <v>13.5</v>
      </c>
      <c r="J15" s="66"/>
      <c r="K15" s="68">
        <v>1.5</v>
      </c>
      <c r="L15" s="69"/>
      <c r="M15" s="69"/>
      <c r="N15" s="70">
        <f>I13</f>
        <v>9</v>
      </c>
      <c r="O15" s="71"/>
      <c r="P15" s="71"/>
      <c r="Q15" s="72"/>
      <c r="R15" s="71"/>
      <c r="S15" s="71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8"/>
    </row>
    <row r="16" spans="1:32" s="7" customFormat="1" ht="16.2" thickBot="1" x14ac:dyDescent="0.35">
      <c r="A16" s="33"/>
      <c r="B16" s="4"/>
      <c r="C16" s="4"/>
      <c r="D16" s="4"/>
      <c r="E16" s="4"/>
      <c r="F16" s="4"/>
      <c r="I16" s="24"/>
      <c r="J16" s="24"/>
      <c r="K16" s="42"/>
      <c r="L16" s="43"/>
      <c r="M16" s="43"/>
      <c r="N16" s="30"/>
      <c r="O16" s="20"/>
      <c r="P16" s="20"/>
      <c r="Q16" s="20"/>
      <c r="R16" s="32"/>
      <c r="S16" s="20"/>
      <c r="T16" s="30"/>
      <c r="U16" s="31"/>
      <c r="V16" s="31"/>
      <c r="W16" s="44"/>
      <c r="X16" s="45"/>
      <c r="Y16" s="45"/>
      <c r="AF16" s="23"/>
    </row>
    <row r="17" spans="1:32" s="7" customFormat="1" ht="15" x14ac:dyDescent="0.25">
      <c r="A17" s="39"/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1"/>
    </row>
    <row r="18" spans="1:32" s="7" customFormat="1" ht="21" x14ac:dyDescent="0.4">
      <c r="A18" s="17" t="s">
        <v>6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15"/>
    </row>
    <row r="19" spans="1:32" s="7" customFormat="1" ht="15.6" x14ac:dyDescent="0.3">
      <c r="A19" s="16"/>
      <c r="AF19" s="23"/>
    </row>
    <row r="20" spans="1:32" s="47" customFormat="1" ht="15.6" x14ac:dyDescent="0.3">
      <c r="A20" s="76">
        <v>1</v>
      </c>
      <c r="B20" s="77"/>
      <c r="C20" s="67">
        <f>A20+1</f>
        <v>2</v>
      </c>
      <c r="D20" s="67"/>
      <c r="E20" s="67">
        <f>C20+1</f>
        <v>3</v>
      </c>
      <c r="F20" s="67"/>
      <c r="G20" s="67">
        <f>E20+1</f>
        <v>4</v>
      </c>
      <c r="H20" s="67"/>
      <c r="I20" s="67">
        <f>G20+1</f>
        <v>5</v>
      </c>
      <c r="J20" s="67"/>
      <c r="K20" s="67">
        <f>I20+1</f>
        <v>6</v>
      </c>
      <c r="L20" s="67"/>
      <c r="M20" s="67">
        <f>K20+1</f>
        <v>7</v>
      </c>
      <c r="N20" s="67"/>
      <c r="O20" s="67">
        <f>M20+1</f>
        <v>8</v>
      </c>
      <c r="P20" s="67"/>
      <c r="Q20" s="67">
        <f>O20+1</f>
        <v>9</v>
      </c>
      <c r="R20" s="67"/>
      <c r="S20" s="67">
        <f>Q20+1</f>
        <v>10</v>
      </c>
      <c r="T20" s="67"/>
      <c r="U20" s="67">
        <f>S20+1</f>
        <v>11</v>
      </c>
      <c r="V20" s="67"/>
      <c r="W20" s="67">
        <f>U20+1</f>
        <v>12</v>
      </c>
      <c r="X20" s="67"/>
      <c r="Y20" s="67">
        <f>W20+1</f>
        <v>13</v>
      </c>
      <c r="Z20" s="67"/>
      <c r="AA20" s="67">
        <f>Y20+1</f>
        <v>14</v>
      </c>
      <c r="AB20" s="67"/>
      <c r="AC20" s="67">
        <f>AA20+1</f>
        <v>15</v>
      </c>
      <c r="AD20" s="67"/>
      <c r="AE20" s="67">
        <f>AC20+1</f>
        <v>16</v>
      </c>
      <c r="AF20" s="79"/>
    </row>
    <row r="21" spans="1:32" s="47" customFormat="1" ht="15.6" x14ac:dyDescent="0.3">
      <c r="A21" s="81">
        <f>IF(A20&lt;=$I$14,ROUND(VLOOKUP($I$13,$A$39:$CD$277,A20+2),0),"")</f>
        <v>14</v>
      </c>
      <c r="B21" s="77"/>
      <c r="C21" s="78">
        <f>IF(C20&lt;=$I$14,ROUND(VLOOKUP($I$13,$A$39:$CD$277,C20+2),0),"")</f>
        <v>9</v>
      </c>
      <c r="D21" s="77"/>
      <c r="E21" s="78">
        <f>IF(E20&lt;=$I$14,ROUND(VLOOKUP($I$13,$A$39:$CD$277,E20+2),0),"")</f>
        <v>6</v>
      </c>
      <c r="F21" s="77"/>
      <c r="G21" s="78" t="str">
        <f>IF(G20&lt;=$I$14,ROUND(VLOOKUP($I$13,$A$39:$CD$277,G20+2),0),"")</f>
        <v/>
      </c>
      <c r="H21" s="77"/>
      <c r="I21" s="78" t="str">
        <f>IF(I20&lt;=$I$14,ROUND(VLOOKUP($I$13,$A$39:$CD$277,I20+2),0),"")</f>
        <v/>
      </c>
      <c r="J21" s="77"/>
      <c r="K21" s="78" t="str">
        <f>IF(K20&lt;=$I$14,ROUND(VLOOKUP($I$13,$A$39:$CD$277,K20+2),0),"")</f>
        <v/>
      </c>
      <c r="L21" s="77"/>
      <c r="M21" s="78" t="str">
        <f>IF(M20&lt;=$I$14,ROUND(VLOOKUP($I$13,$A$39:$CD$277,M20+2),0),"")</f>
        <v/>
      </c>
      <c r="N21" s="77"/>
      <c r="O21" s="78" t="str">
        <f>IF(O20&lt;=$I$14,ROUND(VLOOKUP($I$13,$A$39:$CD$277,O20+2),0),"")</f>
        <v/>
      </c>
      <c r="P21" s="77"/>
      <c r="Q21" s="78" t="str">
        <f>IF(Q20&lt;=$I$14,ROUND(VLOOKUP($I$13,$A$39:$CD$277,Q20+2),0),"")</f>
        <v/>
      </c>
      <c r="R21" s="77"/>
      <c r="S21" s="78" t="str">
        <f>IF(S20&lt;=$I$14,ROUND(VLOOKUP($I$13,$A$39:$CD$277,S20+2),0),"")</f>
        <v/>
      </c>
      <c r="T21" s="77"/>
      <c r="U21" s="78" t="str">
        <f>IF(U20&lt;=$I$14,ROUND(VLOOKUP($I$13,$A$39:$CD$277,U20+2),0),"")</f>
        <v/>
      </c>
      <c r="V21" s="77"/>
      <c r="W21" s="78" t="str">
        <f>IF(W20&lt;=$I$14,ROUND(VLOOKUP($I$13,$A$39:$CD$277,W20+2),0),"")</f>
        <v/>
      </c>
      <c r="X21" s="77"/>
      <c r="Y21" s="78" t="str">
        <f>IF(Y20&lt;=$I$14,ROUND(VLOOKUP($I$13,$A$39:$CD$277,Y20+2),0),"")</f>
        <v/>
      </c>
      <c r="Z21" s="77"/>
      <c r="AA21" s="78" t="str">
        <f>IF(AA20&lt;=$I$14,ROUND(VLOOKUP($I$13,$A$39:$CD$277,AA20+2),0),"")</f>
        <v/>
      </c>
      <c r="AB21" s="77"/>
      <c r="AC21" s="78" t="str">
        <f>IF(AC20&lt;=$I$14,ROUND(VLOOKUP($I$13,$A$39:$CD$277,AC20+2),0),"")</f>
        <v/>
      </c>
      <c r="AD21" s="77"/>
      <c r="AE21" s="78" t="str">
        <f>IF(AE20&lt;=$I$14,ROUND(VLOOKUP($I$13,$A$39:$CD$277,AE20+2),0),"")</f>
        <v/>
      </c>
      <c r="AF21" s="82"/>
    </row>
    <row r="22" spans="1:32" s="47" customFormat="1" ht="15" x14ac:dyDescent="0.25">
      <c r="A22" s="48"/>
      <c r="AF22" s="49"/>
    </row>
    <row r="23" spans="1:32" s="47" customFormat="1" ht="15.6" x14ac:dyDescent="0.3">
      <c r="A23" s="76">
        <f>AE20+1</f>
        <v>17</v>
      </c>
      <c r="B23" s="67"/>
      <c r="C23" s="67">
        <f>A23+1</f>
        <v>18</v>
      </c>
      <c r="D23" s="67"/>
      <c r="E23" s="67">
        <f>C23+1</f>
        <v>19</v>
      </c>
      <c r="F23" s="67"/>
      <c r="G23" s="67">
        <f>E23+1</f>
        <v>20</v>
      </c>
      <c r="H23" s="67"/>
      <c r="I23" s="67">
        <f>G23+1</f>
        <v>21</v>
      </c>
      <c r="J23" s="67"/>
      <c r="K23" s="67">
        <f>I23+1</f>
        <v>22</v>
      </c>
      <c r="L23" s="67"/>
      <c r="M23" s="67">
        <f>K23+1</f>
        <v>23</v>
      </c>
      <c r="N23" s="67"/>
      <c r="O23" s="67">
        <f>M23+1</f>
        <v>24</v>
      </c>
      <c r="P23" s="67"/>
      <c r="Q23" s="67">
        <f>O23+1</f>
        <v>25</v>
      </c>
      <c r="R23" s="67"/>
      <c r="S23" s="67">
        <f>Q23+1</f>
        <v>26</v>
      </c>
      <c r="T23" s="67"/>
      <c r="U23" s="67">
        <f>S23+1</f>
        <v>27</v>
      </c>
      <c r="V23" s="67"/>
      <c r="W23" s="67">
        <f>U23+1</f>
        <v>28</v>
      </c>
      <c r="X23" s="67"/>
      <c r="Y23" s="67">
        <f>W23+1</f>
        <v>29</v>
      </c>
      <c r="Z23" s="67"/>
      <c r="AA23" s="67">
        <f>Y23+1</f>
        <v>30</v>
      </c>
      <c r="AB23" s="67"/>
      <c r="AC23" s="67">
        <f>AA23+1</f>
        <v>31</v>
      </c>
      <c r="AD23" s="67"/>
      <c r="AE23" s="67">
        <f>AC23+1</f>
        <v>32</v>
      </c>
      <c r="AF23" s="79"/>
    </row>
    <row r="24" spans="1:32" s="47" customFormat="1" ht="15.6" x14ac:dyDescent="0.3">
      <c r="A24" s="81" t="str">
        <f>IF(A23&lt;=$I$14,ROUND(VLOOKUP($I$13,$A$39:$CD$277,A23+2),0),"")</f>
        <v/>
      </c>
      <c r="B24" s="77"/>
      <c r="C24" s="78" t="str">
        <f>IF(C23&lt;=$I$14,ROUND(VLOOKUP($I$13,$A$39:$CD$277,C23+2),0),"")</f>
        <v/>
      </c>
      <c r="D24" s="77"/>
      <c r="E24" s="78" t="str">
        <f>IF(E23&lt;=$I$14,ROUND(VLOOKUP($I$13,$A$39:$CD$277,E23+2),0),"")</f>
        <v/>
      </c>
      <c r="F24" s="77"/>
      <c r="G24" s="78" t="str">
        <f>IF(G23&lt;=$I$14,ROUND(VLOOKUP($I$13,$A$39:$CD$277,G23+2),0),"")</f>
        <v/>
      </c>
      <c r="H24" s="77"/>
      <c r="I24" s="78" t="str">
        <f>IF(I23&lt;=$I$14,ROUND(VLOOKUP($I$13,$A$39:$CD$277,I23+2),0),"")</f>
        <v/>
      </c>
      <c r="J24" s="77"/>
      <c r="K24" s="78" t="str">
        <f>IF(K23&lt;=$I$14,ROUND(VLOOKUP($I$13,$A$39:$CD$277,K23+2),0),"")</f>
        <v/>
      </c>
      <c r="L24" s="77"/>
      <c r="M24" s="78" t="str">
        <f>IF(M23&lt;=$I$14,ROUND(VLOOKUP($I$13,$A$39:$CD$277,M23+2),0),"")</f>
        <v/>
      </c>
      <c r="N24" s="77"/>
      <c r="O24" s="78" t="str">
        <f>IF(O23&lt;=$I$14,ROUND(VLOOKUP($I$13,$A$39:$CD$277,O23+2),0),"")</f>
        <v/>
      </c>
      <c r="P24" s="77"/>
      <c r="Q24" s="78" t="str">
        <f>IF(Q23&lt;=$I$14,ROUND(VLOOKUP($I$13,$A$39:$CD$277,Q23+2),0),"")</f>
        <v/>
      </c>
      <c r="R24" s="77"/>
      <c r="S24" s="78" t="str">
        <f>IF(S23&lt;=$I$14,ROUND(VLOOKUP($I$13,$A$39:$CD$277,S23+2),0),"")</f>
        <v/>
      </c>
      <c r="T24" s="77"/>
      <c r="U24" s="78" t="str">
        <f>IF(U23&lt;=$I$14,ROUND(VLOOKUP($I$13,$A$39:$CD$277,U23+2),0),"")</f>
        <v/>
      </c>
      <c r="V24" s="77"/>
      <c r="W24" s="78" t="str">
        <f>IF(W23&lt;=$I$14,ROUND(VLOOKUP($I$13,$A$39:$CD$277,W23+2),0),"")</f>
        <v/>
      </c>
      <c r="X24" s="77"/>
      <c r="Y24" s="78" t="str">
        <f>IF(Y23&lt;=$I$14,ROUND(VLOOKUP($I$13,$A$39:$CD$277,Y23+2),0),"")</f>
        <v/>
      </c>
      <c r="Z24" s="77"/>
      <c r="AA24" s="78" t="str">
        <f>IF(AA23&lt;=$I$14,ROUND(VLOOKUP($I$13,$A$39:$CD$277,AA23+2),0),"")</f>
        <v/>
      </c>
      <c r="AB24" s="77"/>
      <c r="AC24" s="78" t="str">
        <f>IF(AC23&lt;=$I$14,ROUND(VLOOKUP($I$13,$A$39:$CD$277,AC23+2),0),"")</f>
        <v/>
      </c>
      <c r="AD24" s="77"/>
      <c r="AE24" s="78" t="str">
        <f>IF(AE23&lt;=$I$14,ROUND(VLOOKUP($I$13,$A$39:$CD$277,AE23+2),0),"")</f>
        <v/>
      </c>
      <c r="AF24" s="82"/>
    </row>
    <row r="25" spans="1:32" s="47" customFormat="1" ht="15" x14ac:dyDescent="0.25">
      <c r="A25" s="48"/>
      <c r="AF25" s="49"/>
    </row>
    <row r="26" spans="1:32" s="47" customFormat="1" ht="15.6" x14ac:dyDescent="0.3">
      <c r="A26" s="76">
        <f>AE23+1</f>
        <v>33</v>
      </c>
      <c r="B26" s="67"/>
      <c r="C26" s="67">
        <f>A26+1</f>
        <v>34</v>
      </c>
      <c r="D26" s="67"/>
      <c r="E26" s="67">
        <f>C26+1</f>
        <v>35</v>
      </c>
      <c r="F26" s="67"/>
      <c r="G26" s="67">
        <f>E26+1</f>
        <v>36</v>
      </c>
      <c r="H26" s="67"/>
      <c r="I26" s="67">
        <f>G26+1</f>
        <v>37</v>
      </c>
      <c r="J26" s="67"/>
      <c r="K26" s="67">
        <f>I26+1</f>
        <v>38</v>
      </c>
      <c r="L26" s="67"/>
      <c r="M26" s="67">
        <f>K26+1</f>
        <v>39</v>
      </c>
      <c r="N26" s="67"/>
      <c r="O26" s="67">
        <f>M26+1</f>
        <v>40</v>
      </c>
      <c r="P26" s="67"/>
      <c r="Q26" s="67">
        <f>O26+1</f>
        <v>41</v>
      </c>
      <c r="R26" s="67"/>
      <c r="S26" s="67">
        <f>Q26+1</f>
        <v>42</v>
      </c>
      <c r="T26" s="67"/>
      <c r="U26" s="67">
        <f>S26+1</f>
        <v>43</v>
      </c>
      <c r="V26" s="67"/>
      <c r="W26" s="67">
        <f>U26+1</f>
        <v>44</v>
      </c>
      <c r="X26" s="67"/>
      <c r="Y26" s="67">
        <f>W26+1</f>
        <v>45</v>
      </c>
      <c r="Z26" s="67"/>
      <c r="AA26" s="67">
        <f>Y26+1</f>
        <v>46</v>
      </c>
      <c r="AB26" s="67"/>
      <c r="AC26" s="67">
        <f>AA26+1</f>
        <v>47</v>
      </c>
      <c r="AD26" s="67"/>
      <c r="AE26" s="67">
        <f>AC26+1</f>
        <v>48</v>
      </c>
      <c r="AF26" s="79"/>
    </row>
    <row r="27" spans="1:32" s="47" customFormat="1" ht="15.6" x14ac:dyDescent="0.3">
      <c r="A27" s="81" t="str">
        <f>IF(A26&lt;=$I$14,ROUND(VLOOKUP($I$13,$A$39:$CD$277,A26+2),0),"")</f>
        <v/>
      </c>
      <c r="B27" s="77"/>
      <c r="C27" s="78" t="str">
        <f>IF(C26&lt;=$I$14,ROUND(VLOOKUP($I$13,$A$39:$CD$277,C26+2),0),"")</f>
        <v/>
      </c>
      <c r="D27" s="77"/>
      <c r="E27" s="78" t="str">
        <f>IF(E26&lt;=$I$14,ROUND(VLOOKUP($I$13,$A$39:$CD$277,E26+2),0),"")</f>
        <v/>
      </c>
      <c r="F27" s="77"/>
      <c r="G27" s="78" t="str">
        <f>IF(G26&lt;=$I$14,ROUND(VLOOKUP($I$13,$A$39:$CD$277,G26+2),0),"")</f>
        <v/>
      </c>
      <c r="H27" s="77"/>
      <c r="I27" s="78" t="str">
        <f>IF(I26&lt;=$I$14,ROUND(VLOOKUP($I$13,$A$39:$CD$277,I26+2),0),"")</f>
        <v/>
      </c>
      <c r="J27" s="77"/>
      <c r="K27" s="78" t="str">
        <f>IF(K26&lt;=$I$14,ROUND(VLOOKUP($I$13,$A$39:$CD$277,K26+2),0),"")</f>
        <v/>
      </c>
      <c r="L27" s="77"/>
      <c r="M27" s="78" t="str">
        <f>IF(M26&lt;=$I$14,ROUND(VLOOKUP($I$13,$A$39:$CD$277,M26+2),0),"")</f>
        <v/>
      </c>
      <c r="N27" s="77"/>
      <c r="O27" s="78" t="str">
        <f>IF(O26&lt;=$I$14,ROUND(VLOOKUP($I$13,$A$39:$CD$277,O26+2),0),"")</f>
        <v/>
      </c>
      <c r="P27" s="77"/>
      <c r="Q27" s="78" t="str">
        <f>IF(Q26&lt;=$I$14,ROUND(VLOOKUP($I$13,$A$39:$CD$277,Q26+2),0),"")</f>
        <v/>
      </c>
      <c r="R27" s="77"/>
      <c r="S27" s="78" t="str">
        <f>IF(S26&lt;=$I$14,ROUND(VLOOKUP($I$13,$A$39:$CD$277,S26+2),0),"")</f>
        <v/>
      </c>
      <c r="T27" s="77"/>
      <c r="U27" s="78" t="str">
        <f>IF(U26&lt;=$I$14,ROUND(VLOOKUP($I$13,$A$39:$CD$277,U26+2),0),"")</f>
        <v/>
      </c>
      <c r="V27" s="77"/>
      <c r="W27" s="78" t="str">
        <f>IF(W26&lt;=$I$14,ROUND(VLOOKUP($I$13,$A$39:$CD$277,W26+2),0),"")</f>
        <v/>
      </c>
      <c r="X27" s="77"/>
      <c r="Y27" s="78" t="str">
        <f>IF(Y26&lt;=$I$14,ROUND(VLOOKUP($I$13,$A$39:$CD$277,Y26+2),0),"")</f>
        <v/>
      </c>
      <c r="Z27" s="77"/>
      <c r="AA27" s="78" t="str">
        <f>IF(AA26&lt;=$I$14,ROUND(VLOOKUP($I$13,$A$39:$CD$277,AA26+2),0),"")</f>
        <v/>
      </c>
      <c r="AB27" s="77"/>
      <c r="AC27" s="78" t="str">
        <f>IF(AC26&lt;=$I$14,ROUND(VLOOKUP($I$13,$A$39:$CD$277,AC26+2),0),"")</f>
        <v/>
      </c>
      <c r="AD27" s="77"/>
      <c r="AE27" s="78" t="str">
        <f>IF(AE26&lt;=$I$14,ROUND(VLOOKUP($I$13,$A$39:$CD$277,AE26+2),0),"")</f>
        <v/>
      </c>
      <c r="AF27" s="82"/>
    </row>
    <row r="28" spans="1:32" s="47" customFormat="1" ht="15" x14ac:dyDescent="0.25">
      <c r="A28" s="48"/>
      <c r="AF28" s="49"/>
    </row>
    <row r="29" spans="1:32" s="47" customFormat="1" ht="15.6" x14ac:dyDescent="0.3">
      <c r="A29" s="76">
        <f>AE26+1</f>
        <v>49</v>
      </c>
      <c r="B29" s="67"/>
      <c r="C29" s="67">
        <f>A29+1</f>
        <v>50</v>
      </c>
      <c r="D29" s="67"/>
      <c r="E29" s="67">
        <f>C29+1</f>
        <v>51</v>
      </c>
      <c r="F29" s="67"/>
      <c r="G29" s="67">
        <f>E29+1</f>
        <v>52</v>
      </c>
      <c r="H29" s="67"/>
      <c r="I29" s="67">
        <f>G29+1</f>
        <v>53</v>
      </c>
      <c r="J29" s="67"/>
      <c r="K29" s="67">
        <f>I29+1</f>
        <v>54</v>
      </c>
      <c r="L29" s="67"/>
      <c r="M29" s="67">
        <f>K29+1</f>
        <v>55</v>
      </c>
      <c r="N29" s="67"/>
      <c r="O29" s="67">
        <f>M29+1</f>
        <v>56</v>
      </c>
      <c r="P29" s="67"/>
      <c r="Q29" s="67">
        <f>O29+1</f>
        <v>57</v>
      </c>
      <c r="R29" s="67"/>
      <c r="S29" s="67">
        <f>Q29+1</f>
        <v>58</v>
      </c>
      <c r="T29" s="67"/>
      <c r="U29" s="67">
        <f>S29+1</f>
        <v>59</v>
      </c>
      <c r="V29" s="67"/>
      <c r="W29" s="67">
        <f>U29+1</f>
        <v>60</v>
      </c>
      <c r="X29" s="67"/>
      <c r="Y29" s="67">
        <f>W29+1</f>
        <v>61</v>
      </c>
      <c r="Z29" s="67"/>
      <c r="AA29" s="67">
        <f>Y29+1</f>
        <v>62</v>
      </c>
      <c r="AB29" s="67"/>
      <c r="AC29" s="67">
        <f>AA29+1</f>
        <v>63</v>
      </c>
      <c r="AD29" s="67"/>
      <c r="AE29" s="67">
        <f>AC29+1</f>
        <v>64</v>
      </c>
      <c r="AF29" s="79"/>
    </row>
    <row r="30" spans="1:32" s="47" customFormat="1" ht="15.6" x14ac:dyDescent="0.3">
      <c r="A30" s="81" t="str">
        <f>IF(A29&lt;=$I$14,ROUND(VLOOKUP($I$13,$A$39:$CD$277,A29+2),0),"")</f>
        <v/>
      </c>
      <c r="B30" s="77"/>
      <c r="C30" s="78" t="str">
        <f>IF(C29&lt;=$I$14,ROUND(VLOOKUP($I$13,$A$39:$CD$277,C29+2),0),"")</f>
        <v/>
      </c>
      <c r="D30" s="77"/>
      <c r="E30" s="78" t="str">
        <f>IF(E29&lt;=$I$14,ROUND(VLOOKUP($I$13,$A$39:$CD$277,E29+2),0),"")</f>
        <v/>
      </c>
      <c r="F30" s="77"/>
      <c r="G30" s="78" t="str">
        <f>IF(G29&lt;=$I$14,ROUND(VLOOKUP($I$13,$A$39:$CD$277,G29+2),0),"")</f>
        <v/>
      </c>
      <c r="H30" s="77"/>
      <c r="I30" s="78" t="str">
        <f>IF(I29&lt;=$I$14,ROUND(VLOOKUP($I$13,$A$39:$CD$277,I29+2),0),"")</f>
        <v/>
      </c>
      <c r="J30" s="77"/>
      <c r="K30" s="78" t="str">
        <f>IF(K29&lt;=$I$14,ROUND(VLOOKUP($I$13,$A$39:$CD$277,K29+2),0),"")</f>
        <v/>
      </c>
      <c r="L30" s="77"/>
      <c r="M30" s="78" t="str">
        <f>IF(M29&lt;=$I$14,ROUND(VLOOKUP($I$13,$A$39:$CD$277,M29+2),0),"")</f>
        <v/>
      </c>
      <c r="N30" s="77"/>
      <c r="O30" s="78" t="str">
        <f>IF(O29&lt;=$I$14,ROUND(VLOOKUP($I$13,$A$39:$CD$277,O29+2),0),"")</f>
        <v/>
      </c>
      <c r="P30" s="77"/>
      <c r="Q30" s="78" t="str">
        <f>IF(Q29&lt;=$I$14,ROUND(VLOOKUP($I$13,$A$39:$CD$277,Q29+2),0),"")</f>
        <v/>
      </c>
      <c r="R30" s="77"/>
      <c r="S30" s="78" t="str">
        <f>IF(S29&lt;=$I$14,ROUND(VLOOKUP($I$13,$A$39:$CD$277,S29+2),0),"")</f>
        <v/>
      </c>
      <c r="T30" s="77"/>
      <c r="U30" s="78" t="str">
        <f>IF(U29&lt;=$I$14,ROUND(VLOOKUP($I$13,$A$39:$CD$277,U29+2),0),"")</f>
        <v/>
      </c>
      <c r="V30" s="77"/>
      <c r="W30" s="78" t="str">
        <f>IF(W29&lt;=$I$14,ROUND(VLOOKUP($I$13,$A$39:$CD$277,W29+2),0),"")</f>
        <v/>
      </c>
      <c r="X30" s="77"/>
      <c r="Y30" s="78" t="str">
        <f>IF(Y29&lt;=$I$14,ROUND(VLOOKUP($I$13,$A$39:$CD$277,Y29+2),0),"")</f>
        <v/>
      </c>
      <c r="Z30" s="77"/>
      <c r="AA30" s="78" t="str">
        <f>IF(AA29&lt;=$I$14,ROUND(VLOOKUP($I$13,$A$39:$CD$277,AA29+2),0),"")</f>
        <v/>
      </c>
      <c r="AB30" s="77"/>
      <c r="AC30" s="78" t="str">
        <f>IF(AC29&lt;=$I$14,ROUND(VLOOKUP($I$13,$A$39:$CD$277,AC29+2),0),"")</f>
        <v/>
      </c>
      <c r="AD30" s="77"/>
      <c r="AE30" s="78" t="str">
        <f>IF(AE29&lt;=$I$14,ROUND(VLOOKUP($I$13,$A$39:$CD$277,AE29+2),0),"")</f>
        <v/>
      </c>
      <c r="AF30" s="82"/>
    </row>
    <row r="31" spans="1:32" s="47" customFormat="1" ht="15" x14ac:dyDescent="0.25">
      <c r="A31" s="48"/>
      <c r="AF31" s="49"/>
    </row>
    <row r="32" spans="1:32" s="47" customFormat="1" ht="15.6" x14ac:dyDescent="0.3">
      <c r="A32" s="76">
        <f>AE29+1</f>
        <v>65</v>
      </c>
      <c r="B32" s="67"/>
      <c r="C32" s="67">
        <f>A32+1</f>
        <v>66</v>
      </c>
      <c r="D32" s="67"/>
      <c r="E32" s="67">
        <f>C32+1</f>
        <v>67</v>
      </c>
      <c r="F32" s="67"/>
      <c r="G32" s="67">
        <f>E32+1</f>
        <v>68</v>
      </c>
      <c r="H32" s="67"/>
      <c r="I32" s="67">
        <f>G32+1</f>
        <v>69</v>
      </c>
      <c r="J32" s="67"/>
      <c r="K32" s="67">
        <f>I32+1</f>
        <v>70</v>
      </c>
      <c r="L32" s="67"/>
      <c r="M32" s="67">
        <f>K32+1</f>
        <v>71</v>
      </c>
      <c r="N32" s="67"/>
      <c r="O32" s="67">
        <f>M32+1</f>
        <v>72</v>
      </c>
      <c r="P32" s="67"/>
      <c r="Q32" s="67">
        <f>O32+1</f>
        <v>73</v>
      </c>
      <c r="R32" s="67"/>
      <c r="S32" s="67">
        <f>Q32+1</f>
        <v>74</v>
      </c>
      <c r="T32" s="67"/>
      <c r="U32" s="67">
        <f>S32+1</f>
        <v>75</v>
      </c>
      <c r="V32" s="67"/>
      <c r="W32" s="67">
        <f>U32+1</f>
        <v>76</v>
      </c>
      <c r="X32" s="67"/>
      <c r="Y32" s="67">
        <f>W32+1</f>
        <v>77</v>
      </c>
      <c r="Z32" s="67"/>
      <c r="AA32" s="67">
        <f>Y32+1</f>
        <v>78</v>
      </c>
      <c r="AB32" s="67"/>
      <c r="AC32" s="67">
        <f>AA32+1</f>
        <v>79</v>
      </c>
      <c r="AD32" s="67"/>
      <c r="AE32" s="67">
        <f>AC32+1</f>
        <v>80</v>
      </c>
      <c r="AF32" s="79"/>
    </row>
    <row r="33" spans="1:82" s="47" customFormat="1" ht="15.6" x14ac:dyDescent="0.3">
      <c r="A33" s="81" t="str">
        <f>IF(A32&lt;=$I$14,ROUND(VLOOKUP($I$13,$A$39:$CD$277,A32+2),0),"")</f>
        <v/>
      </c>
      <c r="B33" s="77"/>
      <c r="C33" s="78" t="str">
        <f>IF(C32&lt;=$I$14,ROUND(VLOOKUP($I$13,$A$39:$CD$277,C32+2),0),"")</f>
        <v/>
      </c>
      <c r="D33" s="77"/>
      <c r="E33" s="78" t="str">
        <f>IF(E32&lt;=$I$14,ROUND(VLOOKUP($I$13,$A$39:$CD$277,E32+2),0),"")</f>
        <v/>
      </c>
      <c r="F33" s="77"/>
      <c r="G33" s="78" t="str">
        <f>IF(G32&lt;=$I$14,ROUND(VLOOKUP($I$13,$A$39:$CD$277,G32+2),0),"")</f>
        <v/>
      </c>
      <c r="H33" s="77"/>
      <c r="I33" s="78" t="str">
        <f>IF(I32&lt;=$I$14,ROUND(VLOOKUP($I$13,$A$39:$CD$277,I32+2),0),"")</f>
        <v/>
      </c>
      <c r="J33" s="77"/>
      <c r="K33" s="78" t="str">
        <f>IF(K32&lt;=$I$14,ROUND(VLOOKUP($I$13,$A$39:$CD$277,K32+2),0),"")</f>
        <v/>
      </c>
      <c r="L33" s="77"/>
      <c r="M33" s="78" t="str">
        <f>IF(M32&lt;=$I$14,ROUND(VLOOKUP($I$13,$A$39:$CD$277,M32+2),0),"")</f>
        <v/>
      </c>
      <c r="N33" s="77"/>
      <c r="O33" s="78" t="str">
        <f>IF(O32&lt;=$I$14,ROUND(VLOOKUP($I$13,$A$39:$CD$277,O32+2),0),"")</f>
        <v/>
      </c>
      <c r="P33" s="77"/>
      <c r="Q33" s="78" t="str">
        <f>IF(Q32&lt;=$I$14,ROUND(VLOOKUP($I$13,$A$39:$CD$277,Q32+2),0),"")</f>
        <v/>
      </c>
      <c r="R33" s="77"/>
      <c r="S33" s="78" t="str">
        <f>IF(S32&lt;=$I$14,ROUND(VLOOKUP($I$13,$A$39:$CD$277,S32+2),0),"")</f>
        <v/>
      </c>
      <c r="T33" s="77"/>
      <c r="U33" s="78" t="str">
        <f>IF(U32&lt;=$I$14,ROUND(VLOOKUP($I$13,$A$39:$CD$277,U32+2),0),"")</f>
        <v/>
      </c>
      <c r="V33" s="77"/>
      <c r="W33" s="78" t="str">
        <f>IF(W32&lt;=$I$14,ROUND(VLOOKUP($I$13,$A$39:$CD$277,W32+2),0),"")</f>
        <v/>
      </c>
      <c r="X33" s="77"/>
      <c r="Y33" s="78" t="str">
        <f>IF(Y32&lt;=$I$14,ROUND(VLOOKUP($I$13,$A$39:$CD$277,Y32+2),0),"")</f>
        <v/>
      </c>
      <c r="Z33" s="77"/>
      <c r="AA33" s="78" t="str">
        <f>IF(AA32&lt;=$I$14,ROUND(VLOOKUP($I$13,$A$39:$CD$277,AA32+2),0),"")</f>
        <v/>
      </c>
      <c r="AB33" s="77"/>
      <c r="AC33" s="78" t="str">
        <f>IF(AC32&lt;=$I$14,ROUND(VLOOKUP($I$13,$A$39:$CD$277,AC32+2),0),"")</f>
        <v/>
      </c>
      <c r="AD33" s="77"/>
      <c r="AE33" s="78" t="str">
        <f>IF(AE32&lt;=$I$14,ROUND(VLOOKUP($I$13,$A$39:$CD$277,AE32+2),0),"")</f>
        <v/>
      </c>
      <c r="AF33" s="82"/>
    </row>
    <row r="34" spans="1:82" s="47" customFormat="1" ht="15.6" thickBot="1" x14ac:dyDescent="0.3">
      <c r="A34" s="50"/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51"/>
      <c r="X34" s="51"/>
      <c r="Y34" s="51"/>
      <c r="Z34" s="51"/>
      <c r="AA34" s="51"/>
      <c r="AB34" s="51"/>
      <c r="AC34" s="51"/>
      <c r="AD34" s="51"/>
      <c r="AE34" s="51"/>
      <c r="AF34" s="52"/>
    </row>
    <row r="35" spans="1:82" s="47" customFormat="1" ht="15" x14ac:dyDescent="0.25"/>
    <row r="36" spans="1:82" s="7" customFormat="1" ht="15.6" x14ac:dyDescent="0.3">
      <c r="A36" s="4" t="s">
        <v>46</v>
      </c>
    </row>
    <row r="38" spans="1:82" s="6" customFormat="1" ht="12" x14ac:dyDescent="0.25">
      <c r="A38" s="5" t="s">
        <v>39</v>
      </c>
      <c r="B38" s="55" t="s">
        <v>22</v>
      </c>
      <c r="C38" s="8">
        <v>1</v>
      </c>
      <c r="D38" s="8">
        <v>2</v>
      </c>
      <c r="E38" s="8">
        <v>3</v>
      </c>
      <c r="F38" s="8">
        <v>4</v>
      </c>
      <c r="G38" s="8">
        <v>5</v>
      </c>
      <c r="H38" s="8">
        <v>6</v>
      </c>
      <c r="I38" s="8">
        <v>7</v>
      </c>
      <c r="J38" s="8">
        <v>8</v>
      </c>
      <c r="K38" s="8">
        <v>9</v>
      </c>
      <c r="L38" s="8">
        <v>10</v>
      </c>
      <c r="M38" s="8">
        <v>11</v>
      </c>
      <c r="N38" s="8">
        <v>12</v>
      </c>
      <c r="O38" s="8">
        <v>13</v>
      </c>
      <c r="P38" s="8">
        <v>14</v>
      </c>
      <c r="Q38" s="8">
        <v>15</v>
      </c>
      <c r="R38" s="8">
        <v>16</v>
      </c>
      <c r="S38" s="8">
        <v>17</v>
      </c>
      <c r="T38" s="8">
        <v>18</v>
      </c>
      <c r="U38" s="8">
        <v>19</v>
      </c>
      <c r="V38" s="8">
        <v>20</v>
      </c>
      <c r="W38" s="8">
        <v>21</v>
      </c>
      <c r="X38" s="8">
        <v>22</v>
      </c>
      <c r="Y38" s="8">
        <v>23</v>
      </c>
      <c r="Z38" s="8">
        <v>24</v>
      </c>
      <c r="AA38" s="8">
        <v>25</v>
      </c>
      <c r="AB38" s="8">
        <v>26</v>
      </c>
      <c r="AC38" s="8">
        <v>27</v>
      </c>
      <c r="AD38" s="8">
        <v>28</v>
      </c>
      <c r="AE38" s="8">
        <v>29</v>
      </c>
      <c r="AF38" s="8">
        <v>30</v>
      </c>
      <c r="AG38" s="8">
        <v>31</v>
      </c>
      <c r="AH38" s="8">
        <v>32</v>
      </c>
      <c r="AI38" s="8">
        <v>33</v>
      </c>
      <c r="AJ38" s="8">
        <v>34</v>
      </c>
      <c r="AK38" s="8">
        <v>35</v>
      </c>
      <c r="AL38" s="8">
        <v>36</v>
      </c>
      <c r="AM38" s="8">
        <v>37</v>
      </c>
      <c r="AN38" s="8">
        <v>38</v>
      </c>
      <c r="AO38" s="8">
        <v>39</v>
      </c>
      <c r="AP38" s="8">
        <v>40</v>
      </c>
      <c r="AQ38" s="8">
        <v>41</v>
      </c>
      <c r="AR38" s="8">
        <v>42</v>
      </c>
      <c r="AS38" s="8">
        <v>43</v>
      </c>
      <c r="AT38" s="8">
        <v>44</v>
      </c>
      <c r="AU38" s="8">
        <v>45</v>
      </c>
      <c r="AV38" s="8">
        <v>46</v>
      </c>
      <c r="AW38" s="8">
        <v>47</v>
      </c>
      <c r="AX38" s="8">
        <v>48</v>
      </c>
      <c r="AY38" s="8">
        <v>49</v>
      </c>
      <c r="AZ38" s="8">
        <v>50</v>
      </c>
      <c r="BA38" s="8">
        <v>51</v>
      </c>
      <c r="BB38" s="8">
        <v>52</v>
      </c>
      <c r="BC38" s="8">
        <v>53</v>
      </c>
      <c r="BD38" s="8">
        <v>54</v>
      </c>
      <c r="BE38" s="8">
        <v>55</v>
      </c>
      <c r="BF38" s="8">
        <v>56</v>
      </c>
      <c r="BG38" s="8">
        <v>57</v>
      </c>
      <c r="BH38" s="8">
        <v>58</v>
      </c>
      <c r="BI38" s="8">
        <v>59</v>
      </c>
      <c r="BJ38" s="8">
        <v>60</v>
      </c>
      <c r="BK38" s="8">
        <v>61</v>
      </c>
      <c r="BL38" s="8">
        <v>62</v>
      </c>
      <c r="BM38" s="8">
        <v>63</v>
      </c>
      <c r="BN38" s="8">
        <v>64</v>
      </c>
      <c r="BO38" s="8">
        <v>65</v>
      </c>
      <c r="BP38" s="8">
        <v>66</v>
      </c>
      <c r="BQ38" s="8">
        <v>67</v>
      </c>
      <c r="BR38" s="8">
        <v>68</v>
      </c>
      <c r="BS38" s="8">
        <v>69</v>
      </c>
      <c r="BT38" s="8">
        <v>70</v>
      </c>
      <c r="BU38" s="8">
        <v>71</v>
      </c>
      <c r="BV38" s="8">
        <v>72</v>
      </c>
      <c r="BW38" s="8">
        <v>73</v>
      </c>
      <c r="BX38" s="8">
        <v>74</v>
      </c>
      <c r="BY38" s="8">
        <v>75</v>
      </c>
      <c r="BZ38" s="8">
        <v>76</v>
      </c>
      <c r="CA38" s="8">
        <v>77</v>
      </c>
      <c r="CB38" s="8">
        <v>78</v>
      </c>
      <c r="CC38" s="8">
        <v>79</v>
      </c>
      <c r="CD38" s="8">
        <v>80</v>
      </c>
    </row>
    <row r="39" spans="1:82" ht="12" x14ac:dyDescent="0.25">
      <c r="A39" s="5">
        <v>8</v>
      </c>
      <c r="B39" s="56">
        <v>3</v>
      </c>
      <c r="C39" s="9">
        <v>12</v>
      </c>
      <c r="D39" s="9">
        <v>8</v>
      </c>
      <c r="E39" s="9">
        <v>5.333333333333333</v>
      </c>
      <c r="F39" s="9" t="s">
        <v>47</v>
      </c>
      <c r="G39" s="9" t="s">
        <v>47</v>
      </c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9"/>
      <c r="AZ39" s="9"/>
      <c r="BA39" s="9"/>
      <c r="BB39" s="9"/>
      <c r="BC39" s="9"/>
      <c r="BD39" s="9"/>
      <c r="BE39" s="9"/>
      <c r="BF39" s="9"/>
      <c r="BG39" s="9"/>
      <c r="BH39" s="9"/>
      <c r="BI39" s="9"/>
      <c r="BJ39" s="9"/>
      <c r="BK39" s="9"/>
      <c r="BL39" s="9"/>
      <c r="BM39" s="9"/>
      <c r="BN39" s="9"/>
      <c r="BO39" s="9"/>
      <c r="BP39" s="9"/>
      <c r="BQ39" s="9"/>
      <c r="BR39" s="9"/>
      <c r="BS39" s="9"/>
      <c r="BT39" s="9"/>
      <c r="BU39" s="9"/>
      <c r="BV39" s="9"/>
      <c r="BW39" s="9"/>
      <c r="BX39" s="9"/>
      <c r="BY39" s="9"/>
      <c r="BZ39" s="9"/>
      <c r="CA39" s="9"/>
      <c r="CB39" s="9"/>
      <c r="CC39" s="9"/>
      <c r="CD39" s="9"/>
    </row>
    <row r="40" spans="1:82" ht="12" x14ac:dyDescent="0.25">
      <c r="A40" s="5">
        <v>9</v>
      </c>
      <c r="B40" s="56">
        <v>3</v>
      </c>
      <c r="C40" s="9">
        <v>13.5</v>
      </c>
      <c r="D40" s="9">
        <v>9</v>
      </c>
      <c r="E40" s="9">
        <v>6</v>
      </c>
      <c r="F40" s="9" t="s">
        <v>47</v>
      </c>
      <c r="G40" s="9" t="s">
        <v>47</v>
      </c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  <c r="AV40" s="9"/>
      <c r="AW40" s="9"/>
      <c r="AX40" s="9"/>
      <c r="AY40" s="9"/>
      <c r="AZ40" s="9"/>
      <c r="BA40" s="9"/>
      <c r="BB40" s="9"/>
      <c r="BC40" s="9"/>
      <c r="BD40" s="9"/>
      <c r="BE40" s="9"/>
      <c r="BF40" s="9"/>
      <c r="BG40" s="9"/>
      <c r="BH40" s="9"/>
      <c r="BI40" s="9"/>
      <c r="BJ40" s="9"/>
      <c r="BK40" s="9"/>
      <c r="BL40" s="9"/>
      <c r="BM40" s="9"/>
      <c r="BN40" s="9"/>
      <c r="BO40" s="9"/>
      <c r="BP40" s="9"/>
      <c r="BQ40" s="9"/>
      <c r="BR40" s="9"/>
      <c r="BS40" s="9"/>
      <c r="BT40" s="9"/>
      <c r="BU40" s="9"/>
      <c r="BV40" s="9"/>
      <c r="BW40" s="9"/>
      <c r="BX40" s="9"/>
      <c r="BY40" s="9"/>
      <c r="BZ40" s="9"/>
      <c r="CA40" s="9"/>
      <c r="CB40" s="9"/>
      <c r="CC40" s="9"/>
      <c r="CD40" s="9"/>
    </row>
    <row r="41" spans="1:82" ht="12" x14ac:dyDescent="0.25">
      <c r="A41" s="5">
        <v>10</v>
      </c>
      <c r="B41" s="56">
        <v>4</v>
      </c>
      <c r="C41" s="9">
        <v>15</v>
      </c>
      <c r="D41" s="9">
        <v>10</v>
      </c>
      <c r="E41" s="9">
        <v>6.6666666666666661</v>
      </c>
      <c r="F41" s="9">
        <v>4.4444444444444438</v>
      </c>
      <c r="G41" s="9" t="s">
        <v>47</v>
      </c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  <c r="AV41" s="9"/>
      <c r="AW41" s="9"/>
      <c r="AX41" s="9"/>
      <c r="AY41" s="9"/>
      <c r="AZ41" s="9"/>
      <c r="BA41" s="9"/>
      <c r="BB41" s="9"/>
      <c r="BC41" s="9"/>
      <c r="BD41" s="9"/>
      <c r="BE41" s="9"/>
      <c r="BF41" s="9"/>
      <c r="BG41" s="9"/>
      <c r="BH41" s="9"/>
      <c r="BI41" s="9"/>
      <c r="BJ41" s="9"/>
      <c r="BK41" s="9"/>
      <c r="BL41" s="9"/>
      <c r="BM41" s="9"/>
      <c r="BN41" s="9"/>
      <c r="BO41" s="9"/>
      <c r="BP41" s="9"/>
      <c r="BQ41" s="9"/>
      <c r="BR41" s="9"/>
      <c r="BS41" s="9"/>
      <c r="BT41" s="9"/>
      <c r="BU41" s="9"/>
      <c r="BV41" s="9"/>
      <c r="BW41" s="9"/>
      <c r="BX41" s="9"/>
      <c r="BY41" s="9"/>
      <c r="BZ41" s="9"/>
      <c r="CA41" s="9"/>
      <c r="CB41" s="9"/>
      <c r="CC41" s="9"/>
      <c r="CD41" s="9"/>
    </row>
    <row r="42" spans="1:82" ht="12" x14ac:dyDescent="0.25">
      <c r="A42" s="5">
        <v>11</v>
      </c>
      <c r="B42" s="56">
        <v>4</v>
      </c>
      <c r="C42" s="9">
        <v>16.5</v>
      </c>
      <c r="D42" s="9">
        <v>11</v>
      </c>
      <c r="E42" s="9">
        <v>7.333333333333333</v>
      </c>
      <c r="F42" s="9">
        <v>4.8888888888888884</v>
      </c>
      <c r="G42" s="9" t="s">
        <v>47</v>
      </c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  <c r="AV42" s="9"/>
      <c r="AW42" s="9"/>
      <c r="AX42" s="9"/>
      <c r="AY42" s="9"/>
      <c r="AZ42" s="9"/>
      <c r="BA42" s="9"/>
      <c r="BB42" s="9"/>
      <c r="BC42" s="9"/>
      <c r="BD42" s="9"/>
      <c r="BE42" s="9"/>
      <c r="BF42" s="9"/>
      <c r="BG42" s="9"/>
      <c r="BH42" s="9"/>
      <c r="BI42" s="9"/>
      <c r="BJ42" s="9"/>
      <c r="BK42" s="9"/>
      <c r="BL42" s="9"/>
      <c r="BM42" s="9"/>
      <c r="BN42" s="9"/>
      <c r="BO42" s="9"/>
      <c r="BP42" s="9"/>
      <c r="BQ42" s="9"/>
      <c r="BR42" s="9"/>
      <c r="BS42" s="9"/>
      <c r="BT42" s="9"/>
      <c r="BU42" s="9"/>
      <c r="BV42" s="9"/>
      <c r="BW42" s="9"/>
      <c r="BX42" s="9"/>
      <c r="BY42" s="9"/>
      <c r="BZ42" s="9"/>
      <c r="CA42" s="9"/>
      <c r="CB42" s="9"/>
      <c r="CC42" s="9"/>
      <c r="CD42" s="9"/>
    </row>
    <row r="43" spans="1:82" ht="12" x14ac:dyDescent="0.25">
      <c r="A43" s="5">
        <v>12</v>
      </c>
      <c r="B43" s="56">
        <v>4</v>
      </c>
      <c r="C43" s="9">
        <v>18</v>
      </c>
      <c r="D43" s="9">
        <v>12</v>
      </c>
      <c r="E43" s="9">
        <v>8</v>
      </c>
      <c r="F43" s="9">
        <v>5.333333333333333</v>
      </c>
      <c r="G43" s="9" t="s">
        <v>47</v>
      </c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  <c r="AV43" s="9"/>
      <c r="AW43" s="9"/>
      <c r="AX43" s="9"/>
      <c r="AY43" s="9"/>
      <c r="AZ43" s="9"/>
      <c r="BA43" s="9"/>
      <c r="BB43" s="9"/>
      <c r="BC43" s="9"/>
      <c r="BD43" s="9"/>
      <c r="BE43" s="9"/>
      <c r="BF43" s="9"/>
      <c r="BG43" s="9"/>
      <c r="BH43" s="9"/>
      <c r="BI43" s="9"/>
      <c r="BJ43" s="9"/>
      <c r="BK43" s="9"/>
      <c r="BL43" s="9"/>
      <c r="BM43" s="9"/>
      <c r="BN43" s="9"/>
      <c r="BO43" s="9"/>
      <c r="BP43" s="9"/>
      <c r="BQ43" s="9"/>
      <c r="BR43" s="9"/>
      <c r="BS43" s="9"/>
      <c r="BT43" s="9"/>
      <c r="BU43" s="9"/>
      <c r="BV43" s="9"/>
      <c r="BW43" s="9"/>
      <c r="BX43" s="9"/>
      <c r="BY43" s="9"/>
      <c r="BZ43" s="9"/>
      <c r="CA43" s="9"/>
      <c r="CB43" s="9"/>
      <c r="CC43" s="9"/>
      <c r="CD43" s="9"/>
    </row>
    <row r="44" spans="1:82" ht="12" x14ac:dyDescent="0.25">
      <c r="A44" s="5">
        <v>13</v>
      </c>
      <c r="B44" s="56">
        <v>5</v>
      </c>
      <c r="C44" s="9">
        <v>19.5</v>
      </c>
      <c r="D44" s="9">
        <v>13</v>
      </c>
      <c r="E44" s="9">
        <v>8.7763829553291277</v>
      </c>
      <c r="F44" s="9">
        <v>5.9249921368147414</v>
      </c>
      <c r="G44" s="9">
        <v>4</v>
      </c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  <c r="AV44" s="9"/>
      <c r="AW44" s="9"/>
      <c r="AX44" s="9"/>
      <c r="AY44" s="9"/>
      <c r="AZ44" s="9"/>
      <c r="BA44" s="9"/>
      <c r="BB44" s="9"/>
      <c r="BC44" s="9"/>
      <c r="BD44" s="9"/>
      <c r="BE44" s="9"/>
      <c r="BF44" s="9"/>
      <c r="BG44" s="9"/>
      <c r="BH44" s="9"/>
      <c r="BI44" s="9"/>
      <c r="BJ44" s="9"/>
      <c r="BK44" s="9"/>
      <c r="BL44" s="9"/>
      <c r="BM44" s="9"/>
      <c r="BN44" s="9"/>
      <c r="BO44" s="9"/>
      <c r="BP44" s="9"/>
      <c r="BQ44" s="9"/>
      <c r="BR44" s="9"/>
      <c r="BS44" s="9"/>
      <c r="BT44" s="9"/>
      <c r="BU44" s="9"/>
      <c r="BV44" s="9"/>
      <c r="BW44" s="9"/>
      <c r="BX44" s="9"/>
      <c r="BY44" s="9"/>
      <c r="BZ44" s="9"/>
      <c r="CA44" s="9"/>
      <c r="CB44" s="9"/>
      <c r="CC44" s="9"/>
      <c r="CD44" s="9"/>
    </row>
    <row r="45" spans="1:82" ht="12" x14ac:dyDescent="0.25">
      <c r="A45" s="5">
        <v>14</v>
      </c>
      <c r="B45" s="56">
        <v>5</v>
      </c>
      <c r="C45" s="9">
        <v>21</v>
      </c>
      <c r="D45" s="9">
        <v>14</v>
      </c>
      <c r="E45" s="9">
        <v>9.3333333333333321</v>
      </c>
      <c r="F45" s="9">
        <v>6.2222222222222214</v>
      </c>
      <c r="G45" s="9">
        <v>4.148148148148147</v>
      </c>
      <c r="H45" s="9" t="s">
        <v>47</v>
      </c>
      <c r="I45" s="9" t="s">
        <v>47</v>
      </c>
      <c r="J45" s="9" t="s">
        <v>47</v>
      </c>
      <c r="K45" s="9" t="s">
        <v>47</v>
      </c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  <c r="BG45" s="9"/>
      <c r="BH45" s="9"/>
      <c r="BI45" s="9"/>
      <c r="BJ45" s="9"/>
      <c r="BK45" s="9"/>
      <c r="BL45" s="9"/>
      <c r="BM45" s="9"/>
      <c r="BN45" s="9"/>
      <c r="BO45" s="9"/>
      <c r="BP45" s="9"/>
      <c r="BQ45" s="9"/>
      <c r="BR45" s="9"/>
      <c r="BS45" s="9"/>
      <c r="BT45" s="9"/>
      <c r="BU45" s="9"/>
      <c r="BV45" s="9"/>
      <c r="BW45" s="9"/>
      <c r="BX45" s="9"/>
      <c r="BY45" s="9"/>
      <c r="BZ45" s="9"/>
      <c r="CA45" s="9"/>
      <c r="CB45" s="9"/>
      <c r="CC45" s="9"/>
      <c r="CD45" s="9"/>
    </row>
    <row r="46" spans="1:82" ht="12" x14ac:dyDescent="0.25">
      <c r="A46" s="5">
        <v>15</v>
      </c>
      <c r="B46" s="56">
        <v>5</v>
      </c>
      <c r="C46" s="9">
        <v>22.5</v>
      </c>
      <c r="D46" s="9">
        <v>15</v>
      </c>
      <c r="E46" s="9">
        <v>10</v>
      </c>
      <c r="F46" s="9">
        <v>6.6666666666666661</v>
      </c>
      <c r="G46" s="9">
        <v>4.4444444444444438</v>
      </c>
      <c r="H46" s="9" t="s">
        <v>47</v>
      </c>
      <c r="I46" s="9" t="s">
        <v>47</v>
      </c>
      <c r="J46" s="9" t="s">
        <v>47</v>
      </c>
      <c r="K46" s="9" t="s">
        <v>47</v>
      </c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  <c r="BF46" s="9"/>
      <c r="BG46" s="9"/>
      <c r="BH46" s="9"/>
      <c r="BI46" s="9"/>
      <c r="BJ46" s="9"/>
      <c r="BK46" s="9"/>
      <c r="BL46" s="9"/>
      <c r="BM46" s="9"/>
      <c r="BN46" s="9"/>
      <c r="BO46" s="9"/>
      <c r="BP46" s="9"/>
      <c r="BQ46" s="9"/>
      <c r="BR46" s="9"/>
      <c r="BS46" s="9"/>
      <c r="BT46" s="9"/>
      <c r="BU46" s="9"/>
      <c r="BV46" s="9"/>
      <c r="BW46" s="9"/>
      <c r="BX46" s="9"/>
      <c r="BY46" s="9"/>
      <c r="BZ46" s="9"/>
      <c r="CA46" s="9"/>
      <c r="CB46" s="9"/>
      <c r="CC46" s="9"/>
      <c r="CD46" s="9"/>
    </row>
    <row r="47" spans="1:82" ht="12" x14ac:dyDescent="0.25">
      <c r="A47" s="5">
        <v>16</v>
      </c>
      <c r="B47" s="56">
        <v>6</v>
      </c>
      <c r="C47" s="9">
        <v>24</v>
      </c>
      <c r="D47" s="9">
        <v>16</v>
      </c>
      <c r="E47" s="9">
        <v>11.313708498984761</v>
      </c>
      <c r="F47" s="9">
        <v>8</v>
      </c>
      <c r="G47" s="9">
        <v>5.6568542494923806</v>
      </c>
      <c r="H47" s="9">
        <v>4</v>
      </c>
      <c r="I47" s="9" t="s">
        <v>47</v>
      </c>
      <c r="J47" s="9" t="s">
        <v>47</v>
      </c>
      <c r="K47" s="9" t="s">
        <v>47</v>
      </c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  <c r="AW47" s="9"/>
      <c r="AX47" s="9"/>
      <c r="AY47" s="9"/>
      <c r="AZ47" s="9"/>
      <c r="BA47" s="9"/>
      <c r="BB47" s="9"/>
      <c r="BC47" s="9"/>
      <c r="BD47" s="9"/>
      <c r="BE47" s="9"/>
      <c r="BF47" s="9"/>
      <c r="BG47" s="9"/>
      <c r="BH47" s="9"/>
      <c r="BI47" s="9"/>
      <c r="BJ47" s="9"/>
      <c r="BK47" s="9"/>
      <c r="BL47" s="9"/>
      <c r="BM47" s="9"/>
      <c r="BN47" s="9"/>
      <c r="BO47" s="9"/>
      <c r="BP47" s="9"/>
      <c r="BQ47" s="9"/>
      <c r="BR47" s="9"/>
      <c r="BS47" s="9"/>
      <c r="BT47" s="9"/>
      <c r="BU47" s="9"/>
      <c r="BV47" s="9"/>
      <c r="BW47" s="9"/>
      <c r="BX47" s="9"/>
      <c r="BY47" s="9"/>
      <c r="BZ47" s="9"/>
      <c r="CA47" s="9"/>
      <c r="CB47" s="9"/>
      <c r="CC47" s="9"/>
      <c r="CD47" s="9"/>
    </row>
    <row r="48" spans="1:82" ht="12" x14ac:dyDescent="0.25">
      <c r="A48" s="5">
        <v>17</v>
      </c>
      <c r="B48" s="56">
        <v>6</v>
      </c>
      <c r="C48" s="9">
        <v>25.5</v>
      </c>
      <c r="D48" s="9">
        <v>17</v>
      </c>
      <c r="E48" s="9">
        <v>11.839999631376704</v>
      </c>
      <c r="F48" s="9">
        <v>8.2462112512353212</v>
      </c>
      <c r="G48" s="9">
        <v>5.7432434220518012</v>
      </c>
      <c r="H48" s="9">
        <v>4</v>
      </c>
      <c r="I48" s="9" t="s">
        <v>47</v>
      </c>
      <c r="J48" s="9" t="s">
        <v>47</v>
      </c>
      <c r="K48" s="9" t="s">
        <v>47</v>
      </c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9"/>
      <c r="AX48" s="9"/>
      <c r="AY48" s="9"/>
      <c r="AZ48" s="9"/>
      <c r="BA48" s="9"/>
      <c r="BB48" s="9"/>
      <c r="BC48" s="9"/>
      <c r="BD48" s="9"/>
      <c r="BE48" s="9"/>
      <c r="BF48" s="9"/>
      <c r="BG48" s="9"/>
      <c r="BH48" s="9"/>
      <c r="BI48" s="9"/>
      <c r="BJ48" s="9"/>
      <c r="BK48" s="9"/>
      <c r="BL48" s="9"/>
      <c r="BM48" s="9"/>
      <c r="BN48" s="9"/>
      <c r="BO48" s="9"/>
      <c r="BP48" s="9"/>
      <c r="BQ48" s="9"/>
      <c r="BR48" s="9"/>
      <c r="BS48" s="9"/>
      <c r="BT48" s="9"/>
      <c r="BU48" s="9"/>
      <c r="BV48" s="9"/>
      <c r="BW48" s="9"/>
      <c r="BX48" s="9"/>
      <c r="BY48" s="9"/>
      <c r="BZ48" s="9"/>
      <c r="CA48" s="9"/>
      <c r="CB48" s="9"/>
      <c r="CC48" s="9"/>
      <c r="CD48" s="9"/>
    </row>
    <row r="49" spans="1:82" ht="12" x14ac:dyDescent="0.25">
      <c r="A49" s="5">
        <v>18</v>
      </c>
      <c r="B49" s="56">
        <v>6</v>
      </c>
      <c r="C49" s="9">
        <v>27</v>
      </c>
      <c r="D49" s="9">
        <v>18</v>
      </c>
      <c r="E49" s="9">
        <v>12.358602863442705</v>
      </c>
      <c r="F49" s="9">
        <v>8.4852813742385695</v>
      </c>
      <c r="G49" s="9">
        <v>5.825901260487881</v>
      </c>
      <c r="H49" s="9">
        <v>4</v>
      </c>
      <c r="I49" s="9" t="s">
        <v>47</v>
      </c>
      <c r="J49" s="9" t="s">
        <v>47</v>
      </c>
      <c r="K49" s="9" t="s">
        <v>47</v>
      </c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  <c r="BE49" s="9"/>
      <c r="BF49" s="9"/>
      <c r="BG49" s="9"/>
      <c r="BH49" s="9"/>
      <c r="BI49" s="9"/>
      <c r="BJ49" s="9"/>
      <c r="BK49" s="9"/>
      <c r="BL49" s="9"/>
      <c r="BM49" s="9"/>
      <c r="BN49" s="9"/>
      <c r="BO49" s="9"/>
      <c r="BP49" s="9"/>
      <c r="BQ49" s="9"/>
      <c r="BR49" s="9"/>
      <c r="BS49" s="9"/>
      <c r="BT49" s="9"/>
      <c r="BU49" s="9"/>
      <c r="BV49" s="9"/>
      <c r="BW49" s="9"/>
      <c r="BX49" s="9"/>
      <c r="BY49" s="9"/>
      <c r="BZ49" s="9"/>
      <c r="CA49" s="9"/>
      <c r="CB49" s="9"/>
      <c r="CC49" s="9"/>
      <c r="CD49" s="9"/>
    </row>
    <row r="50" spans="1:82" ht="12" x14ac:dyDescent="0.25">
      <c r="A50" s="5">
        <v>19</v>
      </c>
      <c r="B50" s="56">
        <v>7</v>
      </c>
      <c r="C50" s="9">
        <v>28.5</v>
      </c>
      <c r="D50" s="9">
        <v>19</v>
      </c>
      <c r="E50" s="9">
        <v>13.912810794189333</v>
      </c>
      <c r="F50" s="9">
        <v>10.187700220784802</v>
      </c>
      <c r="G50" s="9">
        <v>7.4599760841947287</v>
      </c>
      <c r="H50" s="9">
        <v>5.4625913572936167</v>
      </c>
      <c r="I50" s="9">
        <v>4</v>
      </c>
      <c r="J50" s="9" t="s">
        <v>47</v>
      </c>
      <c r="K50" s="9" t="s">
        <v>47</v>
      </c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9"/>
      <c r="AZ50" s="9"/>
      <c r="BA50" s="9"/>
      <c r="BB50" s="9"/>
      <c r="BC50" s="9"/>
      <c r="BD50" s="9"/>
      <c r="BE50" s="9"/>
      <c r="BF50" s="9"/>
      <c r="BG50" s="9"/>
      <c r="BH50" s="9"/>
      <c r="BI50" s="9"/>
      <c r="BJ50" s="9"/>
      <c r="BK50" s="9"/>
      <c r="BL50" s="9"/>
      <c r="BM50" s="9"/>
      <c r="BN50" s="9"/>
      <c r="BO50" s="9"/>
      <c r="BP50" s="9"/>
      <c r="BQ50" s="9"/>
      <c r="BR50" s="9"/>
      <c r="BS50" s="9"/>
      <c r="BT50" s="9"/>
      <c r="BU50" s="9"/>
      <c r="BV50" s="9"/>
      <c r="BW50" s="9"/>
      <c r="BX50" s="9"/>
      <c r="BY50" s="9"/>
      <c r="BZ50" s="9"/>
      <c r="CA50" s="9"/>
      <c r="CB50" s="9"/>
      <c r="CC50" s="9"/>
      <c r="CD50" s="9"/>
    </row>
    <row r="51" spans="1:82" ht="12" x14ac:dyDescent="0.25">
      <c r="A51" s="5">
        <v>20</v>
      </c>
      <c r="B51" s="56">
        <v>7</v>
      </c>
      <c r="C51" s="9">
        <v>30</v>
      </c>
      <c r="D51" s="9">
        <v>20</v>
      </c>
      <c r="E51" s="9">
        <v>14.495593273553911</v>
      </c>
      <c r="F51" s="9">
        <v>10.50611121761507</v>
      </c>
      <c r="G51" s="9">
        <v>7.6146157548635145</v>
      </c>
      <c r="H51" s="9">
        <v>5.5189186458448596</v>
      </c>
      <c r="I51" s="9">
        <v>4</v>
      </c>
      <c r="J51" s="9" t="s">
        <v>47</v>
      </c>
      <c r="K51" s="9" t="s">
        <v>47</v>
      </c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  <c r="AV51" s="9"/>
      <c r="AW51" s="9"/>
      <c r="AX51" s="9"/>
      <c r="AY51" s="9"/>
      <c r="AZ51" s="9"/>
      <c r="BA51" s="9"/>
      <c r="BB51" s="9"/>
      <c r="BC51" s="9"/>
      <c r="BD51" s="9"/>
      <c r="BE51" s="9"/>
      <c r="BF51" s="9"/>
      <c r="BG51" s="9"/>
      <c r="BH51" s="9"/>
      <c r="BI51" s="9"/>
      <c r="BJ51" s="9"/>
      <c r="BK51" s="9"/>
      <c r="BL51" s="9"/>
      <c r="BM51" s="9"/>
      <c r="BN51" s="9"/>
      <c r="BO51" s="9"/>
      <c r="BP51" s="9"/>
      <c r="BQ51" s="9"/>
      <c r="BR51" s="9"/>
      <c r="BS51" s="9"/>
      <c r="BT51" s="9"/>
      <c r="BU51" s="9"/>
      <c r="BV51" s="9"/>
      <c r="BW51" s="9"/>
      <c r="BX51" s="9"/>
      <c r="BY51" s="9"/>
      <c r="BZ51" s="9"/>
      <c r="CA51" s="9"/>
      <c r="CB51" s="9"/>
      <c r="CC51" s="9"/>
      <c r="CD51" s="9"/>
    </row>
    <row r="52" spans="1:82" ht="12" x14ac:dyDescent="0.25">
      <c r="A52" s="5">
        <v>21</v>
      </c>
      <c r="B52" s="56">
        <v>7</v>
      </c>
      <c r="C52" s="9">
        <v>31.5</v>
      </c>
      <c r="D52" s="9">
        <v>21</v>
      </c>
      <c r="E52" s="9">
        <v>15.072574323001684</v>
      </c>
      <c r="F52" s="9">
        <v>10.818214129638553</v>
      </c>
      <c r="G52" s="9">
        <v>7.7646826910059064</v>
      </c>
      <c r="H52" s="9">
        <v>5.5730360454624401</v>
      </c>
      <c r="I52" s="9">
        <v>4</v>
      </c>
      <c r="J52" s="9" t="s">
        <v>47</v>
      </c>
      <c r="K52" s="9" t="s">
        <v>47</v>
      </c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9"/>
      <c r="AS52" s="9"/>
      <c r="AT52" s="9"/>
      <c r="AU52" s="9"/>
      <c r="AV52" s="9"/>
      <c r="AW52" s="9"/>
      <c r="AX52" s="9"/>
      <c r="AY52" s="9"/>
      <c r="AZ52" s="9"/>
      <c r="BA52" s="9"/>
      <c r="BB52" s="9"/>
      <c r="BC52" s="9"/>
      <c r="BD52" s="9"/>
      <c r="BE52" s="9"/>
      <c r="BF52" s="9"/>
      <c r="BG52" s="9"/>
      <c r="BH52" s="9"/>
      <c r="BI52" s="9"/>
      <c r="BJ52" s="9"/>
      <c r="BK52" s="9"/>
      <c r="BL52" s="9"/>
      <c r="BM52" s="9"/>
      <c r="BN52" s="9"/>
      <c r="BO52" s="9"/>
      <c r="BP52" s="9"/>
      <c r="BQ52" s="9"/>
      <c r="BR52" s="9"/>
      <c r="BS52" s="9"/>
      <c r="BT52" s="9"/>
      <c r="BU52" s="9"/>
      <c r="BV52" s="9"/>
      <c r="BW52" s="9"/>
      <c r="BX52" s="9"/>
      <c r="BY52" s="9"/>
      <c r="BZ52" s="9"/>
      <c r="CA52" s="9"/>
      <c r="CB52" s="9"/>
      <c r="CC52" s="9"/>
      <c r="CD52" s="9"/>
    </row>
    <row r="53" spans="1:82" ht="12" x14ac:dyDescent="0.25">
      <c r="A53" s="5">
        <v>22</v>
      </c>
      <c r="B53" s="56">
        <v>8</v>
      </c>
      <c r="C53" s="9">
        <v>33</v>
      </c>
      <c r="D53" s="9">
        <v>22</v>
      </c>
      <c r="E53" s="9">
        <v>16.5</v>
      </c>
      <c r="F53" s="9">
        <v>12.42794016452398</v>
      </c>
      <c r="G53" s="9">
        <v>9.3608301050295957</v>
      </c>
      <c r="H53" s="9">
        <v>7.0506567536716691</v>
      </c>
      <c r="I53" s="9">
        <v>5.3106145609229332</v>
      </c>
      <c r="J53" s="9">
        <v>4</v>
      </c>
      <c r="K53" s="9" t="s">
        <v>47</v>
      </c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9"/>
      <c r="AS53" s="9"/>
      <c r="AT53" s="9"/>
      <c r="AU53" s="9"/>
      <c r="AV53" s="9"/>
      <c r="AW53" s="9"/>
      <c r="AX53" s="9"/>
      <c r="AY53" s="9"/>
      <c r="AZ53" s="9"/>
      <c r="BA53" s="9"/>
      <c r="BB53" s="9"/>
      <c r="BC53" s="9"/>
      <c r="BD53" s="9"/>
      <c r="BE53" s="9"/>
      <c r="BF53" s="9"/>
      <c r="BG53" s="9"/>
      <c r="BH53" s="9"/>
      <c r="BI53" s="9"/>
      <c r="BJ53" s="9"/>
      <c r="BK53" s="9"/>
      <c r="BL53" s="9"/>
      <c r="BM53" s="9"/>
      <c r="BN53" s="9"/>
      <c r="BO53" s="9"/>
      <c r="BP53" s="9"/>
      <c r="BQ53" s="9"/>
      <c r="BR53" s="9"/>
      <c r="BS53" s="9"/>
      <c r="BT53" s="9"/>
      <c r="BU53" s="9"/>
      <c r="BV53" s="9"/>
      <c r="BW53" s="9"/>
      <c r="BX53" s="9"/>
      <c r="BY53" s="9"/>
      <c r="BZ53" s="9"/>
      <c r="CA53" s="9"/>
      <c r="CB53" s="9"/>
      <c r="CC53" s="9"/>
      <c r="CD53" s="9"/>
    </row>
    <row r="54" spans="1:82" ht="12" x14ac:dyDescent="0.25">
      <c r="A54" s="5">
        <v>23</v>
      </c>
      <c r="B54" s="56">
        <v>8</v>
      </c>
      <c r="C54" s="9">
        <v>34.5</v>
      </c>
      <c r="D54" s="9">
        <v>23</v>
      </c>
      <c r="E54" s="9">
        <v>17.183693929356803</v>
      </c>
      <c r="F54" s="9">
        <v>12.838232045991905</v>
      </c>
      <c r="G54" s="9">
        <v>9.5916630466254382</v>
      </c>
      <c r="H54" s="9">
        <v>7.1660957420318923</v>
      </c>
      <c r="I54" s="9">
        <v>5.3539128651975245</v>
      </c>
      <c r="J54" s="9">
        <v>4</v>
      </c>
      <c r="K54" s="9" t="s">
        <v>47</v>
      </c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9"/>
      <c r="AS54" s="9"/>
      <c r="AT54" s="9"/>
      <c r="AU54" s="9"/>
      <c r="AV54" s="9"/>
      <c r="AW54" s="9"/>
      <c r="AX54" s="9"/>
      <c r="AY54" s="9"/>
      <c r="AZ54" s="9"/>
      <c r="BA54" s="9"/>
      <c r="BB54" s="9"/>
      <c r="BC54" s="9"/>
      <c r="BD54" s="9"/>
      <c r="BE54" s="9"/>
      <c r="BF54" s="9"/>
      <c r="BG54" s="9"/>
      <c r="BH54" s="9"/>
      <c r="BI54" s="9"/>
      <c r="BJ54" s="9"/>
      <c r="BK54" s="9"/>
      <c r="BL54" s="9"/>
      <c r="BM54" s="9"/>
      <c r="BN54" s="9"/>
      <c r="BO54" s="9"/>
      <c r="BP54" s="9"/>
      <c r="BQ54" s="9"/>
      <c r="BR54" s="9"/>
      <c r="BS54" s="9"/>
      <c r="BT54" s="9"/>
      <c r="BU54" s="9"/>
      <c r="BV54" s="9"/>
      <c r="BW54" s="9"/>
      <c r="BX54" s="9"/>
      <c r="BY54" s="9"/>
      <c r="BZ54" s="9"/>
      <c r="CA54" s="9"/>
      <c r="CB54" s="9"/>
      <c r="CC54" s="9"/>
      <c r="CD54" s="9"/>
    </row>
    <row r="55" spans="1:82" ht="12" x14ac:dyDescent="0.25">
      <c r="A55" s="5">
        <v>24</v>
      </c>
      <c r="B55" s="56">
        <v>8</v>
      </c>
      <c r="C55" s="9">
        <v>36</v>
      </c>
      <c r="D55" s="9">
        <v>24</v>
      </c>
      <c r="E55" s="9">
        <v>17.804073014169656</v>
      </c>
      <c r="F55" s="9">
        <v>13.207708995578507</v>
      </c>
      <c r="G55" s="9">
        <v>9.7979589711327115</v>
      </c>
      <c r="H55" s="9">
        <v>7.2684823713285587</v>
      </c>
      <c r="I55" s="9">
        <v>5.3920246183891116</v>
      </c>
      <c r="J55" s="9">
        <v>4</v>
      </c>
      <c r="K55" s="9" t="s">
        <v>47</v>
      </c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9"/>
      <c r="AS55" s="9"/>
      <c r="AT55" s="9"/>
      <c r="AU55" s="9"/>
      <c r="AV55" s="9"/>
      <c r="AW55" s="9"/>
      <c r="AX55" s="9"/>
      <c r="AY55" s="9"/>
      <c r="AZ55" s="9"/>
      <c r="BA55" s="9"/>
      <c r="BB55" s="9"/>
      <c r="BC55" s="9"/>
      <c r="BD55" s="9"/>
      <c r="BE55" s="9"/>
      <c r="BF55" s="9"/>
      <c r="BG55" s="9"/>
      <c r="BH55" s="9"/>
      <c r="BI55" s="9"/>
      <c r="BJ55" s="9"/>
      <c r="BK55" s="9"/>
      <c r="BL55" s="9"/>
      <c r="BM55" s="9"/>
      <c r="BN55" s="9"/>
      <c r="BO55" s="9"/>
      <c r="BP55" s="9"/>
      <c r="BQ55" s="9"/>
      <c r="BR55" s="9"/>
      <c r="BS55" s="9"/>
      <c r="BT55" s="9"/>
      <c r="BU55" s="9"/>
      <c r="BV55" s="9"/>
      <c r="BW55" s="9"/>
      <c r="BX55" s="9"/>
      <c r="BY55" s="9"/>
      <c r="BZ55" s="9"/>
      <c r="CA55" s="9"/>
      <c r="CB55" s="9"/>
      <c r="CC55" s="9"/>
      <c r="CD55" s="9"/>
    </row>
    <row r="56" spans="1:82" ht="12" x14ac:dyDescent="0.25">
      <c r="A56" s="5">
        <v>25</v>
      </c>
      <c r="B56" s="56">
        <v>9</v>
      </c>
      <c r="C56" s="9">
        <v>37.5</v>
      </c>
      <c r="D56" s="9">
        <v>25</v>
      </c>
      <c r="E56" s="9">
        <v>18.75</v>
      </c>
      <c r="F56" s="9">
        <v>14.493648522537971</v>
      </c>
      <c r="G56" s="9">
        <v>11.203511866392912</v>
      </c>
      <c r="H56" s="9">
        <v>8.6602540378443873</v>
      </c>
      <c r="I56" s="9">
        <v>6.694329500821695</v>
      </c>
      <c r="J56" s="9">
        <v>5.1746804735448917</v>
      </c>
      <c r="K56" s="9">
        <v>4</v>
      </c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  <c r="AQ56" s="9"/>
      <c r="AR56" s="9"/>
      <c r="AS56" s="9"/>
      <c r="AT56" s="9"/>
      <c r="AU56" s="9"/>
      <c r="AV56" s="9"/>
      <c r="AW56" s="9"/>
      <c r="AX56" s="9"/>
      <c r="AY56" s="9"/>
      <c r="AZ56" s="9"/>
      <c r="BA56" s="9"/>
      <c r="BB56" s="9"/>
      <c r="BC56" s="9"/>
      <c r="BD56" s="9"/>
      <c r="BE56" s="9"/>
      <c r="BF56" s="9"/>
      <c r="BG56" s="9"/>
      <c r="BH56" s="9"/>
      <c r="BI56" s="9"/>
      <c r="BJ56" s="9"/>
      <c r="BK56" s="9"/>
      <c r="BL56" s="9"/>
      <c r="BM56" s="9"/>
      <c r="BN56" s="9"/>
      <c r="BO56" s="9"/>
      <c r="BP56" s="9"/>
      <c r="BQ56" s="9"/>
      <c r="BR56" s="9"/>
      <c r="BS56" s="9"/>
      <c r="BT56" s="9"/>
      <c r="BU56" s="9"/>
      <c r="BV56" s="9"/>
      <c r="BW56" s="9"/>
      <c r="BX56" s="9"/>
      <c r="BY56" s="9"/>
      <c r="BZ56" s="9"/>
      <c r="CA56" s="9"/>
      <c r="CB56" s="9"/>
      <c r="CC56" s="9"/>
      <c r="CD56" s="9"/>
    </row>
    <row r="57" spans="1:82" ht="12" x14ac:dyDescent="0.25">
      <c r="A57" s="5">
        <v>26</v>
      </c>
      <c r="B57" s="56">
        <v>9</v>
      </c>
      <c r="C57" s="9">
        <v>39</v>
      </c>
      <c r="D57" s="9">
        <v>26</v>
      </c>
      <c r="E57" s="9">
        <v>19.5</v>
      </c>
      <c r="F57" s="9">
        <v>14.975184255927852</v>
      </c>
      <c r="G57" s="9">
        <v>11.500315051230226</v>
      </c>
      <c r="H57" s="9">
        <v>8.831760866327846</v>
      </c>
      <c r="I57" s="9">
        <v>6.7824228860283329</v>
      </c>
      <c r="J57" s="9">
        <v>5.2086170471741671</v>
      </c>
      <c r="K57" s="9">
        <v>4</v>
      </c>
      <c r="L57" s="9" t="s">
        <v>47</v>
      </c>
      <c r="M57" s="9" t="s">
        <v>47</v>
      </c>
      <c r="N57" s="9" t="s">
        <v>47</v>
      </c>
      <c r="O57" s="9" t="s">
        <v>47</v>
      </c>
      <c r="P57" s="9" t="s">
        <v>47</v>
      </c>
      <c r="Q57" s="9" t="s">
        <v>47</v>
      </c>
      <c r="R57" s="9" t="s">
        <v>47</v>
      </c>
      <c r="S57" s="9" t="s">
        <v>47</v>
      </c>
      <c r="T57" s="9" t="s">
        <v>47</v>
      </c>
      <c r="U57" s="9" t="s">
        <v>47</v>
      </c>
      <c r="V57" s="9" t="s">
        <v>47</v>
      </c>
      <c r="W57" s="9" t="s">
        <v>47</v>
      </c>
      <c r="X57" s="9" t="s">
        <v>47</v>
      </c>
      <c r="Y57" s="9" t="s">
        <v>47</v>
      </c>
      <c r="Z57" s="9" t="s">
        <v>47</v>
      </c>
      <c r="AA57" s="9" t="s">
        <v>47</v>
      </c>
      <c r="AB57" s="9" t="s">
        <v>47</v>
      </c>
      <c r="AC57" s="9" t="s">
        <v>47</v>
      </c>
      <c r="AD57" s="9" t="s">
        <v>47</v>
      </c>
      <c r="AE57" s="9" t="s">
        <v>47</v>
      </c>
      <c r="AF57" s="9" t="s">
        <v>47</v>
      </c>
      <c r="AG57" s="9" t="s">
        <v>47</v>
      </c>
      <c r="AH57" s="9" t="s">
        <v>47</v>
      </c>
      <c r="AI57" s="9" t="s">
        <v>47</v>
      </c>
      <c r="AJ57" s="9" t="s">
        <v>47</v>
      </c>
      <c r="AK57" s="9" t="s">
        <v>47</v>
      </c>
      <c r="AL57" s="9" t="s">
        <v>47</v>
      </c>
      <c r="AM57" s="9" t="s">
        <v>47</v>
      </c>
      <c r="AN57" s="9" t="s">
        <v>47</v>
      </c>
      <c r="AO57" s="9" t="s">
        <v>47</v>
      </c>
      <c r="AP57" s="9" t="s">
        <v>47</v>
      </c>
      <c r="AQ57" s="9" t="s">
        <v>47</v>
      </c>
      <c r="AR57" s="9" t="s">
        <v>47</v>
      </c>
      <c r="AS57" s="9" t="s">
        <v>47</v>
      </c>
      <c r="AT57" s="9" t="s">
        <v>47</v>
      </c>
      <c r="AU57" s="9" t="s">
        <v>47</v>
      </c>
      <c r="AV57" s="9" t="s">
        <v>47</v>
      </c>
      <c r="AW57" s="9" t="s">
        <v>47</v>
      </c>
      <c r="AX57" s="9" t="s">
        <v>47</v>
      </c>
      <c r="AY57" s="9" t="s">
        <v>47</v>
      </c>
      <c r="AZ57" s="9" t="s">
        <v>47</v>
      </c>
      <c r="BA57" s="9" t="s">
        <v>47</v>
      </c>
      <c r="BB57" s="9" t="s">
        <v>47</v>
      </c>
      <c r="BC57" s="9" t="s">
        <v>47</v>
      </c>
      <c r="BD57" s="9" t="s">
        <v>47</v>
      </c>
      <c r="BE57" s="9" t="s">
        <v>47</v>
      </c>
      <c r="BF57" s="9" t="s">
        <v>47</v>
      </c>
      <c r="BG57" s="9" t="s">
        <v>47</v>
      </c>
      <c r="BH57" s="9" t="s">
        <v>47</v>
      </c>
      <c r="BI57" s="9" t="s">
        <v>47</v>
      </c>
      <c r="BJ57" s="9" t="s">
        <v>47</v>
      </c>
      <c r="BK57" s="9" t="s">
        <v>47</v>
      </c>
      <c r="BL57" s="9" t="s">
        <v>47</v>
      </c>
      <c r="BM57" s="9" t="s">
        <v>47</v>
      </c>
      <c r="BN57" s="9" t="s">
        <v>47</v>
      </c>
      <c r="BO57" s="9" t="s">
        <v>47</v>
      </c>
      <c r="BP57" s="9" t="s">
        <v>47</v>
      </c>
      <c r="BQ57" s="9" t="s">
        <v>47</v>
      </c>
      <c r="BR57" s="9" t="s">
        <v>47</v>
      </c>
      <c r="BS57" s="9" t="s">
        <v>47</v>
      </c>
      <c r="BT57" s="9" t="s">
        <v>47</v>
      </c>
      <c r="BU57" s="9" t="s">
        <v>47</v>
      </c>
      <c r="BV57" s="9" t="s">
        <v>47</v>
      </c>
      <c r="BW57" s="9" t="s">
        <v>47</v>
      </c>
      <c r="BX57" s="9" t="s">
        <v>47</v>
      </c>
      <c r="BY57" s="9" t="s">
        <v>47</v>
      </c>
      <c r="BZ57" s="9" t="s">
        <v>47</v>
      </c>
      <c r="CA57" s="9" t="s">
        <v>47</v>
      </c>
      <c r="CB57" s="9" t="s">
        <v>47</v>
      </c>
      <c r="CC57" s="9" t="s">
        <v>47</v>
      </c>
      <c r="CD57" s="9" t="s">
        <v>47</v>
      </c>
    </row>
    <row r="58" spans="1:82" ht="12" x14ac:dyDescent="0.25">
      <c r="A58" s="5">
        <v>27</v>
      </c>
      <c r="B58" s="56">
        <v>9</v>
      </c>
      <c r="C58" s="9">
        <v>40.5</v>
      </c>
      <c r="D58" s="9">
        <v>27</v>
      </c>
      <c r="E58" s="9">
        <v>20.25</v>
      </c>
      <c r="F58" s="9">
        <v>15.45364227446998</v>
      </c>
      <c r="G58" s="9">
        <v>11.793336273940033</v>
      </c>
      <c r="H58" s="9">
        <v>9</v>
      </c>
      <c r="I58" s="9">
        <v>6.8682854553199908</v>
      </c>
      <c r="J58" s="9">
        <v>5.2414827884177928</v>
      </c>
      <c r="K58" s="9">
        <v>4</v>
      </c>
      <c r="L58" s="9" t="s">
        <v>47</v>
      </c>
      <c r="M58" s="9" t="s">
        <v>47</v>
      </c>
      <c r="N58" s="9" t="s">
        <v>47</v>
      </c>
      <c r="O58" s="9" t="s">
        <v>47</v>
      </c>
      <c r="P58" s="9" t="s">
        <v>47</v>
      </c>
      <c r="Q58" s="9" t="s">
        <v>47</v>
      </c>
      <c r="R58" s="9" t="s">
        <v>47</v>
      </c>
      <c r="S58" s="9" t="s">
        <v>47</v>
      </c>
      <c r="T58" s="9" t="s">
        <v>47</v>
      </c>
      <c r="U58" s="9" t="s">
        <v>47</v>
      </c>
      <c r="V58" s="9" t="s">
        <v>47</v>
      </c>
      <c r="W58" s="9" t="s">
        <v>47</v>
      </c>
      <c r="X58" s="9" t="s">
        <v>47</v>
      </c>
      <c r="Y58" s="9" t="s">
        <v>47</v>
      </c>
      <c r="Z58" s="9" t="s">
        <v>47</v>
      </c>
      <c r="AA58" s="9" t="s">
        <v>47</v>
      </c>
      <c r="AB58" s="9" t="s">
        <v>47</v>
      </c>
      <c r="AC58" s="9" t="s">
        <v>47</v>
      </c>
      <c r="AD58" s="9" t="s">
        <v>47</v>
      </c>
      <c r="AE58" s="9" t="s">
        <v>47</v>
      </c>
      <c r="AF58" s="9" t="s">
        <v>47</v>
      </c>
      <c r="AG58" s="9" t="s">
        <v>47</v>
      </c>
      <c r="AH58" s="9" t="s">
        <v>47</v>
      </c>
      <c r="AI58" s="9" t="s">
        <v>47</v>
      </c>
      <c r="AJ58" s="9" t="s">
        <v>47</v>
      </c>
      <c r="AK58" s="9" t="s">
        <v>47</v>
      </c>
      <c r="AL58" s="9" t="s">
        <v>47</v>
      </c>
      <c r="AM58" s="9" t="s">
        <v>47</v>
      </c>
      <c r="AN58" s="9" t="s">
        <v>47</v>
      </c>
      <c r="AO58" s="9" t="s">
        <v>47</v>
      </c>
      <c r="AP58" s="9" t="s">
        <v>47</v>
      </c>
      <c r="AQ58" s="9" t="s">
        <v>47</v>
      </c>
      <c r="AR58" s="9" t="s">
        <v>47</v>
      </c>
      <c r="AS58" s="9" t="s">
        <v>47</v>
      </c>
      <c r="AT58" s="9" t="s">
        <v>47</v>
      </c>
      <c r="AU58" s="9" t="s">
        <v>47</v>
      </c>
      <c r="AV58" s="9" t="s">
        <v>47</v>
      </c>
      <c r="AW58" s="9" t="s">
        <v>47</v>
      </c>
      <c r="AX58" s="9" t="s">
        <v>47</v>
      </c>
      <c r="AY58" s="9" t="s">
        <v>47</v>
      </c>
      <c r="AZ58" s="9" t="s">
        <v>47</v>
      </c>
      <c r="BA58" s="9" t="s">
        <v>47</v>
      </c>
      <c r="BB58" s="9" t="s">
        <v>47</v>
      </c>
      <c r="BC58" s="9" t="s">
        <v>47</v>
      </c>
      <c r="BD58" s="9" t="s">
        <v>47</v>
      </c>
      <c r="BE58" s="9" t="s">
        <v>47</v>
      </c>
      <c r="BF58" s="9" t="s">
        <v>47</v>
      </c>
      <c r="BG58" s="9" t="s">
        <v>47</v>
      </c>
      <c r="BH58" s="9" t="s">
        <v>47</v>
      </c>
      <c r="BI58" s="9" t="s">
        <v>47</v>
      </c>
      <c r="BJ58" s="9" t="s">
        <v>47</v>
      </c>
      <c r="BK58" s="9" t="s">
        <v>47</v>
      </c>
      <c r="BL58" s="9" t="s">
        <v>47</v>
      </c>
      <c r="BM58" s="9" t="s">
        <v>47</v>
      </c>
      <c r="BN58" s="9" t="s">
        <v>47</v>
      </c>
      <c r="BO58" s="9" t="s">
        <v>47</v>
      </c>
      <c r="BP58" s="9" t="s">
        <v>47</v>
      </c>
      <c r="BQ58" s="9" t="s">
        <v>47</v>
      </c>
      <c r="BR58" s="9" t="s">
        <v>47</v>
      </c>
      <c r="BS58" s="9" t="s">
        <v>47</v>
      </c>
      <c r="BT58" s="9" t="s">
        <v>47</v>
      </c>
      <c r="BU58" s="9" t="s">
        <v>47</v>
      </c>
      <c r="BV58" s="9" t="s">
        <v>47</v>
      </c>
      <c r="BW58" s="9" t="s">
        <v>47</v>
      </c>
      <c r="BX58" s="9" t="s">
        <v>47</v>
      </c>
      <c r="BY58" s="9" t="s">
        <v>47</v>
      </c>
      <c r="BZ58" s="9" t="s">
        <v>47</v>
      </c>
      <c r="CA58" s="9" t="s">
        <v>47</v>
      </c>
      <c r="CB58" s="9" t="s">
        <v>47</v>
      </c>
      <c r="CC58" s="9" t="s">
        <v>47</v>
      </c>
      <c r="CD58" s="9" t="s">
        <v>47</v>
      </c>
    </row>
    <row r="59" spans="1:82" ht="12" x14ac:dyDescent="0.25">
      <c r="A59" s="5">
        <v>28</v>
      </c>
      <c r="B59" s="56">
        <v>10</v>
      </c>
      <c r="C59" s="9">
        <v>42</v>
      </c>
      <c r="D59" s="9">
        <v>28</v>
      </c>
      <c r="E59" s="9">
        <v>21</v>
      </c>
      <c r="F59" s="9">
        <v>16.570644271620754</v>
      </c>
      <c r="G59" s="9">
        <v>13.075535789361796</v>
      </c>
      <c r="H59" s="9">
        <v>10.31762153458858</v>
      </c>
      <c r="I59" s="9">
        <v>8.1414112466133908</v>
      </c>
      <c r="J59" s="9">
        <v>6.4242109350763315</v>
      </c>
      <c r="K59" s="9">
        <v>5.0692054348098115</v>
      </c>
      <c r="L59" s="9">
        <v>4</v>
      </c>
      <c r="M59" s="9" t="s">
        <v>47</v>
      </c>
      <c r="N59" s="9" t="s">
        <v>47</v>
      </c>
      <c r="O59" s="9" t="s">
        <v>47</v>
      </c>
      <c r="P59" s="9" t="s">
        <v>47</v>
      </c>
      <c r="Q59" s="9" t="s">
        <v>47</v>
      </c>
      <c r="R59" s="9" t="s">
        <v>47</v>
      </c>
      <c r="S59" s="9" t="s">
        <v>47</v>
      </c>
      <c r="T59" s="9" t="s">
        <v>47</v>
      </c>
      <c r="U59" s="9" t="s">
        <v>47</v>
      </c>
      <c r="V59" s="9" t="s">
        <v>47</v>
      </c>
      <c r="W59" s="9" t="s">
        <v>47</v>
      </c>
      <c r="X59" s="9" t="s">
        <v>47</v>
      </c>
      <c r="Y59" s="9" t="s">
        <v>47</v>
      </c>
      <c r="Z59" s="9" t="s">
        <v>47</v>
      </c>
      <c r="AA59" s="9" t="s">
        <v>47</v>
      </c>
      <c r="AB59" s="9" t="s">
        <v>47</v>
      </c>
      <c r="AC59" s="9" t="s">
        <v>47</v>
      </c>
      <c r="AD59" s="9" t="s">
        <v>47</v>
      </c>
      <c r="AE59" s="9" t="s">
        <v>47</v>
      </c>
      <c r="AF59" s="9" t="s">
        <v>47</v>
      </c>
      <c r="AG59" s="9" t="s">
        <v>47</v>
      </c>
      <c r="AH59" s="9" t="s">
        <v>47</v>
      </c>
      <c r="AI59" s="9" t="s">
        <v>47</v>
      </c>
      <c r="AJ59" s="9" t="s">
        <v>47</v>
      </c>
      <c r="AK59" s="9" t="s">
        <v>47</v>
      </c>
      <c r="AL59" s="9" t="s">
        <v>47</v>
      </c>
      <c r="AM59" s="9" t="s">
        <v>47</v>
      </c>
      <c r="AN59" s="9" t="s">
        <v>47</v>
      </c>
      <c r="AO59" s="9" t="s">
        <v>47</v>
      </c>
      <c r="AP59" s="9" t="s">
        <v>47</v>
      </c>
      <c r="AQ59" s="9" t="s">
        <v>47</v>
      </c>
      <c r="AR59" s="9" t="s">
        <v>47</v>
      </c>
      <c r="AS59" s="9" t="s">
        <v>47</v>
      </c>
      <c r="AT59" s="9" t="s">
        <v>47</v>
      </c>
      <c r="AU59" s="9" t="s">
        <v>47</v>
      </c>
      <c r="AV59" s="9" t="s">
        <v>47</v>
      </c>
      <c r="AW59" s="9" t="s">
        <v>47</v>
      </c>
      <c r="AX59" s="9" t="s">
        <v>47</v>
      </c>
      <c r="AY59" s="9" t="s">
        <v>47</v>
      </c>
      <c r="AZ59" s="9" t="s">
        <v>47</v>
      </c>
      <c r="BA59" s="9" t="s">
        <v>47</v>
      </c>
      <c r="BB59" s="9" t="s">
        <v>47</v>
      </c>
      <c r="BC59" s="9" t="s">
        <v>47</v>
      </c>
      <c r="BD59" s="9" t="s">
        <v>47</v>
      </c>
      <c r="BE59" s="9" t="s">
        <v>47</v>
      </c>
      <c r="BF59" s="9" t="s">
        <v>47</v>
      </c>
      <c r="BG59" s="9" t="s">
        <v>47</v>
      </c>
      <c r="BH59" s="9" t="s">
        <v>47</v>
      </c>
      <c r="BI59" s="9" t="s">
        <v>47</v>
      </c>
      <c r="BJ59" s="9" t="s">
        <v>47</v>
      </c>
      <c r="BK59" s="9" t="s">
        <v>47</v>
      </c>
      <c r="BL59" s="9" t="s">
        <v>47</v>
      </c>
      <c r="BM59" s="9" t="s">
        <v>47</v>
      </c>
      <c r="BN59" s="9" t="s">
        <v>47</v>
      </c>
      <c r="BO59" s="9" t="s">
        <v>47</v>
      </c>
      <c r="BP59" s="9" t="s">
        <v>47</v>
      </c>
      <c r="BQ59" s="9" t="s">
        <v>47</v>
      </c>
      <c r="BR59" s="9" t="s">
        <v>47</v>
      </c>
      <c r="BS59" s="9" t="s">
        <v>47</v>
      </c>
      <c r="BT59" s="9" t="s">
        <v>47</v>
      </c>
      <c r="BU59" s="9" t="s">
        <v>47</v>
      </c>
      <c r="BV59" s="9" t="s">
        <v>47</v>
      </c>
      <c r="BW59" s="9" t="s">
        <v>47</v>
      </c>
      <c r="BX59" s="9" t="s">
        <v>47</v>
      </c>
      <c r="BY59" s="9" t="s">
        <v>47</v>
      </c>
      <c r="BZ59" s="9" t="s">
        <v>47</v>
      </c>
      <c r="CA59" s="9" t="s">
        <v>47</v>
      </c>
      <c r="CB59" s="9" t="s">
        <v>47</v>
      </c>
      <c r="CC59" s="9" t="s">
        <v>47</v>
      </c>
      <c r="CD59" s="9" t="s">
        <v>47</v>
      </c>
    </row>
    <row r="60" spans="1:82" ht="12" x14ac:dyDescent="0.25">
      <c r="A60" s="5">
        <v>29</v>
      </c>
      <c r="B60" s="56">
        <v>10</v>
      </c>
      <c r="C60" s="9">
        <v>43.5</v>
      </c>
      <c r="D60" s="9">
        <v>29</v>
      </c>
      <c r="E60" s="9">
        <v>21.75</v>
      </c>
      <c r="F60" s="9">
        <v>17.076632126330594</v>
      </c>
      <c r="G60" s="9">
        <v>13.407419070254075</v>
      </c>
      <c r="H60" s="9">
        <v>10.526600608104744</v>
      </c>
      <c r="I60" s="9">
        <v>8.2647763735821904</v>
      </c>
      <c r="J60" s="9">
        <v>6.4889446316345607</v>
      </c>
      <c r="K60" s="9">
        <v>5.0946813959793644</v>
      </c>
      <c r="L60" s="9">
        <v>4</v>
      </c>
      <c r="M60" s="9" t="s">
        <v>47</v>
      </c>
      <c r="N60" s="9" t="s">
        <v>47</v>
      </c>
      <c r="O60" s="9" t="s">
        <v>47</v>
      </c>
      <c r="P60" s="9" t="s">
        <v>47</v>
      </c>
      <c r="Q60" s="9" t="s">
        <v>47</v>
      </c>
      <c r="R60" s="9" t="s">
        <v>47</v>
      </c>
      <c r="S60" s="9" t="s">
        <v>47</v>
      </c>
      <c r="T60" s="9" t="s">
        <v>47</v>
      </c>
      <c r="U60" s="9" t="s">
        <v>47</v>
      </c>
      <c r="V60" s="9" t="s">
        <v>47</v>
      </c>
      <c r="W60" s="9" t="s">
        <v>47</v>
      </c>
      <c r="X60" s="9" t="s">
        <v>47</v>
      </c>
      <c r="Y60" s="9" t="s">
        <v>47</v>
      </c>
      <c r="Z60" s="9" t="s">
        <v>47</v>
      </c>
      <c r="AA60" s="9" t="s">
        <v>47</v>
      </c>
      <c r="AB60" s="9" t="s">
        <v>47</v>
      </c>
      <c r="AC60" s="9" t="s">
        <v>47</v>
      </c>
      <c r="AD60" s="9" t="s">
        <v>47</v>
      </c>
      <c r="AE60" s="9" t="s">
        <v>47</v>
      </c>
      <c r="AF60" s="9" t="s">
        <v>47</v>
      </c>
      <c r="AG60" s="9" t="s">
        <v>47</v>
      </c>
      <c r="AH60" s="9" t="s">
        <v>47</v>
      </c>
      <c r="AI60" s="9" t="s">
        <v>47</v>
      </c>
      <c r="AJ60" s="9" t="s">
        <v>47</v>
      </c>
      <c r="AK60" s="9" t="s">
        <v>47</v>
      </c>
      <c r="AL60" s="9" t="s">
        <v>47</v>
      </c>
      <c r="AM60" s="9" t="s">
        <v>47</v>
      </c>
      <c r="AN60" s="9" t="s">
        <v>47</v>
      </c>
      <c r="AO60" s="9" t="s">
        <v>47</v>
      </c>
      <c r="AP60" s="9" t="s">
        <v>47</v>
      </c>
      <c r="AQ60" s="9" t="s">
        <v>47</v>
      </c>
      <c r="AR60" s="9" t="s">
        <v>47</v>
      </c>
      <c r="AS60" s="9" t="s">
        <v>47</v>
      </c>
      <c r="AT60" s="9" t="s">
        <v>47</v>
      </c>
      <c r="AU60" s="9" t="s">
        <v>47</v>
      </c>
      <c r="AV60" s="9" t="s">
        <v>47</v>
      </c>
      <c r="AW60" s="9" t="s">
        <v>47</v>
      </c>
      <c r="AX60" s="9" t="s">
        <v>47</v>
      </c>
      <c r="AY60" s="9" t="s">
        <v>47</v>
      </c>
      <c r="AZ60" s="9" t="s">
        <v>47</v>
      </c>
      <c r="BA60" s="9" t="s">
        <v>47</v>
      </c>
      <c r="BB60" s="9" t="s">
        <v>47</v>
      </c>
      <c r="BC60" s="9" t="s">
        <v>47</v>
      </c>
      <c r="BD60" s="9" t="s">
        <v>47</v>
      </c>
      <c r="BE60" s="9" t="s">
        <v>47</v>
      </c>
      <c r="BF60" s="9" t="s">
        <v>47</v>
      </c>
      <c r="BG60" s="9" t="s">
        <v>47</v>
      </c>
      <c r="BH60" s="9" t="s">
        <v>47</v>
      </c>
      <c r="BI60" s="9" t="s">
        <v>47</v>
      </c>
      <c r="BJ60" s="9" t="s">
        <v>47</v>
      </c>
      <c r="BK60" s="9" t="s">
        <v>47</v>
      </c>
      <c r="BL60" s="9" t="s">
        <v>47</v>
      </c>
      <c r="BM60" s="9" t="s">
        <v>47</v>
      </c>
      <c r="BN60" s="9" t="s">
        <v>47</v>
      </c>
      <c r="BO60" s="9" t="s">
        <v>47</v>
      </c>
      <c r="BP60" s="9" t="s">
        <v>47</v>
      </c>
      <c r="BQ60" s="9" t="s">
        <v>47</v>
      </c>
      <c r="BR60" s="9" t="s">
        <v>47</v>
      </c>
      <c r="BS60" s="9" t="s">
        <v>47</v>
      </c>
      <c r="BT60" s="9" t="s">
        <v>47</v>
      </c>
      <c r="BU60" s="9" t="s">
        <v>47</v>
      </c>
      <c r="BV60" s="9" t="s">
        <v>47</v>
      </c>
      <c r="BW60" s="9" t="s">
        <v>47</v>
      </c>
      <c r="BX60" s="9" t="s">
        <v>47</v>
      </c>
      <c r="BY60" s="9" t="s">
        <v>47</v>
      </c>
      <c r="BZ60" s="9" t="s">
        <v>47</v>
      </c>
      <c r="CA60" s="9" t="s">
        <v>47</v>
      </c>
      <c r="CB60" s="9" t="s">
        <v>47</v>
      </c>
      <c r="CC60" s="9" t="s">
        <v>47</v>
      </c>
      <c r="CD60" s="9" t="s">
        <v>47</v>
      </c>
    </row>
    <row r="61" spans="1:82" ht="12" x14ac:dyDescent="0.25">
      <c r="A61" s="5">
        <v>30</v>
      </c>
      <c r="B61" s="56">
        <v>10</v>
      </c>
      <c r="C61" s="9">
        <v>45</v>
      </c>
      <c r="D61" s="9">
        <v>30</v>
      </c>
      <c r="E61" s="9">
        <v>22.5</v>
      </c>
      <c r="F61" s="9">
        <v>17.580133032338736</v>
      </c>
      <c r="G61" s="9">
        <v>13.73604788598789</v>
      </c>
      <c r="H61" s="9">
        <v>10.732513296632993</v>
      </c>
      <c r="I61" s="9">
        <v>8.3857338456067723</v>
      </c>
      <c r="J61" s="9">
        <v>6.5521029590912239</v>
      </c>
      <c r="K61" s="9">
        <v>5.1194151849957334</v>
      </c>
      <c r="L61" s="9">
        <v>4</v>
      </c>
      <c r="M61" s="9" t="s">
        <v>47</v>
      </c>
      <c r="N61" s="9" t="s">
        <v>47</v>
      </c>
      <c r="O61" s="9" t="s">
        <v>47</v>
      </c>
      <c r="P61" s="9" t="s">
        <v>47</v>
      </c>
      <c r="Q61" s="9" t="s">
        <v>47</v>
      </c>
      <c r="R61" s="9" t="s">
        <v>47</v>
      </c>
      <c r="S61" s="9" t="s">
        <v>47</v>
      </c>
      <c r="T61" s="9" t="s">
        <v>47</v>
      </c>
      <c r="U61" s="9" t="s">
        <v>47</v>
      </c>
      <c r="V61" s="9" t="s">
        <v>47</v>
      </c>
      <c r="W61" s="9" t="s">
        <v>47</v>
      </c>
      <c r="X61" s="9" t="s">
        <v>47</v>
      </c>
      <c r="Y61" s="9" t="s">
        <v>47</v>
      </c>
      <c r="Z61" s="9" t="s">
        <v>47</v>
      </c>
      <c r="AA61" s="9" t="s">
        <v>47</v>
      </c>
      <c r="AB61" s="9" t="s">
        <v>47</v>
      </c>
      <c r="AC61" s="9" t="s">
        <v>47</v>
      </c>
      <c r="AD61" s="9" t="s">
        <v>47</v>
      </c>
      <c r="AE61" s="9" t="s">
        <v>47</v>
      </c>
      <c r="AF61" s="9" t="s">
        <v>47</v>
      </c>
      <c r="AG61" s="9" t="s">
        <v>47</v>
      </c>
      <c r="AH61" s="9" t="s">
        <v>47</v>
      </c>
      <c r="AI61" s="9" t="s">
        <v>47</v>
      </c>
      <c r="AJ61" s="9" t="s">
        <v>47</v>
      </c>
      <c r="AK61" s="9" t="s">
        <v>47</v>
      </c>
      <c r="AL61" s="9" t="s">
        <v>47</v>
      </c>
      <c r="AM61" s="9" t="s">
        <v>47</v>
      </c>
      <c r="AN61" s="9" t="s">
        <v>47</v>
      </c>
      <c r="AO61" s="9" t="s">
        <v>47</v>
      </c>
      <c r="AP61" s="9" t="s">
        <v>47</v>
      </c>
      <c r="AQ61" s="9" t="s">
        <v>47</v>
      </c>
      <c r="AR61" s="9" t="s">
        <v>47</v>
      </c>
      <c r="AS61" s="9" t="s">
        <v>47</v>
      </c>
      <c r="AT61" s="9" t="s">
        <v>47</v>
      </c>
      <c r="AU61" s="9" t="s">
        <v>47</v>
      </c>
      <c r="AV61" s="9" t="s">
        <v>47</v>
      </c>
      <c r="AW61" s="9" t="s">
        <v>47</v>
      </c>
      <c r="AX61" s="9" t="s">
        <v>47</v>
      </c>
      <c r="AY61" s="9" t="s">
        <v>47</v>
      </c>
      <c r="AZ61" s="9" t="s">
        <v>47</v>
      </c>
      <c r="BA61" s="9" t="s">
        <v>47</v>
      </c>
      <c r="BB61" s="9" t="s">
        <v>47</v>
      </c>
      <c r="BC61" s="9" t="s">
        <v>47</v>
      </c>
      <c r="BD61" s="9" t="s">
        <v>47</v>
      </c>
      <c r="BE61" s="9" t="s">
        <v>47</v>
      </c>
      <c r="BF61" s="9" t="s">
        <v>47</v>
      </c>
      <c r="BG61" s="9" t="s">
        <v>47</v>
      </c>
      <c r="BH61" s="9" t="s">
        <v>47</v>
      </c>
      <c r="BI61" s="9" t="s">
        <v>47</v>
      </c>
      <c r="BJ61" s="9" t="s">
        <v>47</v>
      </c>
      <c r="BK61" s="9" t="s">
        <v>47</v>
      </c>
      <c r="BL61" s="9" t="s">
        <v>47</v>
      </c>
      <c r="BM61" s="9" t="s">
        <v>47</v>
      </c>
      <c r="BN61" s="9" t="s">
        <v>47</v>
      </c>
      <c r="BO61" s="9" t="s">
        <v>47</v>
      </c>
      <c r="BP61" s="9" t="s">
        <v>47</v>
      </c>
      <c r="BQ61" s="9" t="s">
        <v>47</v>
      </c>
      <c r="BR61" s="9" t="s">
        <v>47</v>
      </c>
      <c r="BS61" s="9" t="s">
        <v>47</v>
      </c>
      <c r="BT61" s="9" t="s">
        <v>47</v>
      </c>
      <c r="BU61" s="9" t="s">
        <v>47</v>
      </c>
      <c r="BV61" s="9" t="s">
        <v>47</v>
      </c>
      <c r="BW61" s="9" t="s">
        <v>47</v>
      </c>
      <c r="BX61" s="9" t="s">
        <v>47</v>
      </c>
      <c r="BY61" s="9" t="s">
        <v>47</v>
      </c>
      <c r="BZ61" s="9" t="s">
        <v>47</v>
      </c>
      <c r="CA61" s="9" t="s">
        <v>47</v>
      </c>
      <c r="CB61" s="9" t="s">
        <v>47</v>
      </c>
      <c r="CC61" s="9" t="s">
        <v>47</v>
      </c>
      <c r="CD61" s="9" t="s">
        <v>47</v>
      </c>
    </row>
    <row r="62" spans="1:82" ht="12" x14ac:dyDescent="0.25">
      <c r="A62" s="5">
        <v>31</v>
      </c>
      <c r="B62" s="56">
        <v>11</v>
      </c>
      <c r="C62" s="9">
        <v>46.5</v>
      </c>
      <c r="D62" s="9">
        <v>31</v>
      </c>
      <c r="E62" s="9">
        <v>23.25</v>
      </c>
      <c r="F62" s="9">
        <v>18.600000000000001</v>
      </c>
      <c r="G62" s="9">
        <v>14.933531500333538</v>
      </c>
      <c r="H62" s="9">
        <v>11.989804466207206</v>
      </c>
      <c r="I62" s="9">
        <v>9.6263506816637108</v>
      </c>
      <c r="J62" s="9">
        <v>7.7287855450474332</v>
      </c>
      <c r="K62" s="9">
        <v>6.2052721718434602</v>
      </c>
      <c r="L62" s="9">
        <v>4.9820767444283556</v>
      </c>
      <c r="M62" s="9">
        <v>4</v>
      </c>
      <c r="N62" s="9" t="s">
        <v>47</v>
      </c>
      <c r="O62" s="9" t="s">
        <v>47</v>
      </c>
      <c r="P62" s="9" t="s">
        <v>47</v>
      </c>
      <c r="Q62" s="9" t="s">
        <v>47</v>
      </c>
      <c r="R62" s="9" t="s">
        <v>47</v>
      </c>
      <c r="S62" s="9" t="s">
        <v>47</v>
      </c>
      <c r="T62" s="9" t="s">
        <v>47</v>
      </c>
      <c r="U62" s="9" t="s">
        <v>47</v>
      </c>
      <c r="V62" s="9" t="s">
        <v>47</v>
      </c>
      <c r="W62" s="9" t="s">
        <v>47</v>
      </c>
      <c r="X62" s="9" t="s">
        <v>47</v>
      </c>
      <c r="Y62" s="9" t="s">
        <v>47</v>
      </c>
      <c r="Z62" s="9" t="s">
        <v>47</v>
      </c>
      <c r="AA62" s="9" t="s">
        <v>47</v>
      </c>
      <c r="AB62" s="9" t="s">
        <v>47</v>
      </c>
      <c r="AC62" s="9" t="s">
        <v>47</v>
      </c>
      <c r="AD62" s="9" t="s">
        <v>47</v>
      </c>
      <c r="AE62" s="9" t="s">
        <v>47</v>
      </c>
      <c r="AF62" s="9" t="s">
        <v>47</v>
      </c>
      <c r="AG62" s="9" t="s">
        <v>47</v>
      </c>
      <c r="AH62" s="9" t="s">
        <v>47</v>
      </c>
      <c r="AI62" s="9" t="s">
        <v>47</v>
      </c>
      <c r="AJ62" s="9" t="s">
        <v>47</v>
      </c>
      <c r="AK62" s="9" t="s">
        <v>47</v>
      </c>
      <c r="AL62" s="9" t="s">
        <v>47</v>
      </c>
      <c r="AM62" s="9" t="s">
        <v>47</v>
      </c>
      <c r="AN62" s="9" t="s">
        <v>47</v>
      </c>
      <c r="AO62" s="9" t="s">
        <v>47</v>
      </c>
      <c r="AP62" s="9" t="s">
        <v>47</v>
      </c>
      <c r="AQ62" s="9" t="s">
        <v>47</v>
      </c>
      <c r="AR62" s="9" t="s">
        <v>47</v>
      </c>
      <c r="AS62" s="9" t="s">
        <v>47</v>
      </c>
      <c r="AT62" s="9" t="s">
        <v>47</v>
      </c>
      <c r="AU62" s="9" t="s">
        <v>47</v>
      </c>
      <c r="AV62" s="9" t="s">
        <v>47</v>
      </c>
      <c r="AW62" s="9" t="s">
        <v>47</v>
      </c>
      <c r="AX62" s="9" t="s">
        <v>47</v>
      </c>
      <c r="AY62" s="9" t="s">
        <v>47</v>
      </c>
      <c r="AZ62" s="9" t="s">
        <v>47</v>
      </c>
      <c r="BA62" s="9" t="s">
        <v>47</v>
      </c>
      <c r="BB62" s="9" t="s">
        <v>47</v>
      </c>
      <c r="BC62" s="9" t="s">
        <v>47</v>
      </c>
      <c r="BD62" s="9" t="s">
        <v>47</v>
      </c>
      <c r="BE62" s="9" t="s">
        <v>47</v>
      </c>
      <c r="BF62" s="9" t="s">
        <v>47</v>
      </c>
      <c r="BG62" s="9" t="s">
        <v>47</v>
      </c>
      <c r="BH62" s="9" t="s">
        <v>47</v>
      </c>
      <c r="BI62" s="9" t="s">
        <v>47</v>
      </c>
      <c r="BJ62" s="9" t="s">
        <v>47</v>
      </c>
      <c r="BK62" s="9" t="s">
        <v>47</v>
      </c>
      <c r="BL62" s="9" t="s">
        <v>47</v>
      </c>
      <c r="BM62" s="9" t="s">
        <v>47</v>
      </c>
      <c r="BN62" s="9" t="s">
        <v>47</v>
      </c>
      <c r="BO62" s="9" t="s">
        <v>47</v>
      </c>
      <c r="BP62" s="9" t="s">
        <v>47</v>
      </c>
      <c r="BQ62" s="9" t="s">
        <v>47</v>
      </c>
      <c r="BR62" s="9" t="s">
        <v>47</v>
      </c>
      <c r="BS62" s="9" t="s">
        <v>47</v>
      </c>
      <c r="BT62" s="9" t="s">
        <v>47</v>
      </c>
      <c r="BU62" s="9" t="s">
        <v>47</v>
      </c>
      <c r="BV62" s="9" t="s">
        <v>47</v>
      </c>
      <c r="BW62" s="9" t="s">
        <v>47</v>
      </c>
      <c r="BX62" s="9" t="s">
        <v>47</v>
      </c>
      <c r="BY62" s="9" t="s">
        <v>47</v>
      </c>
      <c r="BZ62" s="9" t="s">
        <v>47</v>
      </c>
      <c r="CA62" s="9" t="s">
        <v>47</v>
      </c>
      <c r="CB62" s="9" t="s">
        <v>47</v>
      </c>
      <c r="CC62" s="9" t="s">
        <v>47</v>
      </c>
      <c r="CD62" s="9" t="s">
        <v>47</v>
      </c>
    </row>
    <row r="63" spans="1:82" ht="12" x14ac:dyDescent="0.25">
      <c r="A63" s="5">
        <v>32</v>
      </c>
      <c r="B63" s="56">
        <v>11</v>
      </c>
      <c r="C63" s="9">
        <v>48</v>
      </c>
      <c r="D63" s="9">
        <v>32</v>
      </c>
      <c r="E63" s="9">
        <v>24</v>
      </c>
      <c r="F63" s="9">
        <v>19.184140013194568</v>
      </c>
      <c r="G63" s="9">
        <v>15.334634501910537</v>
      </c>
      <c r="H63" s="9">
        <v>12.257573972325662</v>
      </c>
      <c r="I63" s="9">
        <v>9.7979589711327097</v>
      </c>
      <c r="J63" s="9">
        <v>7.8318923644060723</v>
      </c>
      <c r="K63" s="9">
        <v>6.2603383202931493</v>
      </c>
      <c r="L63" s="9">
        <v>5.0041336194362955</v>
      </c>
      <c r="M63" s="9">
        <v>4</v>
      </c>
      <c r="N63" s="9" t="s">
        <v>47</v>
      </c>
      <c r="O63" s="9" t="s">
        <v>47</v>
      </c>
      <c r="P63" s="9" t="s">
        <v>47</v>
      </c>
      <c r="Q63" s="9" t="s">
        <v>47</v>
      </c>
      <c r="R63" s="9" t="s">
        <v>47</v>
      </c>
      <c r="S63" s="9" t="s">
        <v>47</v>
      </c>
      <c r="T63" s="9" t="s">
        <v>47</v>
      </c>
      <c r="U63" s="9" t="s">
        <v>47</v>
      </c>
      <c r="V63" s="9" t="s">
        <v>47</v>
      </c>
      <c r="W63" s="9" t="s">
        <v>47</v>
      </c>
      <c r="X63" s="9" t="s">
        <v>47</v>
      </c>
      <c r="Y63" s="9" t="s">
        <v>47</v>
      </c>
      <c r="Z63" s="9" t="s">
        <v>47</v>
      </c>
      <c r="AA63" s="9" t="s">
        <v>47</v>
      </c>
      <c r="AB63" s="9" t="s">
        <v>47</v>
      </c>
      <c r="AC63" s="9" t="s">
        <v>47</v>
      </c>
      <c r="AD63" s="9" t="s">
        <v>47</v>
      </c>
      <c r="AE63" s="9" t="s">
        <v>47</v>
      </c>
      <c r="AF63" s="9" t="s">
        <v>47</v>
      </c>
      <c r="AG63" s="9" t="s">
        <v>47</v>
      </c>
      <c r="AH63" s="9" t="s">
        <v>47</v>
      </c>
      <c r="AI63" s="9" t="s">
        <v>47</v>
      </c>
      <c r="AJ63" s="9" t="s">
        <v>47</v>
      </c>
      <c r="AK63" s="9" t="s">
        <v>47</v>
      </c>
      <c r="AL63" s="9" t="s">
        <v>47</v>
      </c>
      <c r="AM63" s="9" t="s">
        <v>47</v>
      </c>
      <c r="AN63" s="9" t="s">
        <v>47</v>
      </c>
      <c r="AO63" s="9" t="s">
        <v>47</v>
      </c>
      <c r="AP63" s="9" t="s">
        <v>47</v>
      </c>
      <c r="AQ63" s="9" t="s">
        <v>47</v>
      </c>
      <c r="AR63" s="9" t="s">
        <v>47</v>
      </c>
      <c r="AS63" s="9" t="s">
        <v>47</v>
      </c>
      <c r="AT63" s="9" t="s">
        <v>47</v>
      </c>
      <c r="AU63" s="9" t="s">
        <v>47</v>
      </c>
      <c r="AV63" s="9" t="s">
        <v>47</v>
      </c>
      <c r="AW63" s="9" t="s">
        <v>47</v>
      </c>
      <c r="AX63" s="9" t="s">
        <v>47</v>
      </c>
      <c r="AY63" s="9" t="s">
        <v>47</v>
      </c>
      <c r="AZ63" s="9" t="s">
        <v>47</v>
      </c>
      <c r="BA63" s="9" t="s">
        <v>47</v>
      </c>
      <c r="BB63" s="9" t="s">
        <v>47</v>
      </c>
      <c r="BC63" s="9" t="s">
        <v>47</v>
      </c>
      <c r="BD63" s="9" t="s">
        <v>47</v>
      </c>
      <c r="BE63" s="9" t="s">
        <v>47</v>
      </c>
      <c r="BF63" s="9" t="s">
        <v>47</v>
      </c>
      <c r="BG63" s="9" t="s">
        <v>47</v>
      </c>
      <c r="BH63" s="9" t="s">
        <v>47</v>
      </c>
      <c r="BI63" s="9" t="s">
        <v>47</v>
      </c>
      <c r="BJ63" s="9" t="s">
        <v>47</v>
      </c>
      <c r="BK63" s="9" t="s">
        <v>47</v>
      </c>
      <c r="BL63" s="9" t="s">
        <v>47</v>
      </c>
      <c r="BM63" s="9" t="s">
        <v>47</v>
      </c>
      <c r="BN63" s="9" t="s">
        <v>47</v>
      </c>
      <c r="BO63" s="9" t="s">
        <v>47</v>
      </c>
      <c r="BP63" s="9" t="s">
        <v>47</v>
      </c>
      <c r="BQ63" s="9" t="s">
        <v>47</v>
      </c>
      <c r="BR63" s="9" t="s">
        <v>47</v>
      </c>
      <c r="BS63" s="9" t="s">
        <v>47</v>
      </c>
      <c r="BT63" s="9" t="s">
        <v>47</v>
      </c>
      <c r="BU63" s="9" t="s">
        <v>47</v>
      </c>
      <c r="BV63" s="9" t="s">
        <v>47</v>
      </c>
      <c r="BW63" s="9" t="s">
        <v>47</v>
      </c>
      <c r="BX63" s="9" t="s">
        <v>47</v>
      </c>
      <c r="BY63" s="9" t="s">
        <v>47</v>
      </c>
      <c r="BZ63" s="9" t="s">
        <v>47</v>
      </c>
      <c r="CA63" s="9" t="s">
        <v>47</v>
      </c>
      <c r="CB63" s="9" t="s">
        <v>47</v>
      </c>
      <c r="CC63" s="9" t="s">
        <v>47</v>
      </c>
      <c r="CD63" s="9" t="s">
        <v>47</v>
      </c>
    </row>
    <row r="64" spans="1:82" ht="12" x14ac:dyDescent="0.25">
      <c r="A64" s="5">
        <v>33</v>
      </c>
      <c r="B64" s="56">
        <v>11</v>
      </c>
      <c r="C64" s="9">
        <v>49.5</v>
      </c>
      <c r="D64" s="9">
        <v>33</v>
      </c>
      <c r="E64" s="9">
        <v>24.75</v>
      </c>
      <c r="F64" s="9">
        <v>19.707693608927244</v>
      </c>
      <c r="G64" s="9">
        <v>15.692654035690978</v>
      </c>
      <c r="H64" s="9">
        <v>12.495596672577513</v>
      </c>
      <c r="I64" s="9">
        <v>9.9498743710661994</v>
      </c>
      <c r="J64" s="9">
        <v>7.922790931405669</v>
      </c>
      <c r="K64" s="9">
        <v>6.3086842910598078</v>
      </c>
      <c r="L64" s="9">
        <v>5.0234188720670341</v>
      </c>
      <c r="M64" s="9">
        <v>4</v>
      </c>
      <c r="N64" s="9" t="s">
        <v>47</v>
      </c>
      <c r="O64" s="9" t="s">
        <v>47</v>
      </c>
      <c r="P64" s="9" t="s">
        <v>47</v>
      </c>
      <c r="Q64" s="9" t="s">
        <v>47</v>
      </c>
      <c r="R64" s="9" t="s">
        <v>47</v>
      </c>
      <c r="S64" s="9" t="s">
        <v>47</v>
      </c>
      <c r="T64" s="9" t="s">
        <v>47</v>
      </c>
      <c r="U64" s="9" t="s">
        <v>47</v>
      </c>
      <c r="V64" s="9" t="s">
        <v>47</v>
      </c>
      <c r="W64" s="9" t="s">
        <v>47</v>
      </c>
      <c r="X64" s="9" t="s">
        <v>47</v>
      </c>
      <c r="Y64" s="9" t="s">
        <v>47</v>
      </c>
      <c r="Z64" s="9" t="s">
        <v>47</v>
      </c>
      <c r="AA64" s="9" t="s">
        <v>47</v>
      </c>
      <c r="AB64" s="9" t="s">
        <v>47</v>
      </c>
      <c r="AC64" s="9" t="s">
        <v>47</v>
      </c>
      <c r="AD64" s="9" t="s">
        <v>47</v>
      </c>
      <c r="AE64" s="9" t="s">
        <v>47</v>
      </c>
      <c r="AF64" s="9" t="s">
        <v>47</v>
      </c>
      <c r="AG64" s="9" t="s">
        <v>47</v>
      </c>
      <c r="AH64" s="9" t="s">
        <v>47</v>
      </c>
      <c r="AI64" s="9" t="s">
        <v>47</v>
      </c>
      <c r="AJ64" s="9" t="s">
        <v>47</v>
      </c>
      <c r="AK64" s="9" t="s">
        <v>47</v>
      </c>
      <c r="AL64" s="9" t="s">
        <v>47</v>
      </c>
      <c r="AM64" s="9" t="s">
        <v>47</v>
      </c>
      <c r="AN64" s="9" t="s">
        <v>47</v>
      </c>
      <c r="AO64" s="9" t="s">
        <v>47</v>
      </c>
      <c r="AP64" s="9" t="s">
        <v>47</v>
      </c>
      <c r="AQ64" s="9" t="s">
        <v>47</v>
      </c>
      <c r="AR64" s="9" t="s">
        <v>47</v>
      </c>
      <c r="AS64" s="9" t="s">
        <v>47</v>
      </c>
      <c r="AT64" s="9" t="s">
        <v>47</v>
      </c>
      <c r="AU64" s="9" t="s">
        <v>47</v>
      </c>
      <c r="AV64" s="9" t="s">
        <v>47</v>
      </c>
      <c r="AW64" s="9" t="s">
        <v>47</v>
      </c>
      <c r="AX64" s="9" t="s">
        <v>47</v>
      </c>
      <c r="AY64" s="9" t="s">
        <v>47</v>
      </c>
      <c r="AZ64" s="9" t="s">
        <v>47</v>
      </c>
      <c r="BA64" s="9" t="s">
        <v>47</v>
      </c>
      <c r="BB64" s="9" t="s">
        <v>47</v>
      </c>
      <c r="BC64" s="9" t="s">
        <v>47</v>
      </c>
      <c r="BD64" s="9" t="s">
        <v>47</v>
      </c>
      <c r="BE64" s="9" t="s">
        <v>47</v>
      </c>
      <c r="BF64" s="9" t="s">
        <v>47</v>
      </c>
      <c r="BG64" s="9" t="s">
        <v>47</v>
      </c>
      <c r="BH64" s="9" t="s">
        <v>47</v>
      </c>
      <c r="BI64" s="9" t="s">
        <v>47</v>
      </c>
      <c r="BJ64" s="9" t="s">
        <v>47</v>
      </c>
      <c r="BK64" s="9" t="s">
        <v>47</v>
      </c>
      <c r="BL64" s="9" t="s">
        <v>47</v>
      </c>
      <c r="BM64" s="9" t="s">
        <v>47</v>
      </c>
      <c r="BN64" s="9" t="s">
        <v>47</v>
      </c>
      <c r="BO64" s="9" t="s">
        <v>47</v>
      </c>
      <c r="BP64" s="9" t="s">
        <v>47</v>
      </c>
      <c r="BQ64" s="9" t="s">
        <v>47</v>
      </c>
      <c r="BR64" s="9" t="s">
        <v>47</v>
      </c>
      <c r="BS64" s="9" t="s">
        <v>47</v>
      </c>
      <c r="BT64" s="9" t="s">
        <v>47</v>
      </c>
      <c r="BU64" s="9" t="s">
        <v>47</v>
      </c>
      <c r="BV64" s="9" t="s">
        <v>47</v>
      </c>
      <c r="BW64" s="9" t="s">
        <v>47</v>
      </c>
      <c r="BX64" s="9" t="s">
        <v>47</v>
      </c>
      <c r="BY64" s="9" t="s">
        <v>47</v>
      </c>
      <c r="BZ64" s="9" t="s">
        <v>47</v>
      </c>
      <c r="CA64" s="9" t="s">
        <v>47</v>
      </c>
      <c r="CB64" s="9" t="s">
        <v>47</v>
      </c>
      <c r="CC64" s="9" t="s">
        <v>47</v>
      </c>
      <c r="CD64" s="9" t="s">
        <v>47</v>
      </c>
    </row>
    <row r="65" spans="1:82" ht="12" x14ac:dyDescent="0.25">
      <c r="A65" s="5">
        <v>34</v>
      </c>
      <c r="B65" s="56">
        <v>12</v>
      </c>
      <c r="C65" s="9">
        <v>51</v>
      </c>
      <c r="D65" s="9">
        <v>34</v>
      </c>
      <c r="E65" s="9">
        <v>25.5</v>
      </c>
      <c r="F65" s="9">
        <v>20.399999999999999</v>
      </c>
      <c r="G65" s="9">
        <v>16.641171463801165</v>
      </c>
      <c r="H65" s="9">
        <v>13.57493076900148</v>
      </c>
      <c r="I65" s="9">
        <v>11.073664241969794</v>
      </c>
      <c r="J65" s="9">
        <v>9.0332718325089729</v>
      </c>
      <c r="K65" s="9">
        <v>7.368834580583683</v>
      </c>
      <c r="L65" s="9">
        <v>6.0110803796019807</v>
      </c>
      <c r="M65" s="9">
        <v>4.9035009450807614</v>
      </c>
      <c r="N65" s="9">
        <v>4</v>
      </c>
      <c r="O65" s="9" t="s">
        <v>47</v>
      </c>
      <c r="P65" s="9" t="s">
        <v>47</v>
      </c>
      <c r="Q65" s="9" t="s">
        <v>47</v>
      </c>
      <c r="R65" s="9" t="s">
        <v>47</v>
      </c>
      <c r="S65" s="9" t="s">
        <v>47</v>
      </c>
      <c r="T65" s="9" t="s">
        <v>47</v>
      </c>
      <c r="U65" s="9" t="s">
        <v>47</v>
      </c>
      <c r="V65" s="9" t="s">
        <v>47</v>
      </c>
      <c r="W65" s="9" t="s">
        <v>47</v>
      </c>
      <c r="X65" s="9" t="s">
        <v>47</v>
      </c>
      <c r="Y65" s="9" t="s">
        <v>47</v>
      </c>
      <c r="Z65" s="9" t="s">
        <v>47</v>
      </c>
      <c r="AA65" s="9" t="s">
        <v>47</v>
      </c>
      <c r="AB65" s="9" t="s">
        <v>47</v>
      </c>
      <c r="AC65" s="9" t="s">
        <v>47</v>
      </c>
      <c r="AD65" s="9" t="s">
        <v>47</v>
      </c>
      <c r="AE65" s="9" t="s">
        <v>47</v>
      </c>
      <c r="AF65" s="9" t="s">
        <v>47</v>
      </c>
      <c r="AG65" s="9" t="s">
        <v>47</v>
      </c>
      <c r="AH65" s="9" t="s">
        <v>47</v>
      </c>
      <c r="AI65" s="9" t="s">
        <v>47</v>
      </c>
      <c r="AJ65" s="9" t="s">
        <v>47</v>
      </c>
      <c r="AK65" s="9" t="s">
        <v>47</v>
      </c>
      <c r="AL65" s="9" t="s">
        <v>47</v>
      </c>
      <c r="AM65" s="9" t="s">
        <v>47</v>
      </c>
      <c r="AN65" s="9" t="s">
        <v>47</v>
      </c>
      <c r="AO65" s="9" t="s">
        <v>47</v>
      </c>
      <c r="AP65" s="9" t="s">
        <v>47</v>
      </c>
      <c r="AQ65" s="9" t="s">
        <v>47</v>
      </c>
      <c r="AR65" s="9" t="s">
        <v>47</v>
      </c>
      <c r="AS65" s="9" t="s">
        <v>47</v>
      </c>
      <c r="AT65" s="9" t="s">
        <v>47</v>
      </c>
      <c r="AU65" s="9" t="s">
        <v>47</v>
      </c>
      <c r="AV65" s="9" t="s">
        <v>47</v>
      </c>
      <c r="AW65" s="9" t="s">
        <v>47</v>
      </c>
      <c r="AX65" s="9" t="s">
        <v>47</v>
      </c>
      <c r="AY65" s="9" t="s">
        <v>47</v>
      </c>
      <c r="AZ65" s="9" t="s">
        <v>47</v>
      </c>
      <c r="BA65" s="9" t="s">
        <v>47</v>
      </c>
      <c r="BB65" s="9" t="s">
        <v>47</v>
      </c>
      <c r="BC65" s="9" t="s">
        <v>47</v>
      </c>
      <c r="BD65" s="9" t="s">
        <v>47</v>
      </c>
      <c r="BE65" s="9" t="s">
        <v>47</v>
      </c>
      <c r="BF65" s="9" t="s">
        <v>47</v>
      </c>
      <c r="BG65" s="9" t="s">
        <v>47</v>
      </c>
      <c r="BH65" s="9" t="s">
        <v>47</v>
      </c>
      <c r="BI65" s="9" t="s">
        <v>47</v>
      </c>
      <c r="BJ65" s="9" t="s">
        <v>47</v>
      </c>
      <c r="BK65" s="9" t="s">
        <v>47</v>
      </c>
      <c r="BL65" s="9" t="s">
        <v>47</v>
      </c>
      <c r="BM65" s="9" t="s">
        <v>47</v>
      </c>
      <c r="BN65" s="9" t="s">
        <v>47</v>
      </c>
      <c r="BO65" s="9" t="s">
        <v>47</v>
      </c>
      <c r="BP65" s="9" t="s">
        <v>47</v>
      </c>
      <c r="BQ65" s="9" t="s">
        <v>47</v>
      </c>
      <c r="BR65" s="9" t="s">
        <v>47</v>
      </c>
      <c r="BS65" s="9" t="s">
        <v>47</v>
      </c>
      <c r="BT65" s="9" t="s">
        <v>47</v>
      </c>
      <c r="BU65" s="9" t="s">
        <v>47</v>
      </c>
      <c r="BV65" s="9" t="s">
        <v>47</v>
      </c>
      <c r="BW65" s="9" t="s">
        <v>47</v>
      </c>
      <c r="BX65" s="9" t="s">
        <v>47</v>
      </c>
      <c r="BY65" s="9" t="s">
        <v>47</v>
      </c>
      <c r="BZ65" s="9" t="s">
        <v>47</v>
      </c>
      <c r="CA65" s="9" t="s">
        <v>47</v>
      </c>
      <c r="CB65" s="9" t="s">
        <v>47</v>
      </c>
      <c r="CC65" s="9" t="s">
        <v>47</v>
      </c>
      <c r="CD65" s="9" t="s">
        <v>47</v>
      </c>
    </row>
    <row r="66" spans="1:82" ht="12" x14ac:dyDescent="0.25">
      <c r="A66" s="5">
        <v>35</v>
      </c>
      <c r="B66" s="56">
        <v>12</v>
      </c>
      <c r="C66" s="9">
        <v>52.5</v>
      </c>
      <c r="D66" s="9">
        <v>35</v>
      </c>
      <c r="E66" s="9">
        <v>26.25</v>
      </c>
      <c r="F66" s="9">
        <v>21</v>
      </c>
      <c r="G66" s="9">
        <v>17.068658202940785</v>
      </c>
      <c r="H66" s="9">
        <v>13.873290135657989</v>
      </c>
      <c r="I66" s="9">
        <v>11.276116546465534</v>
      </c>
      <c r="J66" s="9">
        <v>9.1651513899116797</v>
      </c>
      <c r="K66" s="9">
        <v>7.4493731644100061</v>
      </c>
      <c r="L66" s="9">
        <v>6.0548002080701817</v>
      </c>
      <c r="M66" s="9">
        <v>4.921300725649747</v>
      </c>
      <c r="N66" s="9">
        <v>4</v>
      </c>
      <c r="O66" s="9" t="s">
        <v>47</v>
      </c>
      <c r="P66" s="9" t="s">
        <v>47</v>
      </c>
      <c r="Q66" s="9" t="s">
        <v>47</v>
      </c>
      <c r="R66" s="9" t="s">
        <v>47</v>
      </c>
      <c r="S66" s="9" t="s">
        <v>47</v>
      </c>
      <c r="T66" s="9" t="s">
        <v>47</v>
      </c>
      <c r="U66" s="9" t="s">
        <v>47</v>
      </c>
      <c r="V66" s="9" t="s">
        <v>47</v>
      </c>
      <c r="W66" s="9" t="s">
        <v>47</v>
      </c>
      <c r="X66" s="9" t="s">
        <v>47</v>
      </c>
      <c r="Y66" s="9" t="s">
        <v>47</v>
      </c>
      <c r="Z66" s="9" t="s">
        <v>47</v>
      </c>
      <c r="AA66" s="9" t="s">
        <v>47</v>
      </c>
      <c r="AB66" s="9" t="s">
        <v>47</v>
      </c>
      <c r="AC66" s="9" t="s">
        <v>47</v>
      </c>
      <c r="AD66" s="9" t="s">
        <v>47</v>
      </c>
      <c r="AE66" s="9" t="s">
        <v>47</v>
      </c>
      <c r="AF66" s="9" t="s">
        <v>47</v>
      </c>
      <c r="AG66" s="9" t="s">
        <v>47</v>
      </c>
      <c r="AH66" s="9" t="s">
        <v>47</v>
      </c>
      <c r="AI66" s="9" t="s">
        <v>47</v>
      </c>
      <c r="AJ66" s="9" t="s">
        <v>47</v>
      </c>
      <c r="AK66" s="9" t="s">
        <v>47</v>
      </c>
      <c r="AL66" s="9" t="s">
        <v>47</v>
      </c>
      <c r="AM66" s="9" t="s">
        <v>47</v>
      </c>
      <c r="AN66" s="9" t="s">
        <v>47</v>
      </c>
      <c r="AO66" s="9" t="s">
        <v>47</v>
      </c>
      <c r="AP66" s="9" t="s">
        <v>47</v>
      </c>
      <c r="AQ66" s="9" t="s">
        <v>47</v>
      </c>
      <c r="AR66" s="9" t="s">
        <v>47</v>
      </c>
      <c r="AS66" s="9" t="s">
        <v>47</v>
      </c>
      <c r="AT66" s="9" t="s">
        <v>47</v>
      </c>
      <c r="AU66" s="9" t="s">
        <v>47</v>
      </c>
      <c r="AV66" s="9" t="s">
        <v>47</v>
      </c>
      <c r="AW66" s="9" t="s">
        <v>47</v>
      </c>
      <c r="AX66" s="9" t="s">
        <v>47</v>
      </c>
      <c r="AY66" s="9" t="s">
        <v>47</v>
      </c>
      <c r="AZ66" s="9" t="s">
        <v>47</v>
      </c>
      <c r="BA66" s="9" t="s">
        <v>47</v>
      </c>
      <c r="BB66" s="9" t="s">
        <v>47</v>
      </c>
      <c r="BC66" s="9" t="s">
        <v>47</v>
      </c>
      <c r="BD66" s="9" t="s">
        <v>47</v>
      </c>
      <c r="BE66" s="9" t="s">
        <v>47</v>
      </c>
      <c r="BF66" s="9" t="s">
        <v>47</v>
      </c>
      <c r="BG66" s="9" t="s">
        <v>47</v>
      </c>
      <c r="BH66" s="9" t="s">
        <v>47</v>
      </c>
      <c r="BI66" s="9" t="s">
        <v>47</v>
      </c>
      <c r="BJ66" s="9" t="s">
        <v>47</v>
      </c>
      <c r="BK66" s="9" t="s">
        <v>47</v>
      </c>
      <c r="BL66" s="9" t="s">
        <v>47</v>
      </c>
      <c r="BM66" s="9" t="s">
        <v>47</v>
      </c>
      <c r="BN66" s="9" t="s">
        <v>47</v>
      </c>
      <c r="BO66" s="9" t="s">
        <v>47</v>
      </c>
      <c r="BP66" s="9" t="s">
        <v>47</v>
      </c>
      <c r="BQ66" s="9" t="s">
        <v>47</v>
      </c>
      <c r="BR66" s="9" t="s">
        <v>47</v>
      </c>
      <c r="BS66" s="9" t="s">
        <v>47</v>
      </c>
      <c r="BT66" s="9" t="s">
        <v>47</v>
      </c>
      <c r="BU66" s="9" t="s">
        <v>47</v>
      </c>
      <c r="BV66" s="9" t="s">
        <v>47</v>
      </c>
      <c r="BW66" s="9" t="s">
        <v>47</v>
      </c>
      <c r="BX66" s="9" t="s">
        <v>47</v>
      </c>
      <c r="BY66" s="9" t="s">
        <v>47</v>
      </c>
      <c r="BZ66" s="9" t="s">
        <v>47</v>
      </c>
      <c r="CA66" s="9" t="s">
        <v>47</v>
      </c>
      <c r="CB66" s="9" t="s">
        <v>47</v>
      </c>
      <c r="CC66" s="9" t="s">
        <v>47</v>
      </c>
      <c r="CD66" s="9" t="s">
        <v>47</v>
      </c>
    </row>
    <row r="67" spans="1:82" ht="12" x14ac:dyDescent="0.25">
      <c r="A67" s="5">
        <v>36</v>
      </c>
      <c r="B67" s="56">
        <v>12</v>
      </c>
      <c r="C67" s="9">
        <v>54</v>
      </c>
      <c r="D67" s="9">
        <v>36</v>
      </c>
      <c r="E67" s="9">
        <v>27</v>
      </c>
      <c r="F67" s="9">
        <v>21.6</v>
      </c>
      <c r="G67" s="9">
        <v>17.494620706811556</v>
      </c>
      <c r="H67" s="9">
        <v>14.169525633111096</v>
      </c>
      <c r="I67" s="9">
        <v>11.476410951237154</v>
      </c>
      <c r="J67" s="9">
        <v>9.2951600308977991</v>
      </c>
      <c r="K67" s="9">
        <v>7.5284860717440649</v>
      </c>
      <c r="L67" s="9">
        <v>6.0975929778553768</v>
      </c>
      <c r="M67" s="9">
        <v>4.9386609431526587</v>
      </c>
      <c r="N67" s="9">
        <v>4</v>
      </c>
      <c r="O67" s="9" t="s">
        <v>47</v>
      </c>
      <c r="P67" s="9" t="s">
        <v>47</v>
      </c>
      <c r="Q67" s="9" t="s">
        <v>47</v>
      </c>
      <c r="R67" s="9" t="s">
        <v>47</v>
      </c>
      <c r="S67" s="9" t="s">
        <v>47</v>
      </c>
      <c r="T67" s="9" t="s">
        <v>47</v>
      </c>
      <c r="U67" s="9" t="s">
        <v>47</v>
      </c>
      <c r="V67" s="9" t="s">
        <v>47</v>
      </c>
      <c r="W67" s="9" t="s">
        <v>47</v>
      </c>
      <c r="X67" s="9" t="s">
        <v>47</v>
      </c>
      <c r="Y67" s="9" t="s">
        <v>47</v>
      </c>
      <c r="Z67" s="9" t="s">
        <v>47</v>
      </c>
      <c r="AA67" s="9" t="s">
        <v>47</v>
      </c>
      <c r="AB67" s="9" t="s">
        <v>47</v>
      </c>
      <c r="AC67" s="9" t="s">
        <v>47</v>
      </c>
      <c r="AD67" s="9" t="s">
        <v>47</v>
      </c>
      <c r="AE67" s="9" t="s">
        <v>47</v>
      </c>
      <c r="AF67" s="9" t="s">
        <v>47</v>
      </c>
      <c r="AG67" s="9" t="s">
        <v>47</v>
      </c>
      <c r="AH67" s="9" t="s">
        <v>47</v>
      </c>
      <c r="AI67" s="9" t="s">
        <v>47</v>
      </c>
      <c r="AJ67" s="9" t="s">
        <v>47</v>
      </c>
      <c r="AK67" s="9" t="s">
        <v>47</v>
      </c>
      <c r="AL67" s="9" t="s">
        <v>47</v>
      </c>
      <c r="AM67" s="9" t="s">
        <v>47</v>
      </c>
      <c r="AN67" s="9" t="s">
        <v>47</v>
      </c>
      <c r="AO67" s="9" t="s">
        <v>47</v>
      </c>
      <c r="AP67" s="9" t="s">
        <v>47</v>
      </c>
      <c r="AQ67" s="9" t="s">
        <v>47</v>
      </c>
      <c r="AR67" s="9" t="s">
        <v>47</v>
      </c>
      <c r="AS67" s="9" t="s">
        <v>47</v>
      </c>
      <c r="AT67" s="9" t="s">
        <v>47</v>
      </c>
      <c r="AU67" s="9" t="s">
        <v>47</v>
      </c>
      <c r="AV67" s="9" t="s">
        <v>47</v>
      </c>
      <c r="AW67" s="9" t="s">
        <v>47</v>
      </c>
      <c r="AX67" s="9" t="s">
        <v>47</v>
      </c>
      <c r="AY67" s="9" t="s">
        <v>47</v>
      </c>
      <c r="AZ67" s="9" t="s">
        <v>47</v>
      </c>
      <c r="BA67" s="9" t="s">
        <v>47</v>
      </c>
      <c r="BB67" s="9" t="s">
        <v>47</v>
      </c>
      <c r="BC67" s="9" t="s">
        <v>47</v>
      </c>
      <c r="BD67" s="9" t="s">
        <v>47</v>
      </c>
      <c r="BE67" s="9" t="s">
        <v>47</v>
      </c>
      <c r="BF67" s="9" t="s">
        <v>47</v>
      </c>
      <c r="BG67" s="9" t="s">
        <v>47</v>
      </c>
      <c r="BH67" s="9" t="s">
        <v>47</v>
      </c>
      <c r="BI67" s="9" t="s">
        <v>47</v>
      </c>
      <c r="BJ67" s="9" t="s">
        <v>47</v>
      </c>
      <c r="BK67" s="9" t="s">
        <v>47</v>
      </c>
      <c r="BL67" s="9" t="s">
        <v>47</v>
      </c>
      <c r="BM67" s="9" t="s">
        <v>47</v>
      </c>
      <c r="BN67" s="9" t="s">
        <v>47</v>
      </c>
      <c r="BO67" s="9" t="s">
        <v>47</v>
      </c>
      <c r="BP67" s="9" t="s">
        <v>47</v>
      </c>
      <c r="BQ67" s="9" t="s">
        <v>47</v>
      </c>
      <c r="BR67" s="9" t="s">
        <v>47</v>
      </c>
      <c r="BS67" s="9" t="s">
        <v>47</v>
      </c>
      <c r="BT67" s="9" t="s">
        <v>47</v>
      </c>
      <c r="BU67" s="9" t="s">
        <v>47</v>
      </c>
      <c r="BV67" s="9" t="s">
        <v>47</v>
      </c>
      <c r="BW67" s="9" t="s">
        <v>47</v>
      </c>
      <c r="BX67" s="9" t="s">
        <v>47</v>
      </c>
      <c r="BY67" s="9" t="s">
        <v>47</v>
      </c>
      <c r="BZ67" s="9" t="s">
        <v>47</v>
      </c>
      <c r="CA67" s="9" t="s">
        <v>47</v>
      </c>
      <c r="CB67" s="9" t="s">
        <v>47</v>
      </c>
      <c r="CC67" s="9" t="s">
        <v>47</v>
      </c>
      <c r="CD67" s="9" t="s">
        <v>47</v>
      </c>
    </row>
    <row r="68" spans="1:82" ht="12" x14ac:dyDescent="0.25">
      <c r="A68" s="5">
        <v>37</v>
      </c>
      <c r="B68" s="56">
        <v>13</v>
      </c>
      <c r="C68" s="9">
        <v>55.5</v>
      </c>
      <c r="D68" s="9">
        <v>37</v>
      </c>
      <c r="E68" s="9">
        <v>27.75</v>
      </c>
      <c r="F68" s="9">
        <v>22.2</v>
      </c>
      <c r="G68" s="9">
        <v>18.350747271337912</v>
      </c>
      <c r="H68" s="9">
        <v>15.168915559302514</v>
      </c>
      <c r="I68" s="9">
        <v>12.538780892298458</v>
      </c>
      <c r="J68" s="9">
        <v>10.364684650686931</v>
      </c>
      <c r="K68" s="9">
        <v>8.5675544401743746</v>
      </c>
      <c r="L68" s="9">
        <v>7.0820282101382386</v>
      </c>
      <c r="M68" s="9">
        <v>5.8540770203933503</v>
      </c>
      <c r="N68" s="9">
        <v>4.8390399958642005</v>
      </c>
      <c r="O68" s="9">
        <v>4</v>
      </c>
      <c r="P68" s="9" t="s">
        <v>47</v>
      </c>
      <c r="Q68" s="9" t="s">
        <v>47</v>
      </c>
      <c r="R68" s="9" t="s">
        <v>47</v>
      </c>
      <c r="S68" s="9" t="s">
        <v>47</v>
      </c>
      <c r="T68" s="9" t="s">
        <v>47</v>
      </c>
      <c r="U68" s="9" t="s">
        <v>47</v>
      </c>
      <c r="V68" s="9" t="s">
        <v>47</v>
      </c>
      <c r="W68" s="9" t="s">
        <v>47</v>
      </c>
      <c r="X68" s="9" t="s">
        <v>47</v>
      </c>
      <c r="Y68" s="9" t="s">
        <v>47</v>
      </c>
      <c r="Z68" s="9" t="s">
        <v>47</v>
      </c>
      <c r="AA68" s="9" t="s">
        <v>47</v>
      </c>
      <c r="AB68" s="9" t="s">
        <v>47</v>
      </c>
      <c r="AC68" s="9" t="s">
        <v>47</v>
      </c>
      <c r="AD68" s="9" t="s">
        <v>47</v>
      </c>
      <c r="AE68" s="9" t="s">
        <v>47</v>
      </c>
      <c r="AF68" s="9" t="s">
        <v>47</v>
      </c>
      <c r="AG68" s="9" t="s">
        <v>47</v>
      </c>
      <c r="AH68" s="9" t="s">
        <v>47</v>
      </c>
      <c r="AI68" s="9" t="s">
        <v>47</v>
      </c>
      <c r="AJ68" s="9" t="s">
        <v>47</v>
      </c>
      <c r="AK68" s="9" t="s">
        <v>47</v>
      </c>
      <c r="AL68" s="9" t="s">
        <v>47</v>
      </c>
      <c r="AM68" s="9" t="s">
        <v>47</v>
      </c>
      <c r="AN68" s="9" t="s">
        <v>47</v>
      </c>
      <c r="AO68" s="9" t="s">
        <v>47</v>
      </c>
      <c r="AP68" s="9" t="s">
        <v>47</v>
      </c>
      <c r="AQ68" s="9" t="s">
        <v>47</v>
      </c>
      <c r="AR68" s="9" t="s">
        <v>47</v>
      </c>
      <c r="AS68" s="9" t="s">
        <v>47</v>
      </c>
      <c r="AT68" s="9" t="s">
        <v>47</v>
      </c>
      <c r="AU68" s="9" t="s">
        <v>47</v>
      </c>
      <c r="AV68" s="9" t="s">
        <v>47</v>
      </c>
      <c r="AW68" s="9" t="s">
        <v>47</v>
      </c>
      <c r="AX68" s="9" t="s">
        <v>47</v>
      </c>
      <c r="AY68" s="9" t="s">
        <v>47</v>
      </c>
      <c r="AZ68" s="9" t="s">
        <v>47</v>
      </c>
      <c r="BA68" s="9" t="s">
        <v>47</v>
      </c>
      <c r="BB68" s="9" t="s">
        <v>47</v>
      </c>
      <c r="BC68" s="9" t="s">
        <v>47</v>
      </c>
      <c r="BD68" s="9" t="s">
        <v>47</v>
      </c>
      <c r="BE68" s="9" t="s">
        <v>47</v>
      </c>
      <c r="BF68" s="9" t="s">
        <v>47</v>
      </c>
      <c r="BG68" s="9" t="s">
        <v>47</v>
      </c>
      <c r="BH68" s="9" t="s">
        <v>47</v>
      </c>
      <c r="BI68" s="9" t="s">
        <v>47</v>
      </c>
      <c r="BJ68" s="9" t="s">
        <v>47</v>
      </c>
      <c r="BK68" s="9" t="s">
        <v>47</v>
      </c>
      <c r="BL68" s="9" t="s">
        <v>47</v>
      </c>
      <c r="BM68" s="9" t="s">
        <v>47</v>
      </c>
      <c r="BN68" s="9" t="s">
        <v>47</v>
      </c>
      <c r="BO68" s="9" t="s">
        <v>47</v>
      </c>
      <c r="BP68" s="9" t="s">
        <v>47</v>
      </c>
      <c r="BQ68" s="9" t="s">
        <v>47</v>
      </c>
      <c r="BR68" s="9" t="s">
        <v>47</v>
      </c>
      <c r="BS68" s="9" t="s">
        <v>47</v>
      </c>
      <c r="BT68" s="9" t="s">
        <v>47</v>
      </c>
      <c r="BU68" s="9" t="s">
        <v>47</v>
      </c>
      <c r="BV68" s="9" t="s">
        <v>47</v>
      </c>
      <c r="BW68" s="9" t="s">
        <v>47</v>
      </c>
      <c r="BX68" s="9" t="s">
        <v>47</v>
      </c>
      <c r="BY68" s="9" t="s">
        <v>47</v>
      </c>
      <c r="BZ68" s="9" t="s">
        <v>47</v>
      </c>
      <c r="CA68" s="9" t="s">
        <v>47</v>
      </c>
      <c r="CB68" s="9" t="s">
        <v>47</v>
      </c>
      <c r="CC68" s="9" t="s">
        <v>47</v>
      </c>
      <c r="CD68" s="9" t="s">
        <v>47</v>
      </c>
    </row>
    <row r="69" spans="1:82" ht="12" x14ac:dyDescent="0.25">
      <c r="A69" s="5">
        <v>38</v>
      </c>
      <c r="B69" s="56">
        <v>13</v>
      </c>
      <c r="C69" s="9">
        <v>57</v>
      </c>
      <c r="D69" s="9">
        <v>38</v>
      </c>
      <c r="E69" s="9">
        <v>28.5</v>
      </c>
      <c r="F69" s="9">
        <v>22.8</v>
      </c>
      <c r="G69" s="9">
        <v>18.790950647674531</v>
      </c>
      <c r="H69" s="9">
        <v>15.486834484357011</v>
      </c>
      <c r="I69" s="9">
        <v>12.76369923176564</v>
      </c>
      <c r="J69" s="9">
        <v>10.519387822187257</v>
      </c>
      <c r="K69" s="9">
        <v>8.6697060267749642</v>
      </c>
      <c r="L69" s="9">
        <v>7.1452639508322271</v>
      </c>
      <c r="M69" s="9">
        <v>5.8888729063463288</v>
      </c>
      <c r="N69" s="9">
        <v>4.8534000067360319</v>
      </c>
      <c r="O69" s="9">
        <v>4</v>
      </c>
      <c r="P69" s="9" t="s">
        <v>47</v>
      </c>
      <c r="Q69" s="9" t="s">
        <v>47</v>
      </c>
      <c r="R69" s="9" t="s">
        <v>47</v>
      </c>
      <c r="S69" s="9" t="s">
        <v>47</v>
      </c>
      <c r="T69" s="9" t="s">
        <v>47</v>
      </c>
      <c r="U69" s="9" t="s">
        <v>47</v>
      </c>
      <c r="V69" s="9" t="s">
        <v>47</v>
      </c>
      <c r="W69" s="9" t="s">
        <v>47</v>
      </c>
      <c r="X69" s="9" t="s">
        <v>47</v>
      </c>
      <c r="Y69" s="9" t="s">
        <v>47</v>
      </c>
      <c r="Z69" s="9" t="s">
        <v>47</v>
      </c>
      <c r="AA69" s="9" t="s">
        <v>47</v>
      </c>
      <c r="AB69" s="9" t="s">
        <v>47</v>
      </c>
      <c r="AC69" s="9" t="s">
        <v>47</v>
      </c>
      <c r="AD69" s="9" t="s">
        <v>47</v>
      </c>
      <c r="AE69" s="9" t="s">
        <v>47</v>
      </c>
      <c r="AF69" s="9" t="s">
        <v>47</v>
      </c>
      <c r="AG69" s="9" t="s">
        <v>47</v>
      </c>
      <c r="AH69" s="9" t="s">
        <v>47</v>
      </c>
      <c r="AI69" s="9" t="s">
        <v>47</v>
      </c>
      <c r="AJ69" s="9" t="s">
        <v>47</v>
      </c>
      <c r="AK69" s="9" t="s">
        <v>47</v>
      </c>
      <c r="AL69" s="9" t="s">
        <v>47</v>
      </c>
      <c r="AM69" s="9" t="s">
        <v>47</v>
      </c>
      <c r="AN69" s="9" t="s">
        <v>47</v>
      </c>
      <c r="AO69" s="9" t="s">
        <v>47</v>
      </c>
      <c r="AP69" s="9" t="s">
        <v>47</v>
      </c>
      <c r="AQ69" s="9" t="s">
        <v>47</v>
      </c>
      <c r="AR69" s="9" t="s">
        <v>47</v>
      </c>
      <c r="AS69" s="9" t="s">
        <v>47</v>
      </c>
      <c r="AT69" s="9" t="s">
        <v>47</v>
      </c>
      <c r="AU69" s="9" t="s">
        <v>47</v>
      </c>
      <c r="AV69" s="9" t="s">
        <v>47</v>
      </c>
      <c r="AW69" s="9" t="s">
        <v>47</v>
      </c>
      <c r="AX69" s="9" t="s">
        <v>47</v>
      </c>
      <c r="AY69" s="9" t="s">
        <v>47</v>
      </c>
      <c r="AZ69" s="9" t="s">
        <v>47</v>
      </c>
      <c r="BA69" s="9" t="s">
        <v>47</v>
      </c>
      <c r="BB69" s="9" t="s">
        <v>47</v>
      </c>
      <c r="BC69" s="9" t="s">
        <v>47</v>
      </c>
      <c r="BD69" s="9" t="s">
        <v>47</v>
      </c>
      <c r="BE69" s="9" t="s">
        <v>47</v>
      </c>
      <c r="BF69" s="9" t="s">
        <v>47</v>
      </c>
      <c r="BG69" s="9" t="s">
        <v>47</v>
      </c>
      <c r="BH69" s="9" t="s">
        <v>47</v>
      </c>
      <c r="BI69" s="9" t="s">
        <v>47</v>
      </c>
      <c r="BJ69" s="9" t="s">
        <v>47</v>
      </c>
      <c r="BK69" s="9" t="s">
        <v>47</v>
      </c>
      <c r="BL69" s="9" t="s">
        <v>47</v>
      </c>
      <c r="BM69" s="9" t="s">
        <v>47</v>
      </c>
      <c r="BN69" s="9" t="s">
        <v>47</v>
      </c>
      <c r="BO69" s="9" t="s">
        <v>47</v>
      </c>
      <c r="BP69" s="9" t="s">
        <v>47</v>
      </c>
      <c r="BQ69" s="9" t="s">
        <v>47</v>
      </c>
      <c r="BR69" s="9" t="s">
        <v>47</v>
      </c>
      <c r="BS69" s="9" t="s">
        <v>47</v>
      </c>
      <c r="BT69" s="9" t="s">
        <v>47</v>
      </c>
      <c r="BU69" s="9" t="s">
        <v>47</v>
      </c>
      <c r="BV69" s="9" t="s">
        <v>47</v>
      </c>
      <c r="BW69" s="9" t="s">
        <v>47</v>
      </c>
      <c r="BX69" s="9" t="s">
        <v>47</v>
      </c>
      <c r="BY69" s="9" t="s">
        <v>47</v>
      </c>
      <c r="BZ69" s="9" t="s">
        <v>47</v>
      </c>
      <c r="CA69" s="9" t="s">
        <v>47</v>
      </c>
      <c r="CB69" s="9" t="s">
        <v>47</v>
      </c>
      <c r="CC69" s="9" t="s">
        <v>47</v>
      </c>
      <c r="CD69" s="9" t="s">
        <v>47</v>
      </c>
    </row>
    <row r="70" spans="1:82" ht="12" x14ac:dyDescent="0.25">
      <c r="A70" s="5">
        <v>39</v>
      </c>
      <c r="B70" s="56">
        <v>13</v>
      </c>
      <c r="C70" s="9">
        <v>58.5</v>
      </c>
      <c r="D70" s="9">
        <v>39</v>
      </c>
      <c r="E70" s="9">
        <v>29.25</v>
      </c>
      <c r="F70" s="9">
        <v>23.4</v>
      </c>
      <c r="G70" s="9">
        <v>19.229868603189935</v>
      </c>
      <c r="H70" s="9">
        <v>15.802899422903844</v>
      </c>
      <c r="I70" s="9">
        <v>12.986652968028499</v>
      </c>
      <c r="J70" s="9">
        <v>10.672291887624553</v>
      </c>
      <c r="K70" s="9">
        <v>8.7703748159790589</v>
      </c>
      <c r="L70" s="9">
        <v>7.2073997996582646</v>
      </c>
      <c r="M70" s="9">
        <v>5.9229637229951226</v>
      </c>
      <c r="N70" s="9">
        <v>4.8674279544725145</v>
      </c>
      <c r="O70" s="9">
        <v>4</v>
      </c>
      <c r="P70" s="9" t="s">
        <v>47</v>
      </c>
      <c r="Q70" s="9" t="s">
        <v>47</v>
      </c>
      <c r="R70" s="9" t="s">
        <v>47</v>
      </c>
      <c r="S70" s="9" t="s">
        <v>47</v>
      </c>
      <c r="T70" s="9" t="s">
        <v>47</v>
      </c>
      <c r="U70" s="9" t="s">
        <v>47</v>
      </c>
      <c r="V70" s="9" t="s">
        <v>47</v>
      </c>
      <c r="W70" s="9" t="s">
        <v>47</v>
      </c>
      <c r="X70" s="9" t="s">
        <v>47</v>
      </c>
      <c r="Y70" s="9" t="s">
        <v>47</v>
      </c>
      <c r="Z70" s="9" t="s">
        <v>47</v>
      </c>
      <c r="AA70" s="9" t="s">
        <v>47</v>
      </c>
      <c r="AB70" s="9" t="s">
        <v>47</v>
      </c>
      <c r="AC70" s="9" t="s">
        <v>47</v>
      </c>
      <c r="AD70" s="9" t="s">
        <v>47</v>
      </c>
      <c r="AE70" s="9" t="s">
        <v>47</v>
      </c>
      <c r="AF70" s="9" t="s">
        <v>47</v>
      </c>
      <c r="AG70" s="9" t="s">
        <v>47</v>
      </c>
      <c r="AH70" s="9" t="s">
        <v>47</v>
      </c>
      <c r="AI70" s="9" t="s">
        <v>47</v>
      </c>
      <c r="AJ70" s="9" t="s">
        <v>47</v>
      </c>
      <c r="AK70" s="9" t="s">
        <v>47</v>
      </c>
      <c r="AL70" s="9" t="s">
        <v>47</v>
      </c>
      <c r="AM70" s="9" t="s">
        <v>47</v>
      </c>
      <c r="AN70" s="9" t="s">
        <v>47</v>
      </c>
      <c r="AO70" s="9" t="s">
        <v>47</v>
      </c>
      <c r="AP70" s="9" t="s">
        <v>47</v>
      </c>
      <c r="AQ70" s="9" t="s">
        <v>47</v>
      </c>
      <c r="AR70" s="9" t="s">
        <v>47</v>
      </c>
      <c r="AS70" s="9" t="s">
        <v>47</v>
      </c>
      <c r="AT70" s="9" t="s">
        <v>47</v>
      </c>
      <c r="AU70" s="9" t="s">
        <v>47</v>
      </c>
      <c r="AV70" s="9" t="s">
        <v>47</v>
      </c>
      <c r="AW70" s="9" t="s">
        <v>47</v>
      </c>
      <c r="AX70" s="9" t="s">
        <v>47</v>
      </c>
      <c r="AY70" s="9" t="s">
        <v>47</v>
      </c>
      <c r="AZ70" s="9" t="s">
        <v>47</v>
      </c>
      <c r="BA70" s="9" t="s">
        <v>47</v>
      </c>
      <c r="BB70" s="9" t="s">
        <v>47</v>
      </c>
      <c r="BC70" s="9" t="s">
        <v>47</v>
      </c>
      <c r="BD70" s="9" t="s">
        <v>47</v>
      </c>
      <c r="BE70" s="9" t="s">
        <v>47</v>
      </c>
      <c r="BF70" s="9" t="s">
        <v>47</v>
      </c>
      <c r="BG70" s="9" t="s">
        <v>47</v>
      </c>
      <c r="BH70" s="9" t="s">
        <v>47</v>
      </c>
      <c r="BI70" s="9" t="s">
        <v>47</v>
      </c>
      <c r="BJ70" s="9" t="s">
        <v>47</v>
      </c>
      <c r="BK70" s="9" t="s">
        <v>47</v>
      </c>
      <c r="BL70" s="9" t="s">
        <v>47</v>
      </c>
      <c r="BM70" s="9" t="s">
        <v>47</v>
      </c>
      <c r="BN70" s="9" t="s">
        <v>47</v>
      </c>
      <c r="BO70" s="9" t="s">
        <v>47</v>
      </c>
      <c r="BP70" s="9" t="s">
        <v>47</v>
      </c>
      <c r="BQ70" s="9" t="s">
        <v>47</v>
      </c>
      <c r="BR70" s="9" t="s">
        <v>47</v>
      </c>
      <c r="BS70" s="9" t="s">
        <v>47</v>
      </c>
      <c r="BT70" s="9" t="s">
        <v>47</v>
      </c>
      <c r="BU70" s="9" t="s">
        <v>47</v>
      </c>
      <c r="BV70" s="9" t="s">
        <v>47</v>
      </c>
      <c r="BW70" s="9" t="s">
        <v>47</v>
      </c>
      <c r="BX70" s="9" t="s">
        <v>47</v>
      </c>
      <c r="BY70" s="9" t="s">
        <v>47</v>
      </c>
      <c r="BZ70" s="9" t="s">
        <v>47</v>
      </c>
      <c r="CA70" s="9" t="s">
        <v>47</v>
      </c>
      <c r="CB70" s="9" t="s">
        <v>47</v>
      </c>
      <c r="CC70" s="9" t="s">
        <v>47</v>
      </c>
      <c r="CD70" s="9" t="s">
        <v>47</v>
      </c>
    </row>
    <row r="71" spans="1:82" ht="12" x14ac:dyDescent="0.25">
      <c r="A71" s="5">
        <v>40</v>
      </c>
      <c r="B71" s="56">
        <v>14</v>
      </c>
      <c r="C71" s="9">
        <v>60</v>
      </c>
      <c r="D71" s="9">
        <v>40</v>
      </c>
      <c r="E71" s="9">
        <v>30</v>
      </c>
      <c r="F71" s="9">
        <v>24</v>
      </c>
      <c r="G71" s="9">
        <v>20</v>
      </c>
      <c r="H71" s="9">
        <v>16.72502061900747</v>
      </c>
      <c r="I71" s="9">
        <v>13.986315735311249</v>
      </c>
      <c r="J71" s="9">
        <v>11.696070952851462</v>
      </c>
      <c r="K71" s="9">
        <v>9.780851392390753</v>
      </c>
      <c r="L71" s="9">
        <v>8.1792470604591632</v>
      </c>
      <c r="M71" s="9">
        <v>6.8399037867067873</v>
      </c>
      <c r="N71" s="9">
        <v>5.7198765932349147</v>
      </c>
      <c r="O71" s="9">
        <v>4.7832526980016077</v>
      </c>
      <c r="P71" s="9">
        <v>4</v>
      </c>
      <c r="Q71" s="9" t="s">
        <v>47</v>
      </c>
      <c r="R71" s="9" t="s">
        <v>47</v>
      </c>
      <c r="S71" s="9" t="s">
        <v>47</v>
      </c>
      <c r="T71" s="9" t="s">
        <v>47</v>
      </c>
      <c r="U71" s="9" t="s">
        <v>47</v>
      </c>
      <c r="V71" s="9" t="s">
        <v>47</v>
      </c>
      <c r="W71" s="9" t="s">
        <v>47</v>
      </c>
      <c r="X71" s="9" t="s">
        <v>47</v>
      </c>
      <c r="Y71" s="9" t="s">
        <v>47</v>
      </c>
      <c r="Z71" s="9" t="s">
        <v>47</v>
      </c>
      <c r="AA71" s="9" t="s">
        <v>47</v>
      </c>
      <c r="AB71" s="9" t="s">
        <v>47</v>
      </c>
      <c r="AC71" s="9" t="s">
        <v>47</v>
      </c>
      <c r="AD71" s="9" t="s">
        <v>47</v>
      </c>
      <c r="AE71" s="9" t="s">
        <v>47</v>
      </c>
      <c r="AF71" s="9" t="s">
        <v>47</v>
      </c>
      <c r="AG71" s="9" t="s">
        <v>47</v>
      </c>
      <c r="AH71" s="9" t="s">
        <v>47</v>
      </c>
      <c r="AI71" s="9" t="s">
        <v>47</v>
      </c>
      <c r="AJ71" s="9" t="s">
        <v>47</v>
      </c>
      <c r="AK71" s="9" t="s">
        <v>47</v>
      </c>
      <c r="AL71" s="9" t="s">
        <v>47</v>
      </c>
      <c r="AM71" s="9" t="s">
        <v>47</v>
      </c>
      <c r="AN71" s="9" t="s">
        <v>47</v>
      </c>
      <c r="AO71" s="9" t="s">
        <v>47</v>
      </c>
      <c r="AP71" s="9" t="s">
        <v>47</v>
      </c>
      <c r="AQ71" s="9" t="s">
        <v>47</v>
      </c>
      <c r="AR71" s="9" t="s">
        <v>47</v>
      </c>
      <c r="AS71" s="9" t="s">
        <v>47</v>
      </c>
      <c r="AT71" s="9" t="s">
        <v>47</v>
      </c>
      <c r="AU71" s="9" t="s">
        <v>47</v>
      </c>
      <c r="AV71" s="9" t="s">
        <v>47</v>
      </c>
      <c r="AW71" s="9" t="s">
        <v>47</v>
      </c>
      <c r="AX71" s="9" t="s">
        <v>47</v>
      </c>
      <c r="AY71" s="9" t="s">
        <v>47</v>
      </c>
      <c r="AZ71" s="9" t="s">
        <v>47</v>
      </c>
      <c r="BA71" s="9" t="s">
        <v>47</v>
      </c>
      <c r="BB71" s="9" t="s">
        <v>47</v>
      </c>
      <c r="BC71" s="9" t="s">
        <v>47</v>
      </c>
      <c r="BD71" s="9" t="s">
        <v>47</v>
      </c>
      <c r="BE71" s="9" t="s">
        <v>47</v>
      </c>
      <c r="BF71" s="9" t="s">
        <v>47</v>
      </c>
      <c r="BG71" s="9" t="s">
        <v>47</v>
      </c>
      <c r="BH71" s="9" t="s">
        <v>47</v>
      </c>
      <c r="BI71" s="9" t="s">
        <v>47</v>
      </c>
      <c r="BJ71" s="9" t="s">
        <v>47</v>
      </c>
      <c r="BK71" s="9" t="s">
        <v>47</v>
      </c>
      <c r="BL71" s="9" t="s">
        <v>47</v>
      </c>
      <c r="BM71" s="9" t="s">
        <v>47</v>
      </c>
      <c r="BN71" s="9" t="s">
        <v>47</v>
      </c>
      <c r="BO71" s="9" t="s">
        <v>47</v>
      </c>
      <c r="BP71" s="9" t="s">
        <v>47</v>
      </c>
      <c r="BQ71" s="9" t="s">
        <v>47</v>
      </c>
      <c r="BR71" s="9" t="s">
        <v>47</v>
      </c>
      <c r="BS71" s="9" t="s">
        <v>47</v>
      </c>
      <c r="BT71" s="9" t="s">
        <v>47</v>
      </c>
      <c r="BU71" s="9" t="s">
        <v>47</v>
      </c>
      <c r="BV71" s="9" t="s">
        <v>47</v>
      </c>
      <c r="BW71" s="9" t="s">
        <v>47</v>
      </c>
      <c r="BX71" s="9" t="s">
        <v>47</v>
      </c>
      <c r="BY71" s="9" t="s">
        <v>47</v>
      </c>
      <c r="BZ71" s="9" t="s">
        <v>47</v>
      </c>
      <c r="CA71" s="9" t="s">
        <v>47</v>
      </c>
      <c r="CB71" s="9" t="s">
        <v>47</v>
      </c>
      <c r="CC71" s="9" t="s">
        <v>47</v>
      </c>
      <c r="CD71" s="9" t="s">
        <v>47</v>
      </c>
    </row>
    <row r="72" spans="1:82" ht="12" x14ac:dyDescent="0.25">
      <c r="A72" s="5">
        <v>41</v>
      </c>
      <c r="B72" s="56">
        <v>14</v>
      </c>
      <c r="C72" s="9">
        <v>61.5</v>
      </c>
      <c r="D72" s="9">
        <v>41</v>
      </c>
      <c r="E72" s="9">
        <v>30.75</v>
      </c>
      <c r="F72" s="9">
        <v>24.6</v>
      </c>
      <c r="G72" s="9">
        <v>20.5</v>
      </c>
      <c r="H72" s="9">
        <v>17.096176257103448</v>
      </c>
      <c r="I72" s="9">
        <v>14.257524029948664</v>
      </c>
      <c r="J72" s="9">
        <v>11.890202136872691</v>
      </c>
      <c r="K72" s="9">
        <v>9.9159508031494425</v>
      </c>
      <c r="L72" s="9">
        <v>8.2695045213370406</v>
      </c>
      <c r="M72" s="9">
        <v>6.8964344807654596</v>
      </c>
      <c r="N72" s="9">
        <v>5.7513492404259505</v>
      </c>
      <c r="O72" s="9">
        <v>4.7963941624624429</v>
      </c>
      <c r="P72" s="9">
        <v>4</v>
      </c>
      <c r="Q72" s="9" t="s">
        <v>47</v>
      </c>
      <c r="R72" s="9" t="s">
        <v>47</v>
      </c>
      <c r="S72" s="9" t="s">
        <v>47</v>
      </c>
      <c r="T72" s="9" t="s">
        <v>47</v>
      </c>
      <c r="U72" s="9" t="s">
        <v>47</v>
      </c>
      <c r="V72" s="9" t="s">
        <v>47</v>
      </c>
      <c r="W72" s="9" t="s">
        <v>47</v>
      </c>
      <c r="X72" s="9" t="s">
        <v>47</v>
      </c>
      <c r="Y72" s="9" t="s">
        <v>47</v>
      </c>
      <c r="Z72" s="9" t="s">
        <v>47</v>
      </c>
      <c r="AA72" s="9" t="s">
        <v>47</v>
      </c>
      <c r="AB72" s="9" t="s">
        <v>47</v>
      </c>
      <c r="AC72" s="9" t="s">
        <v>47</v>
      </c>
      <c r="AD72" s="9" t="s">
        <v>47</v>
      </c>
      <c r="AE72" s="9" t="s">
        <v>47</v>
      </c>
      <c r="AF72" s="9" t="s">
        <v>47</v>
      </c>
      <c r="AG72" s="9" t="s">
        <v>47</v>
      </c>
      <c r="AH72" s="9" t="s">
        <v>47</v>
      </c>
      <c r="AI72" s="9" t="s">
        <v>47</v>
      </c>
      <c r="AJ72" s="9" t="s">
        <v>47</v>
      </c>
      <c r="AK72" s="9" t="s">
        <v>47</v>
      </c>
      <c r="AL72" s="9" t="s">
        <v>47</v>
      </c>
      <c r="AM72" s="9" t="s">
        <v>47</v>
      </c>
      <c r="AN72" s="9" t="s">
        <v>47</v>
      </c>
      <c r="AO72" s="9" t="s">
        <v>47</v>
      </c>
      <c r="AP72" s="9" t="s">
        <v>47</v>
      </c>
      <c r="AQ72" s="9" t="s">
        <v>47</v>
      </c>
      <c r="AR72" s="9" t="s">
        <v>47</v>
      </c>
      <c r="AS72" s="9" t="s">
        <v>47</v>
      </c>
      <c r="AT72" s="9" t="s">
        <v>47</v>
      </c>
      <c r="AU72" s="9" t="s">
        <v>47</v>
      </c>
      <c r="AV72" s="9" t="s">
        <v>47</v>
      </c>
      <c r="AW72" s="9" t="s">
        <v>47</v>
      </c>
      <c r="AX72" s="9" t="s">
        <v>47</v>
      </c>
      <c r="AY72" s="9" t="s">
        <v>47</v>
      </c>
      <c r="AZ72" s="9" t="s">
        <v>47</v>
      </c>
      <c r="BA72" s="9" t="s">
        <v>47</v>
      </c>
      <c r="BB72" s="9" t="s">
        <v>47</v>
      </c>
      <c r="BC72" s="9" t="s">
        <v>47</v>
      </c>
      <c r="BD72" s="9" t="s">
        <v>47</v>
      </c>
      <c r="BE72" s="9" t="s">
        <v>47</v>
      </c>
      <c r="BF72" s="9" t="s">
        <v>47</v>
      </c>
      <c r="BG72" s="9" t="s">
        <v>47</v>
      </c>
      <c r="BH72" s="9" t="s">
        <v>47</v>
      </c>
      <c r="BI72" s="9" t="s">
        <v>47</v>
      </c>
      <c r="BJ72" s="9" t="s">
        <v>47</v>
      </c>
      <c r="BK72" s="9" t="s">
        <v>47</v>
      </c>
      <c r="BL72" s="9" t="s">
        <v>47</v>
      </c>
      <c r="BM72" s="9" t="s">
        <v>47</v>
      </c>
      <c r="BN72" s="9" t="s">
        <v>47</v>
      </c>
      <c r="BO72" s="9" t="s">
        <v>47</v>
      </c>
      <c r="BP72" s="9" t="s">
        <v>47</v>
      </c>
      <c r="BQ72" s="9" t="s">
        <v>47</v>
      </c>
      <c r="BR72" s="9" t="s">
        <v>47</v>
      </c>
      <c r="BS72" s="9" t="s">
        <v>47</v>
      </c>
      <c r="BT72" s="9" t="s">
        <v>47</v>
      </c>
      <c r="BU72" s="9" t="s">
        <v>47</v>
      </c>
      <c r="BV72" s="9" t="s">
        <v>47</v>
      </c>
      <c r="BW72" s="9" t="s">
        <v>47</v>
      </c>
      <c r="BX72" s="9" t="s">
        <v>47</v>
      </c>
      <c r="BY72" s="9" t="s">
        <v>47</v>
      </c>
      <c r="BZ72" s="9" t="s">
        <v>47</v>
      </c>
      <c r="CA72" s="9" t="s">
        <v>47</v>
      </c>
      <c r="CB72" s="9" t="s">
        <v>47</v>
      </c>
      <c r="CC72" s="9" t="s">
        <v>47</v>
      </c>
      <c r="CD72" s="9" t="s">
        <v>47</v>
      </c>
    </row>
    <row r="73" spans="1:82" ht="12" x14ac:dyDescent="0.25">
      <c r="A73" s="5">
        <v>42</v>
      </c>
      <c r="B73" s="56">
        <v>14</v>
      </c>
      <c r="C73" s="9">
        <v>63</v>
      </c>
      <c r="D73" s="9">
        <v>42</v>
      </c>
      <c r="E73" s="9">
        <v>31.5</v>
      </c>
      <c r="F73" s="9">
        <v>25.2</v>
      </c>
      <c r="G73" s="9">
        <v>20.96362999364861</v>
      </c>
      <c r="H73" s="9">
        <v>17.439435813912837</v>
      </c>
      <c r="I73" s="9">
        <v>14.507693638922731</v>
      </c>
      <c r="J73" s="9">
        <v>12.068806409031177</v>
      </c>
      <c r="K73" s="9">
        <v>10.039920318408909</v>
      </c>
      <c r="L73" s="9">
        <v>8.3521101079698035</v>
      </c>
      <c r="M73" s="9">
        <v>6.9480375384798192</v>
      </c>
      <c r="N73" s="9">
        <v>5.780003497566347</v>
      </c>
      <c r="O73" s="9">
        <v>4.8083275668641159</v>
      </c>
      <c r="P73" s="9">
        <v>4</v>
      </c>
      <c r="Q73" s="9" t="s">
        <v>47</v>
      </c>
      <c r="R73" s="9" t="s">
        <v>47</v>
      </c>
      <c r="S73" s="9" t="s">
        <v>47</v>
      </c>
      <c r="T73" s="9" t="s">
        <v>47</v>
      </c>
      <c r="U73" s="9" t="s">
        <v>47</v>
      </c>
      <c r="V73" s="9" t="s">
        <v>47</v>
      </c>
      <c r="W73" s="9" t="s">
        <v>47</v>
      </c>
      <c r="X73" s="9" t="s">
        <v>47</v>
      </c>
      <c r="Y73" s="9" t="s">
        <v>47</v>
      </c>
      <c r="Z73" s="9" t="s">
        <v>47</v>
      </c>
      <c r="AA73" s="9" t="s">
        <v>47</v>
      </c>
      <c r="AB73" s="9" t="s">
        <v>47</v>
      </c>
      <c r="AC73" s="9" t="s">
        <v>47</v>
      </c>
      <c r="AD73" s="9" t="s">
        <v>47</v>
      </c>
      <c r="AE73" s="9" t="s">
        <v>47</v>
      </c>
      <c r="AF73" s="9" t="s">
        <v>47</v>
      </c>
      <c r="AG73" s="9" t="s">
        <v>47</v>
      </c>
      <c r="AH73" s="9" t="s">
        <v>47</v>
      </c>
      <c r="AI73" s="9" t="s">
        <v>47</v>
      </c>
      <c r="AJ73" s="9" t="s">
        <v>47</v>
      </c>
      <c r="AK73" s="9" t="s">
        <v>47</v>
      </c>
      <c r="AL73" s="9" t="s">
        <v>47</v>
      </c>
      <c r="AM73" s="9" t="s">
        <v>47</v>
      </c>
      <c r="AN73" s="9" t="s">
        <v>47</v>
      </c>
      <c r="AO73" s="9" t="s">
        <v>47</v>
      </c>
      <c r="AP73" s="9" t="s">
        <v>47</v>
      </c>
      <c r="AQ73" s="9" t="s">
        <v>47</v>
      </c>
      <c r="AR73" s="9" t="s">
        <v>47</v>
      </c>
      <c r="AS73" s="9" t="s">
        <v>47</v>
      </c>
      <c r="AT73" s="9" t="s">
        <v>47</v>
      </c>
      <c r="AU73" s="9" t="s">
        <v>47</v>
      </c>
      <c r="AV73" s="9" t="s">
        <v>47</v>
      </c>
      <c r="AW73" s="9" t="s">
        <v>47</v>
      </c>
      <c r="AX73" s="9" t="s">
        <v>47</v>
      </c>
      <c r="AY73" s="9" t="s">
        <v>47</v>
      </c>
      <c r="AZ73" s="9" t="s">
        <v>47</v>
      </c>
      <c r="BA73" s="9" t="s">
        <v>47</v>
      </c>
      <c r="BB73" s="9" t="s">
        <v>47</v>
      </c>
      <c r="BC73" s="9" t="s">
        <v>47</v>
      </c>
      <c r="BD73" s="9" t="s">
        <v>47</v>
      </c>
      <c r="BE73" s="9" t="s">
        <v>47</v>
      </c>
      <c r="BF73" s="9" t="s">
        <v>47</v>
      </c>
      <c r="BG73" s="9" t="s">
        <v>47</v>
      </c>
      <c r="BH73" s="9" t="s">
        <v>47</v>
      </c>
      <c r="BI73" s="9" t="s">
        <v>47</v>
      </c>
      <c r="BJ73" s="9" t="s">
        <v>47</v>
      </c>
      <c r="BK73" s="9" t="s">
        <v>47</v>
      </c>
      <c r="BL73" s="9" t="s">
        <v>47</v>
      </c>
      <c r="BM73" s="9" t="s">
        <v>47</v>
      </c>
      <c r="BN73" s="9" t="s">
        <v>47</v>
      </c>
      <c r="BO73" s="9" t="s">
        <v>47</v>
      </c>
      <c r="BP73" s="9" t="s">
        <v>47</v>
      </c>
      <c r="BQ73" s="9" t="s">
        <v>47</v>
      </c>
      <c r="BR73" s="9" t="s">
        <v>47</v>
      </c>
      <c r="BS73" s="9" t="s">
        <v>47</v>
      </c>
      <c r="BT73" s="9" t="s">
        <v>47</v>
      </c>
      <c r="BU73" s="9" t="s">
        <v>47</v>
      </c>
      <c r="BV73" s="9" t="s">
        <v>47</v>
      </c>
      <c r="BW73" s="9" t="s">
        <v>47</v>
      </c>
      <c r="BX73" s="9" t="s">
        <v>47</v>
      </c>
      <c r="BY73" s="9" t="s">
        <v>47</v>
      </c>
      <c r="BZ73" s="9" t="s">
        <v>47</v>
      </c>
      <c r="CA73" s="9" t="s">
        <v>47</v>
      </c>
      <c r="CB73" s="9" t="s">
        <v>47</v>
      </c>
      <c r="CC73" s="9" t="s">
        <v>47</v>
      </c>
      <c r="CD73" s="9" t="s">
        <v>47</v>
      </c>
    </row>
    <row r="74" spans="1:82" ht="12" x14ac:dyDescent="0.25">
      <c r="A74" s="5">
        <v>43</v>
      </c>
      <c r="B74" s="56">
        <v>15</v>
      </c>
      <c r="C74" s="9">
        <v>64.5</v>
      </c>
      <c r="D74" s="9">
        <v>43</v>
      </c>
      <c r="E74" s="9">
        <v>32.25</v>
      </c>
      <c r="F74" s="9">
        <v>25.8</v>
      </c>
      <c r="G74" s="9">
        <v>21.5</v>
      </c>
      <c r="H74" s="9">
        <v>18.171911499578716</v>
      </c>
      <c r="I74" s="9">
        <v>15.358993839466102</v>
      </c>
      <c r="J74" s="9">
        <v>12.981501245272222</v>
      </c>
      <c r="K74" s="9">
        <v>10.972032174918963</v>
      </c>
      <c r="L74" s="9">
        <v>9.2736184954957039</v>
      </c>
      <c r="M74" s="9">
        <v>7.8381104456281054</v>
      </c>
      <c r="N74" s="9">
        <v>6.6248115972966248</v>
      </c>
      <c r="O74" s="9">
        <v>5.5993251184863722</v>
      </c>
      <c r="P74" s="9">
        <v>4.7325786283954638</v>
      </c>
      <c r="Q74" s="9">
        <v>4</v>
      </c>
      <c r="R74" s="9" t="s">
        <v>47</v>
      </c>
      <c r="S74" s="9" t="s">
        <v>47</v>
      </c>
      <c r="T74" s="9" t="s">
        <v>47</v>
      </c>
      <c r="U74" s="9" t="s">
        <v>47</v>
      </c>
      <c r="V74" s="9" t="s">
        <v>47</v>
      </c>
      <c r="W74" s="9" t="s">
        <v>47</v>
      </c>
      <c r="X74" s="9" t="s">
        <v>47</v>
      </c>
      <c r="Y74" s="9" t="s">
        <v>47</v>
      </c>
      <c r="Z74" s="9" t="s">
        <v>47</v>
      </c>
      <c r="AA74" s="9" t="s">
        <v>47</v>
      </c>
      <c r="AB74" s="9" t="s">
        <v>47</v>
      </c>
      <c r="AC74" s="9" t="s">
        <v>47</v>
      </c>
      <c r="AD74" s="9" t="s">
        <v>47</v>
      </c>
      <c r="AE74" s="9" t="s">
        <v>47</v>
      </c>
      <c r="AF74" s="9" t="s">
        <v>47</v>
      </c>
      <c r="AG74" s="9" t="s">
        <v>47</v>
      </c>
      <c r="AH74" s="9" t="s">
        <v>47</v>
      </c>
      <c r="AI74" s="9" t="s">
        <v>47</v>
      </c>
      <c r="AJ74" s="9" t="s">
        <v>47</v>
      </c>
      <c r="AK74" s="9" t="s">
        <v>47</v>
      </c>
      <c r="AL74" s="9" t="s">
        <v>47</v>
      </c>
      <c r="AM74" s="9" t="s">
        <v>47</v>
      </c>
      <c r="AN74" s="9" t="s">
        <v>47</v>
      </c>
      <c r="AO74" s="9" t="s">
        <v>47</v>
      </c>
      <c r="AP74" s="9" t="s">
        <v>47</v>
      </c>
      <c r="AQ74" s="9" t="s">
        <v>47</v>
      </c>
      <c r="AR74" s="9" t="s">
        <v>47</v>
      </c>
      <c r="AS74" s="9" t="s">
        <v>47</v>
      </c>
      <c r="AT74" s="9" t="s">
        <v>47</v>
      </c>
      <c r="AU74" s="9" t="s">
        <v>47</v>
      </c>
      <c r="AV74" s="9" t="s">
        <v>47</v>
      </c>
      <c r="AW74" s="9" t="s">
        <v>47</v>
      </c>
      <c r="AX74" s="9" t="s">
        <v>47</v>
      </c>
      <c r="AY74" s="9" t="s">
        <v>47</v>
      </c>
      <c r="AZ74" s="9" t="s">
        <v>47</v>
      </c>
      <c r="BA74" s="9" t="s">
        <v>47</v>
      </c>
      <c r="BB74" s="9" t="s">
        <v>47</v>
      </c>
      <c r="BC74" s="9" t="s">
        <v>47</v>
      </c>
      <c r="BD74" s="9" t="s">
        <v>47</v>
      </c>
      <c r="BE74" s="9" t="s">
        <v>47</v>
      </c>
      <c r="BF74" s="9" t="s">
        <v>47</v>
      </c>
      <c r="BG74" s="9" t="s">
        <v>47</v>
      </c>
      <c r="BH74" s="9" t="s">
        <v>47</v>
      </c>
      <c r="BI74" s="9" t="s">
        <v>47</v>
      </c>
      <c r="BJ74" s="9" t="s">
        <v>47</v>
      </c>
      <c r="BK74" s="9" t="s">
        <v>47</v>
      </c>
      <c r="BL74" s="9" t="s">
        <v>47</v>
      </c>
      <c r="BM74" s="9" t="s">
        <v>47</v>
      </c>
      <c r="BN74" s="9" t="s">
        <v>47</v>
      </c>
      <c r="BO74" s="9" t="s">
        <v>47</v>
      </c>
      <c r="BP74" s="9" t="s">
        <v>47</v>
      </c>
      <c r="BQ74" s="9" t="s">
        <v>47</v>
      </c>
      <c r="BR74" s="9" t="s">
        <v>47</v>
      </c>
      <c r="BS74" s="9" t="s">
        <v>47</v>
      </c>
      <c r="BT74" s="9" t="s">
        <v>47</v>
      </c>
      <c r="BU74" s="9" t="s">
        <v>47</v>
      </c>
      <c r="BV74" s="9" t="s">
        <v>47</v>
      </c>
      <c r="BW74" s="9" t="s">
        <v>47</v>
      </c>
      <c r="BX74" s="9" t="s">
        <v>47</v>
      </c>
      <c r="BY74" s="9" t="s">
        <v>47</v>
      </c>
      <c r="BZ74" s="9" t="s">
        <v>47</v>
      </c>
      <c r="CA74" s="9" t="s">
        <v>47</v>
      </c>
      <c r="CB74" s="9" t="s">
        <v>47</v>
      </c>
      <c r="CC74" s="9" t="s">
        <v>47</v>
      </c>
      <c r="CD74" s="9" t="s">
        <v>47</v>
      </c>
    </row>
    <row r="75" spans="1:82" ht="12" x14ac:dyDescent="0.25">
      <c r="A75" s="5">
        <v>44</v>
      </c>
      <c r="B75" s="56">
        <v>15</v>
      </c>
      <c r="C75" s="9">
        <v>66</v>
      </c>
      <c r="D75" s="9">
        <v>44</v>
      </c>
      <c r="E75" s="9">
        <v>33</v>
      </c>
      <c r="F75" s="9">
        <v>26.4</v>
      </c>
      <c r="G75" s="9">
        <v>22</v>
      </c>
      <c r="H75" s="9">
        <v>18.551815300569839</v>
      </c>
      <c r="I75" s="9">
        <v>15.644084133929869</v>
      </c>
      <c r="J75" s="9">
        <v>13.192098154510996</v>
      </c>
      <c r="K75" s="9">
        <v>11.12442583588528</v>
      </c>
      <c r="L75" s="9">
        <v>9.3808315196468595</v>
      </c>
      <c r="M75" s="9">
        <v>7.9105206235569261</v>
      </c>
      <c r="N75" s="9">
        <v>6.6706598881625734</v>
      </c>
      <c r="O75" s="9">
        <v>5.6251295535505408</v>
      </c>
      <c r="P75" s="9">
        <v>4.7434711145112036</v>
      </c>
      <c r="Q75" s="9">
        <v>4</v>
      </c>
      <c r="R75" s="9" t="s">
        <v>47</v>
      </c>
      <c r="S75" s="9" t="s">
        <v>47</v>
      </c>
      <c r="T75" s="9" t="s">
        <v>47</v>
      </c>
      <c r="U75" s="9" t="s">
        <v>47</v>
      </c>
      <c r="V75" s="9" t="s">
        <v>47</v>
      </c>
      <c r="W75" s="9" t="s">
        <v>47</v>
      </c>
      <c r="X75" s="9" t="s">
        <v>47</v>
      </c>
      <c r="Y75" s="9" t="s">
        <v>47</v>
      </c>
      <c r="Z75" s="9" t="s">
        <v>47</v>
      </c>
      <c r="AA75" s="9" t="s">
        <v>47</v>
      </c>
      <c r="AB75" s="9" t="s">
        <v>47</v>
      </c>
      <c r="AC75" s="9" t="s">
        <v>47</v>
      </c>
      <c r="AD75" s="9" t="s">
        <v>47</v>
      </c>
      <c r="AE75" s="9" t="s">
        <v>47</v>
      </c>
      <c r="AF75" s="9" t="s">
        <v>47</v>
      </c>
      <c r="AG75" s="9" t="s">
        <v>47</v>
      </c>
      <c r="AH75" s="9" t="s">
        <v>47</v>
      </c>
      <c r="AI75" s="9" t="s">
        <v>47</v>
      </c>
      <c r="AJ75" s="9" t="s">
        <v>47</v>
      </c>
      <c r="AK75" s="9" t="s">
        <v>47</v>
      </c>
      <c r="AL75" s="9" t="s">
        <v>47</v>
      </c>
      <c r="AM75" s="9" t="s">
        <v>47</v>
      </c>
      <c r="AN75" s="9" t="s">
        <v>47</v>
      </c>
      <c r="AO75" s="9" t="s">
        <v>47</v>
      </c>
      <c r="AP75" s="9" t="s">
        <v>47</v>
      </c>
      <c r="AQ75" s="9" t="s">
        <v>47</v>
      </c>
      <c r="AR75" s="9" t="s">
        <v>47</v>
      </c>
      <c r="AS75" s="9" t="s">
        <v>47</v>
      </c>
      <c r="AT75" s="9" t="s">
        <v>47</v>
      </c>
      <c r="AU75" s="9" t="s">
        <v>47</v>
      </c>
      <c r="AV75" s="9" t="s">
        <v>47</v>
      </c>
      <c r="AW75" s="9" t="s">
        <v>47</v>
      </c>
      <c r="AX75" s="9" t="s">
        <v>47</v>
      </c>
      <c r="AY75" s="9" t="s">
        <v>47</v>
      </c>
      <c r="AZ75" s="9" t="s">
        <v>47</v>
      </c>
      <c r="BA75" s="9" t="s">
        <v>47</v>
      </c>
      <c r="BB75" s="9" t="s">
        <v>47</v>
      </c>
      <c r="BC75" s="9" t="s">
        <v>47</v>
      </c>
      <c r="BD75" s="9" t="s">
        <v>47</v>
      </c>
      <c r="BE75" s="9" t="s">
        <v>47</v>
      </c>
      <c r="BF75" s="9" t="s">
        <v>47</v>
      </c>
      <c r="BG75" s="9" t="s">
        <v>47</v>
      </c>
      <c r="BH75" s="9" t="s">
        <v>47</v>
      </c>
      <c r="BI75" s="9" t="s">
        <v>47</v>
      </c>
      <c r="BJ75" s="9" t="s">
        <v>47</v>
      </c>
      <c r="BK75" s="9" t="s">
        <v>47</v>
      </c>
      <c r="BL75" s="9" t="s">
        <v>47</v>
      </c>
      <c r="BM75" s="9" t="s">
        <v>47</v>
      </c>
      <c r="BN75" s="9" t="s">
        <v>47</v>
      </c>
      <c r="BO75" s="9" t="s">
        <v>47</v>
      </c>
      <c r="BP75" s="9" t="s">
        <v>47</v>
      </c>
      <c r="BQ75" s="9" t="s">
        <v>47</v>
      </c>
      <c r="BR75" s="9" t="s">
        <v>47</v>
      </c>
      <c r="BS75" s="9" t="s">
        <v>47</v>
      </c>
      <c r="BT75" s="9" t="s">
        <v>47</v>
      </c>
      <c r="BU75" s="9" t="s">
        <v>47</v>
      </c>
      <c r="BV75" s="9" t="s">
        <v>47</v>
      </c>
      <c r="BW75" s="9" t="s">
        <v>47</v>
      </c>
      <c r="BX75" s="9" t="s">
        <v>47</v>
      </c>
      <c r="BY75" s="9" t="s">
        <v>47</v>
      </c>
      <c r="BZ75" s="9" t="s">
        <v>47</v>
      </c>
      <c r="CA75" s="9" t="s">
        <v>47</v>
      </c>
      <c r="CB75" s="9" t="s">
        <v>47</v>
      </c>
      <c r="CC75" s="9" t="s">
        <v>47</v>
      </c>
      <c r="CD75" s="9" t="s">
        <v>47</v>
      </c>
    </row>
    <row r="76" spans="1:82" ht="12" x14ac:dyDescent="0.25">
      <c r="A76" s="5">
        <v>45</v>
      </c>
      <c r="B76" s="56">
        <v>15</v>
      </c>
      <c r="C76" s="9">
        <v>67.5</v>
      </c>
      <c r="D76" s="9">
        <v>45</v>
      </c>
      <c r="E76" s="9">
        <v>33.75</v>
      </c>
      <c r="F76" s="9">
        <v>27</v>
      </c>
      <c r="G76" s="9">
        <v>22.5</v>
      </c>
      <c r="H76" s="9">
        <v>18.93085658635896</v>
      </c>
      <c r="I76" s="9">
        <v>15.927881381924019</v>
      </c>
      <c r="J76" s="9">
        <v>13.401263918477358</v>
      </c>
      <c r="K76" s="9">
        <v>11.275440236295191</v>
      </c>
      <c r="L76" s="9">
        <v>9.4868329805051399</v>
      </c>
      <c r="M76" s="9">
        <v>7.9819499827859168</v>
      </c>
      <c r="N76" s="9">
        <v>6.7157844623826914</v>
      </c>
      <c r="O76" s="9">
        <v>5.6504690009895349</v>
      </c>
      <c r="P76" s="9">
        <v>4.7541430357066599</v>
      </c>
      <c r="Q76" s="9">
        <v>4</v>
      </c>
      <c r="R76" s="9" t="s">
        <v>47</v>
      </c>
      <c r="S76" s="9" t="s">
        <v>47</v>
      </c>
      <c r="T76" s="9" t="s">
        <v>47</v>
      </c>
      <c r="U76" s="9" t="s">
        <v>47</v>
      </c>
      <c r="V76" s="9" t="s">
        <v>47</v>
      </c>
      <c r="W76" s="9" t="s">
        <v>47</v>
      </c>
      <c r="X76" s="9" t="s">
        <v>47</v>
      </c>
      <c r="Y76" s="9" t="s">
        <v>47</v>
      </c>
      <c r="Z76" s="9" t="s">
        <v>47</v>
      </c>
      <c r="AA76" s="9" t="s">
        <v>47</v>
      </c>
      <c r="AB76" s="9" t="s">
        <v>47</v>
      </c>
      <c r="AC76" s="9" t="s">
        <v>47</v>
      </c>
      <c r="AD76" s="9" t="s">
        <v>47</v>
      </c>
      <c r="AE76" s="9" t="s">
        <v>47</v>
      </c>
      <c r="AF76" s="9" t="s">
        <v>47</v>
      </c>
      <c r="AG76" s="9" t="s">
        <v>47</v>
      </c>
      <c r="AH76" s="9" t="s">
        <v>47</v>
      </c>
      <c r="AI76" s="9" t="s">
        <v>47</v>
      </c>
      <c r="AJ76" s="9" t="s">
        <v>47</v>
      </c>
      <c r="AK76" s="9" t="s">
        <v>47</v>
      </c>
      <c r="AL76" s="9" t="s">
        <v>47</v>
      </c>
      <c r="AM76" s="9" t="s">
        <v>47</v>
      </c>
      <c r="AN76" s="9" t="s">
        <v>47</v>
      </c>
      <c r="AO76" s="9" t="s">
        <v>47</v>
      </c>
      <c r="AP76" s="9" t="s">
        <v>47</v>
      </c>
      <c r="AQ76" s="9" t="s">
        <v>47</v>
      </c>
      <c r="AR76" s="9" t="s">
        <v>47</v>
      </c>
      <c r="AS76" s="9" t="s">
        <v>47</v>
      </c>
      <c r="AT76" s="9" t="s">
        <v>47</v>
      </c>
      <c r="AU76" s="9" t="s">
        <v>47</v>
      </c>
      <c r="AV76" s="9" t="s">
        <v>47</v>
      </c>
      <c r="AW76" s="9" t="s">
        <v>47</v>
      </c>
      <c r="AX76" s="9" t="s">
        <v>47</v>
      </c>
      <c r="AY76" s="9" t="s">
        <v>47</v>
      </c>
      <c r="AZ76" s="9" t="s">
        <v>47</v>
      </c>
      <c r="BA76" s="9" t="s">
        <v>47</v>
      </c>
      <c r="BB76" s="9" t="s">
        <v>47</v>
      </c>
      <c r="BC76" s="9" t="s">
        <v>47</v>
      </c>
      <c r="BD76" s="9" t="s">
        <v>47</v>
      </c>
      <c r="BE76" s="9" t="s">
        <v>47</v>
      </c>
      <c r="BF76" s="9" t="s">
        <v>47</v>
      </c>
      <c r="BG76" s="9" t="s">
        <v>47</v>
      </c>
      <c r="BH76" s="9" t="s">
        <v>47</v>
      </c>
      <c r="BI76" s="9" t="s">
        <v>47</v>
      </c>
      <c r="BJ76" s="9" t="s">
        <v>47</v>
      </c>
      <c r="BK76" s="9" t="s">
        <v>47</v>
      </c>
      <c r="BL76" s="9" t="s">
        <v>47</v>
      </c>
      <c r="BM76" s="9" t="s">
        <v>47</v>
      </c>
      <c r="BN76" s="9" t="s">
        <v>47</v>
      </c>
      <c r="BO76" s="9" t="s">
        <v>47</v>
      </c>
      <c r="BP76" s="9" t="s">
        <v>47</v>
      </c>
      <c r="BQ76" s="9" t="s">
        <v>47</v>
      </c>
      <c r="BR76" s="9" t="s">
        <v>47</v>
      </c>
      <c r="BS76" s="9" t="s">
        <v>47</v>
      </c>
      <c r="BT76" s="9" t="s">
        <v>47</v>
      </c>
      <c r="BU76" s="9" t="s">
        <v>47</v>
      </c>
      <c r="BV76" s="9" t="s">
        <v>47</v>
      </c>
      <c r="BW76" s="9" t="s">
        <v>47</v>
      </c>
      <c r="BX76" s="9" t="s">
        <v>47</v>
      </c>
      <c r="BY76" s="9" t="s">
        <v>47</v>
      </c>
      <c r="BZ76" s="9" t="s">
        <v>47</v>
      </c>
      <c r="CA76" s="9" t="s">
        <v>47</v>
      </c>
      <c r="CB76" s="9" t="s">
        <v>47</v>
      </c>
      <c r="CC76" s="9" t="s">
        <v>47</v>
      </c>
      <c r="CD76" s="9" t="s">
        <v>47</v>
      </c>
    </row>
    <row r="77" spans="1:82" ht="12" x14ac:dyDescent="0.25">
      <c r="A77" s="5">
        <v>46</v>
      </c>
      <c r="B77" s="56">
        <v>16</v>
      </c>
      <c r="C77" s="9">
        <v>69</v>
      </c>
      <c r="D77" s="9">
        <v>46</v>
      </c>
      <c r="E77" s="9">
        <v>34.5</v>
      </c>
      <c r="F77" s="9">
        <v>27.6</v>
      </c>
      <c r="G77" s="9">
        <v>23</v>
      </c>
      <c r="H77" s="9">
        <v>19.618559810912984</v>
      </c>
      <c r="I77" s="9">
        <v>16.734256045842177</v>
      </c>
      <c r="J77" s="9">
        <v>14.274000135934211</v>
      </c>
      <c r="K77" s="9">
        <v>12.175448930774143</v>
      </c>
      <c r="L77" s="9">
        <v>10.38542491622213</v>
      </c>
      <c r="M77" s="9">
        <v>8.8585686904630343</v>
      </c>
      <c r="N77" s="9">
        <v>7.5561895518665256</v>
      </c>
      <c r="O77" s="9">
        <v>6.4452850724299644</v>
      </c>
      <c r="P77" s="9">
        <v>5.4977048126892107</v>
      </c>
      <c r="Q77" s="9">
        <v>4.6894369865429306</v>
      </c>
      <c r="R77" s="9">
        <v>4</v>
      </c>
      <c r="S77" s="9" t="s">
        <v>47</v>
      </c>
      <c r="T77" s="9" t="s">
        <v>47</v>
      </c>
      <c r="U77" s="9" t="s">
        <v>47</v>
      </c>
      <c r="V77" s="9" t="s">
        <v>47</v>
      </c>
      <c r="W77" s="9" t="s">
        <v>47</v>
      </c>
      <c r="X77" s="9" t="s">
        <v>47</v>
      </c>
      <c r="Y77" s="9" t="s">
        <v>47</v>
      </c>
      <c r="Z77" s="9" t="s">
        <v>47</v>
      </c>
      <c r="AA77" s="9" t="s">
        <v>47</v>
      </c>
      <c r="AB77" s="9" t="s">
        <v>47</v>
      </c>
      <c r="AC77" s="9" t="s">
        <v>47</v>
      </c>
      <c r="AD77" s="9" t="s">
        <v>47</v>
      </c>
      <c r="AE77" s="9" t="s">
        <v>47</v>
      </c>
      <c r="AF77" s="9" t="s">
        <v>47</v>
      </c>
      <c r="AG77" s="9" t="s">
        <v>47</v>
      </c>
      <c r="AH77" s="9" t="s">
        <v>47</v>
      </c>
      <c r="AI77" s="9" t="s">
        <v>47</v>
      </c>
      <c r="AJ77" s="9" t="s">
        <v>47</v>
      </c>
      <c r="AK77" s="9" t="s">
        <v>47</v>
      </c>
      <c r="AL77" s="9" t="s">
        <v>47</v>
      </c>
      <c r="AM77" s="9" t="s">
        <v>47</v>
      </c>
      <c r="AN77" s="9" t="s">
        <v>47</v>
      </c>
      <c r="AO77" s="9" t="s">
        <v>47</v>
      </c>
      <c r="AP77" s="9" t="s">
        <v>47</v>
      </c>
      <c r="AQ77" s="9" t="s">
        <v>47</v>
      </c>
      <c r="AR77" s="9" t="s">
        <v>47</v>
      </c>
      <c r="AS77" s="9" t="s">
        <v>47</v>
      </c>
      <c r="AT77" s="9" t="s">
        <v>47</v>
      </c>
      <c r="AU77" s="9" t="s">
        <v>47</v>
      </c>
      <c r="AV77" s="9" t="s">
        <v>47</v>
      </c>
      <c r="AW77" s="9" t="s">
        <v>47</v>
      </c>
      <c r="AX77" s="9" t="s">
        <v>47</v>
      </c>
      <c r="AY77" s="9" t="s">
        <v>47</v>
      </c>
      <c r="AZ77" s="9" t="s">
        <v>47</v>
      </c>
      <c r="BA77" s="9" t="s">
        <v>47</v>
      </c>
      <c r="BB77" s="9" t="s">
        <v>47</v>
      </c>
      <c r="BC77" s="9" t="s">
        <v>47</v>
      </c>
      <c r="BD77" s="9" t="s">
        <v>47</v>
      </c>
      <c r="BE77" s="9" t="s">
        <v>47</v>
      </c>
      <c r="BF77" s="9" t="s">
        <v>47</v>
      </c>
      <c r="BG77" s="9" t="s">
        <v>47</v>
      </c>
      <c r="BH77" s="9" t="s">
        <v>47</v>
      </c>
      <c r="BI77" s="9" t="s">
        <v>47</v>
      </c>
      <c r="BJ77" s="9" t="s">
        <v>47</v>
      </c>
      <c r="BK77" s="9" t="s">
        <v>47</v>
      </c>
      <c r="BL77" s="9" t="s">
        <v>47</v>
      </c>
      <c r="BM77" s="9" t="s">
        <v>47</v>
      </c>
      <c r="BN77" s="9" t="s">
        <v>47</v>
      </c>
      <c r="BO77" s="9" t="s">
        <v>47</v>
      </c>
      <c r="BP77" s="9" t="s">
        <v>47</v>
      </c>
      <c r="BQ77" s="9" t="s">
        <v>47</v>
      </c>
      <c r="BR77" s="9" t="s">
        <v>47</v>
      </c>
      <c r="BS77" s="9" t="s">
        <v>47</v>
      </c>
      <c r="BT77" s="9" t="s">
        <v>47</v>
      </c>
      <c r="BU77" s="9" t="s">
        <v>47</v>
      </c>
      <c r="BV77" s="9" t="s">
        <v>47</v>
      </c>
      <c r="BW77" s="9" t="s">
        <v>47</v>
      </c>
      <c r="BX77" s="9" t="s">
        <v>47</v>
      </c>
      <c r="BY77" s="9" t="s">
        <v>47</v>
      </c>
      <c r="BZ77" s="9" t="s">
        <v>47</v>
      </c>
      <c r="CA77" s="9" t="s">
        <v>47</v>
      </c>
      <c r="CB77" s="9" t="s">
        <v>47</v>
      </c>
      <c r="CC77" s="9" t="s">
        <v>47</v>
      </c>
      <c r="CD77" s="9" t="s">
        <v>47</v>
      </c>
    </row>
    <row r="78" spans="1:82" ht="12" x14ac:dyDescent="0.25">
      <c r="A78" s="5">
        <v>47</v>
      </c>
      <c r="B78" s="56">
        <v>16</v>
      </c>
      <c r="C78" s="9">
        <v>70.5</v>
      </c>
      <c r="D78" s="9">
        <v>47</v>
      </c>
      <c r="E78" s="9">
        <v>35.25</v>
      </c>
      <c r="F78" s="9">
        <v>28.2</v>
      </c>
      <c r="G78" s="9">
        <v>23.5</v>
      </c>
      <c r="H78" s="9">
        <v>20.0058982577963</v>
      </c>
      <c r="I78" s="9">
        <v>17.031317663884977</v>
      </c>
      <c r="J78" s="9">
        <v>14.499013122548586</v>
      </c>
      <c r="K78" s="9">
        <v>12.343224739070656</v>
      </c>
      <c r="L78" s="9">
        <v>10.507970140551567</v>
      </c>
      <c r="M78" s="9">
        <v>8.9455907033121758</v>
      </c>
      <c r="N78" s="9">
        <v>7.6155139347383747</v>
      </c>
      <c r="O78" s="9">
        <v>6.4831998706045049</v>
      </c>
      <c r="P78" s="9">
        <v>5.5192441275009294</v>
      </c>
      <c r="Q78" s="9">
        <v>4.6986143180733313</v>
      </c>
      <c r="R78" s="9">
        <v>4</v>
      </c>
      <c r="S78" s="9" t="s">
        <v>47</v>
      </c>
      <c r="T78" s="9" t="s">
        <v>47</v>
      </c>
      <c r="U78" s="9" t="s">
        <v>47</v>
      </c>
      <c r="V78" s="9" t="s">
        <v>47</v>
      </c>
      <c r="W78" s="9" t="s">
        <v>47</v>
      </c>
      <c r="X78" s="9" t="s">
        <v>47</v>
      </c>
      <c r="Y78" s="9" t="s">
        <v>47</v>
      </c>
      <c r="Z78" s="9" t="s">
        <v>47</v>
      </c>
      <c r="AA78" s="9" t="s">
        <v>47</v>
      </c>
      <c r="AB78" s="9" t="s">
        <v>47</v>
      </c>
      <c r="AC78" s="9" t="s">
        <v>47</v>
      </c>
      <c r="AD78" s="9" t="s">
        <v>47</v>
      </c>
      <c r="AE78" s="9" t="s">
        <v>47</v>
      </c>
      <c r="AF78" s="9" t="s">
        <v>47</v>
      </c>
      <c r="AG78" s="9" t="s">
        <v>47</v>
      </c>
      <c r="AH78" s="9" t="s">
        <v>47</v>
      </c>
      <c r="AI78" s="9" t="s">
        <v>47</v>
      </c>
      <c r="AJ78" s="9" t="s">
        <v>47</v>
      </c>
      <c r="AK78" s="9" t="s">
        <v>47</v>
      </c>
      <c r="AL78" s="9" t="s">
        <v>47</v>
      </c>
      <c r="AM78" s="9" t="s">
        <v>47</v>
      </c>
      <c r="AN78" s="9" t="s">
        <v>47</v>
      </c>
      <c r="AO78" s="9" t="s">
        <v>47</v>
      </c>
      <c r="AP78" s="9" t="s">
        <v>47</v>
      </c>
      <c r="AQ78" s="9" t="s">
        <v>47</v>
      </c>
      <c r="AR78" s="9" t="s">
        <v>47</v>
      </c>
      <c r="AS78" s="9" t="s">
        <v>47</v>
      </c>
      <c r="AT78" s="9" t="s">
        <v>47</v>
      </c>
      <c r="AU78" s="9" t="s">
        <v>47</v>
      </c>
      <c r="AV78" s="9" t="s">
        <v>47</v>
      </c>
      <c r="AW78" s="9" t="s">
        <v>47</v>
      </c>
      <c r="AX78" s="9" t="s">
        <v>47</v>
      </c>
      <c r="AY78" s="9" t="s">
        <v>47</v>
      </c>
      <c r="AZ78" s="9" t="s">
        <v>47</v>
      </c>
      <c r="BA78" s="9" t="s">
        <v>47</v>
      </c>
      <c r="BB78" s="9" t="s">
        <v>47</v>
      </c>
      <c r="BC78" s="9" t="s">
        <v>47</v>
      </c>
      <c r="BD78" s="9" t="s">
        <v>47</v>
      </c>
      <c r="BE78" s="9" t="s">
        <v>47</v>
      </c>
      <c r="BF78" s="9" t="s">
        <v>47</v>
      </c>
      <c r="BG78" s="9" t="s">
        <v>47</v>
      </c>
      <c r="BH78" s="9" t="s">
        <v>47</v>
      </c>
      <c r="BI78" s="9" t="s">
        <v>47</v>
      </c>
      <c r="BJ78" s="9" t="s">
        <v>47</v>
      </c>
      <c r="BK78" s="9" t="s">
        <v>47</v>
      </c>
      <c r="BL78" s="9" t="s">
        <v>47</v>
      </c>
      <c r="BM78" s="9" t="s">
        <v>47</v>
      </c>
      <c r="BN78" s="9" t="s">
        <v>47</v>
      </c>
      <c r="BO78" s="9" t="s">
        <v>47</v>
      </c>
      <c r="BP78" s="9" t="s">
        <v>47</v>
      </c>
      <c r="BQ78" s="9" t="s">
        <v>47</v>
      </c>
      <c r="BR78" s="9" t="s">
        <v>47</v>
      </c>
      <c r="BS78" s="9" t="s">
        <v>47</v>
      </c>
      <c r="BT78" s="9" t="s">
        <v>47</v>
      </c>
      <c r="BU78" s="9" t="s">
        <v>47</v>
      </c>
      <c r="BV78" s="9" t="s">
        <v>47</v>
      </c>
      <c r="BW78" s="9" t="s">
        <v>47</v>
      </c>
      <c r="BX78" s="9" t="s">
        <v>47</v>
      </c>
      <c r="BY78" s="9" t="s">
        <v>47</v>
      </c>
      <c r="BZ78" s="9" t="s">
        <v>47</v>
      </c>
      <c r="CA78" s="9" t="s">
        <v>47</v>
      </c>
      <c r="CB78" s="9" t="s">
        <v>47</v>
      </c>
      <c r="CC78" s="9" t="s">
        <v>47</v>
      </c>
      <c r="CD78" s="9" t="s">
        <v>47</v>
      </c>
    </row>
    <row r="79" spans="1:82" ht="12" x14ac:dyDescent="0.25">
      <c r="A79" s="5">
        <v>48</v>
      </c>
      <c r="B79" s="56">
        <v>16</v>
      </c>
      <c r="C79" s="9">
        <v>72</v>
      </c>
      <c r="D79" s="9">
        <v>48</v>
      </c>
      <c r="E79" s="9">
        <v>36</v>
      </c>
      <c r="F79" s="9">
        <v>28.8</v>
      </c>
      <c r="G79" s="9">
        <v>24</v>
      </c>
      <c r="H79" s="9">
        <v>20.392488165829249</v>
      </c>
      <c r="I79" s="9">
        <v>17.327232233061917</v>
      </c>
      <c r="J79" s="9">
        <v>14.722724094137096</v>
      </c>
      <c r="K79" s="9">
        <v>12.509707369102497</v>
      </c>
      <c r="L79" s="9">
        <v>10.629335811767069</v>
      </c>
      <c r="M79" s="9">
        <v>9.0316085313368752</v>
      </c>
      <c r="N79" s="9">
        <v>7.6740404205704058</v>
      </c>
      <c r="O79" s="9">
        <v>6.5205324358573886</v>
      </c>
      <c r="P79" s="9">
        <v>5.5404116888803152</v>
      </c>
      <c r="Q79" s="9">
        <v>4.7076158249714108</v>
      </c>
      <c r="R79" s="9">
        <v>4</v>
      </c>
      <c r="S79" s="9" t="s">
        <v>47</v>
      </c>
      <c r="T79" s="9" t="s">
        <v>47</v>
      </c>
      <c r="U79" s="9" t="s">
        <v>47</v>
      </c>
      <c r="V79" s="9" t="s">
        <v>47</v>
      </c>
      <c r="W79" s="9" t="s">
        <v>47</v>
      </c>
      <c r="X79" s="9" t="s">
        <v>47</v>
      </c>
      <c r="Y79" s="9" t="s">
        <v>47</v>
      </c>
      <c r="Z79" s="9" t="s">
        <v>47</v>
      </c>
      <c r="AA79" s="9" t="s">
        <v>47</v>
      </c>
      <c r="AB79" s="9" t="s">
        <v>47</v>
      </c>
      <c r="AC79" s="9" t="s">
        <v>47</v>
      </c>
      <c r="AD79" s="9" t="s">
        <v>47</v>
      </c>
      <c r="AE79" s="9" t="s">
        <v>47</v>
      </c>
      <c r="AF79" s="9" t="s">
        <v>47</v>
      </c>
      <c r="AG79" s="9" t="s">
        <v>47</v>
      </c>
      <c r="AH79" s="9" t="s">
        <v>47</v>
      </c>
      <c r="AI79" s="9" t="s">
        <v>47</v>
      </c>
      <c r="AJ79" s="9" t="s">
        <v>47</v>
      </c>
      <c r="AK79" s="9" t="s">
        <v>47</v>
      </c>
      <c r="AL79" s="9" t="s">
        <v>47</v>
      </c>
      <c r="AM79" s="9" t="s">
        <v>47</v>
      </c>
      <c r="AN79" s="9" t="s">
        <v>47</v>
      </c>
      <c r="AO79" s="9" t="s">
        <v>47</v>
      </c>
      <c r="AP79" s="9" t="s">
        <v>47</v>
      </c>
      <c r="AQ79" s="9" t="s">
        <v>47</v>
      </c>
      <c r="AR79" s="9" t="s">
        <v>47</v>
      </c>
      <c r="AS79" s="9" t="s">
        <v>47</v>
      </c>
      <c r="AT79" s="9" t="s">
        <v>47</v>
      </c>
      <c r="AU79" s="9" t="s">
        <v>47</v>
      </c>
      <c r="AV79" s="9" t="s">
        <v>47</v>
      </c>
      <c r="AW79" s="9" t="s">
        <v>47</v>
      </c>
      <c r="AX79" s="9" t="s">
        <v>47</v>
      </c>
      <c r="AY79" s="9" t="s">
        <v>47</v>
      </c>
      <c r="AZ79" s="9" t="s">
        <v>47</v>
      </c>
      <c r="BA79" s="9" t="s">
        <v>47</v>
      </c>
      <c r="BB79" s="9" t="s">
        <v>47</v>
      </c>
      <c r="BC79" s="9" t="s">
        <v>47</v>
      </c>
      <c r="BD79" s="9" t="s">
        <v>47</v>
      </c>
      <c r="BE79" s="9" t="s">
        <v>47</v>
      </c>
      <c r="BF79" s="9" t="s">
        <v>47</v>
      </c>
      <c r="BG79" s="9" t="s">
        <v>47</v>
      </c>
      <c r="BH79" s="9" t="s">
        <v>47</v>
      </c>
      <c r="BI79" s="9" t="s">
        <v>47</v>
      </c>
      <c r="BJ79" s="9" t="s">
        <v>47</v>
      </c>
      <c r="BK79" s="9" t="s">
        <v>47</v>
      </c>
      <c r="BL79" s="9" t="s">
        <v>47</v>
      </c>
      <c r="BM79" s="9" t="s">
        <v>47</v>
      </c>
      <c r="BN79" s="9" t="s">
        <v>47</v>
      </c>
      <c r="BO79" s="9" t="s">
        <v>47</v>
      </c>
      <c r="BP79" s="9" t="s">
        <v>47</v>
      </c>
      <c r="BQ79" s="9" t="s">
        <v>47</v>
      </c>
      <c r="BR79" s="9" t="s">
        <v>47</v>
      </c>
      <c r="BS79" s="9" t="s">
        <v>47</v>
      </c>
      <c r="BT79" s="9" t="s">
        <v>47</v>
      </c>
      <c r="BU79" s="9" t="s">
        <v>47</v>
      </c>
      <c r="BV79" s="9" t="s">
        <v>47</v>
      </c>
      <c r="BW79" s="9" t="s">
        <v>47</v>
      </c>
      <c r="BX79" s="9" t="s">
        <v>47</v>
      </c>
      <c r="BY79" s="9" t="s">
        <v>47</v>
      </c>
      <c r="BZ79" s="9" t="s">
        <v>47</v>
      </c>
      <c r="CA79" s="9" t="s">
        <v>47</v>
      </c>
      <c r="CB79" s="9" t="s">
        <v>47</v>
      </c>
      <c r="CC79" s="9" t="s">
        <v>47</v>
      </c>
      <c r="CD79" s="9" t="s">
        <v>47</v>
      </c>
    </row>
    <row r="80" spans="1:82" ht="12" x14ac:dyDescent="0.25">
      <c r="A80" s="5">
        <v>49</v>
      </c>
      <c r="B80" s="56">
        <v>17</v>
      </c>
      <c r="C80" s="9">
        <v>73.5</v>
      </c>
      <c r="D80" s="9">
        <v>49</v>
      </c>
      <c r="E80" s="9">
        <v>36.75</v>
      </c>
      <c r="F80" s="9">
        <v>29.4</v>
      </c>
      <c r="G80" s="9">
        <v>24.5</v>
      </c>
      <c r="H80" s="9">
        <v>21</v>
      </c>
      <c r="I80" s="9">
        <v>18.061352433473861</v>
      </c>
      <c r="J80" s="9">
        <v>15.533926272673911</v>
      </c>
      <c r="K80" s="9">
        <v>13.360177004112499</v>
      </c>
      <c r="L80" s="9">
        <v>11.490612640231845</v>
      </c>
      <c r="M80" s="9">
        <v>9.8826668843693763</v>
      </c>
      <c r="N80" s="9">
        <v>8.4997299800579214</v>
      </c>
      <c r="O80" s="9">
        <v>7.3103151790090406</v>
      </c>
      <c r="P80" s="9">
        <v>6.2873418498978966</v>
      </c>
      <c r="Q80" s="9">
        <v>5.4075189057493054</v>
      </c>
      <c r="R80" s="9">
        <v>4.6508145117814816</v>
      </c>
      <c r="S80" s="9">
        <v>4</v>
      </c>
      <c r="T80" s="9" t="s">
        <v>47</v>
      </c>
      <c r="U80" s="9" t="s">
        <v>47</v>
      </c>
      <c r="V80" s="9" t="s">
        <v>47</v>
      </c>
      <c r="W80" s="9" t="s">
        <v>47</v>
      </c>
      <c r="X80" s="9" t="s">
        <v>47</v>
      </c>
      <c r="Y80" s="9" t="s">
        <v>47</v>
      </c>
      <c r="Z80" s="9" t="s">
        <v>47</v>
      </c>
      <c r="AA80" s="9" t="s">
        <v>47</v>
      </c>
      <c r="AB80" s="9" t="s">
        <v>47</v>
      </c>
      <c r="AC80" s="9" t="s">
        <v>47</v>
      </c>
      <c r="AD80" s="9" t="s">
        <v>47</v>
      </c>
      <c r="AE80" s="9" t="s">
        <v>47</v>
      </c>
      <c r="AF80" s="9" t="s">
        <v>47</v>
      </c>
      <c r="AG80" s="9" t="s">
        <v>47</v>
      </c>
      <c r="AH80" s="9" t="s">
        <v>47</v>
      </c>
      <c r="AI80" s="9" t="s">
        <v>47</v>
      </c>
      <c r="AJ80" s="9" t="s">
        <v>47</v>
      </c>
      <c r="AK80" s="9" t="s">
        <v>47</v>
      </c>
      <c r="AL80" s="9" t="s">
        <v>47</v>
      </c>
      <c r="AM80" s="9" t="s">
        <v>47</v>
      </c>
      <c r="AN80" s="9" t="s">
        <v>47</v>
      </c>
      <c r="AO80" s="9" t="s">
        <v>47</v>
      </c>
      <c r="AP80" s="9" t="s">
        <v>47</v>
      </c>
      <c r="AQ80" s="9" t="s">
        <v>47</v>
      </c>
      <c r="AR80" s="9" t="s">
        <v>47</v>
      </c>
      <c r="AS80" s="9" t="s">
        <v>47</v>
      </c>
      <c r="AT80" s="9" t="s">
        <v>47</v>
      </c>
      <c r="AU80" s="9" t="s">
        <v>47</v>
      </c>
      <c r="AV80" s="9" t="s">
        <v>47</v>
      </c>
      <c r="AW80" s="9" t="s">
        <v>47</v>
      </c>
      <c r="AX80" s="9" t="s">
        <v>47</v>
      </c>
      <c r="AY80" s="9" t="s">
        <v>47</v>
      </c>
      <c r="AZ80" s="9" t="s">
        <v>47</v>
      </c>
      <c r="BA80" s="9" t="s">
        <v>47</v>
      </c>
      <c r="BB80" s="9" t="s">
        <v>47</v>
      </c>
      <c r="BC80" s="9" t="s">
        <v>47</v>
      </c>
      <c r="BD80" s="9" t="s">
        <v>47</v>
      </c>
      <c r="BE80" s="9" t="s">
        <v>47</v>
      </c>
      <c r="BF80" s="9" t="s">
        <v>47</v>
      </c>
      <c r="BG80" s="9" t="s">
        <v>47</v>
      </c>
      <c r="BH80" s="9" t="s">
        <v>47</v>
      </c>
      <c r="BI80" s="9" t="s">
        <v>47</v>
      </c>
      <c r="BJ80" s="9" t="s">
        <v>47</v>
      </c>
      <c r="BK80" s="9" t="s">
        <v>47</v>
      </c>
      <c r="BL80" s="9" t="s">
        <v>47</v>
      </c>
      <c r="BM80" s="9" t="s">
        <v>47</v>
      </c>
      <c r="BN80" s="9" t="s">
        <v>47</v>
      </c>
      <c r="BO80" s="9" t="s">
        <v>47</v>
      </c>
      <c r="BP80" s="9" t="s">
        <v>47</v>
      </c>
      <c r="BQ80" s="9" t="s">
        <v>47</v>
      </c>
      <c r="BR80" s="9" t="s">
        <v>47</v>
      </c>
      <c r="BS80" s="9" t="s">
        <v>47</v>
      </c>
      <c r="BT80" s="9" t="s">
        <v>47</v>
      </c>
      <c r="BU80" s="9" t="s">
        <v>47</v>
      </c>
      <c r="BV80" s="9" t="s">
        <v>47</v>
      </c>
      <c r="BW80" s="9" t="s">
        <v>47</v>
      </c>
      <c r="BX80" s="9" t="s">
        <v>47</v>
      </c>
      <c r="BY80" s="9" t="s">
        <v>47</v>
      </c>
      <c r="BZ80" s="9" t="s">
        <v>47</v>
      </c>
      <c r="CA80" s="9" t="s">
        <v>47</v>
      </c>
      <c r="CB80" s="9" t="s">
        <v>47</v>
      </c>
      <c r="CC80" s="9" t="s">
        <v>47</v>
      </c>
      <c r="CD80" s="9" t="s">
        <v>47</v>
      </c>
    </row>
    <row r="81" spans="1:82" ht="12" x14ac:dyDescent="0.25">
      <c r="A81" s="5">
        <v>50</v>
      </c>
      <c r="B81" s="56">
        <v>17</v>
      </c>
      <c r="C81" s="9">
        <v>75</v>
      </c>
      <c r="D81" s="9">
        <v>50</v>
      </c>
      <c r="E81" s="9">
        <v>37.5</v>
      </c>
      <c r="F81" s="9">
        <v>30</v>
      </c>
      <c r="G81" s="9">
        <v>25</v>
      </c>
      <c r="H81" s="9">
        <v>21.428571428571427</v>
      </c>
      <c r="I81" s="9">
        <v>18.396133898407044</v>
      </c>
      <c r="J81" s="9">
        <v>15.792827979045635</v>
      </c>
      <c r="K81" s="9">
        <v>13.557925646394855</v>
      </c>
      <c r="L81" s="9">
        <v>11.639292726867243</v>
      </c>
      <c r="M81" s="9">
        <v>9.9921727493562358</v>
      </c>
      <c r="N81" s="9">
        <v>8.57814289888133</v>
      </c>
      <c r="O81" s="9">
        <v>7.3642177171495566</v>
      </c>
      <c r="P81" s="9">
        <v>6.322079641812886</v>
      </c>
      <c r="Q81" s="9">
        <v>5.4274184350018775</v>
      </c>
      <c r="R81" s="9">
        <v>4.6593640918056094</v>
      </c>
      <c r="S81" s="9">
        <v>4</v>
      </c>
      <c r="T81" s="9" t="s">
        <v>47</v>
      </c>
      <c r="U81" s="9" t="s">
        <v>47</v>
      </c>
      <c r="V81" s="9" t="s">
        <v>47</v>
      </c>
      <c r="W81" s="9" t="s">
        <v>47</v>
      </c>
      <c r="X81" s="9" t="s">
        <v>47</v>
      </c>
      <c r="Y81" s="9" t="s">
        <v>47</v>
      </c>
      <c r="Z81" s="9" t="s">
        <v>47</v>
      </c>
      <c r="AA81" s="9" t="s">
        <v>47</v>
      </c>
      <c r="AB81" s="9" t="s">
        <v>47</v>
      </c>
      <c r="AC81" s="9" t="s">
        <v>47</v>
      </c>
      <c r="AD81" s="9" t="s">
        <v>47</v>
      </c>
      <c r="AE81" s="9" t="s">
        <v>47</v>
      </c>
      <c r="AF81" s="9" t="s">
        <v>47</v>
      </c>
      <c r="AG81" s="9" t="s">
        <v>47</v>
      </c>
      <c r="AH81" s="9" t="s">
        <v>47</v>
      </c>
      <c r="AI81" s="9" t="s">
        <v>47</v>
      </c>
      <c r="AJ81" s="9" t="s">
        <v>47</v>
      </c>
      <c r="AK81" s="9" t="s">
        <v>47</v>
      </c>
      <c r="AL81" s="9" t="s">
        <v>47</v>
      </c>
      <c r="AM81" s="9" t="s">
        <v>47</v>
      </c>
      <c r="AN81" s="9" t="s">
        <v>47</v>
      </c>
      <c r="AO81" s="9" t="s">
        <v>47</v>
      </c>
      <c r="AP81" s="9" t="s">
        <v>47</v>
      </c>
      <c r="AQ81" s="9" t="s">
        <v>47</v>
      </c>
      <c r="AR81" s="9" t="s">
        <v>47</v>
      </c>
      <c r="AS81" s="9" t="s">
        <v>47</v>
      </c>
      <c r="AT81" s="9" t="s">
        <v>47</v>
      </c>
      <c r="AU81" s="9" t="s">
        <v>47</v>
      </c>
      <c r="AV81" s="9" t="s">
        <v>47</v>
      </c>
      <c r="AW81" s="9" t="s">
        <v>47</v>
      </c>
      <c r="AX81" s="9" t="s">
        <v>47</v>
      </c>
      <c r="AY81" s="9" t="s">
        <v>47</v>
      </c>
      <c r="AZ81" s="9" t="s">
        <v>47</v>
      </c>
      <c r="BA81" s="9" t="s">
        <v>47</v>
      </c>
      <c r="BB81" s="9" t="s">
        <v>47</v>
      </c>
      <c r="BC81" s="9" t="s">
        <v>47</v>
      </c>
      <c r="BD81" s="9" t="s">
        <v>47</v>
      </c>
      <c r="BE81" s="9" t="s">
        <v>47</v>
      </c>
      <c r="BF81" s="9" t="s">
        <v>47</v>
      </c>
      <c r="BG81" s="9" t="s">
        <v>47</v>
      </c>
      <c r="BH81" s="9" t="s">
        <v>47</v>
      </c>
      <c r="BI81" s="9" t="s">
        <v>47</v>
      </c>
      <c r="BJ81" s="9" t="s">
        <v>47</v>
      </c>
      <c r="BK81" s="9" t="s">
        <v>47</v>
      </c>
      <c r="BL81" s="9" t="s">
        <v>47</v>
      </c>
      <c r="BM81" s="9" t="s">
        <v>47</v>
      </c>
      <c r="BN81" s="9" t="s">
        <v>47</v>
      </c>
      <c r="BO81" s="9" t="s">
        <v>47</v>
      </c>
      <c r="BP81" s="9" t="s">
        <v>47</v>
      </c>
      <c r="BQ81" s="9" t="s">
        <v>47</v>
      </c>
      <c r="BR81" s="9" t="s">
        <v>47</v>
      </c>
      <c r="BS81" s="9" t="s">
        <v>47</v>
      </c>
      <c r="BT81" s="9" t="s">
        <v>47</v>
      </c>
      <c r="BU81" s="9" t="s">
        <v>47</v>
      </c>
      <c r="BV81" s="9" t="s">
        <v>47</v>
      </c>
      <c r="BW81" s="9" t="s">
        <v>47</v>
      </c>
      <c r="BX81" s="9" t="s">
        <v>47</v>
      </c>
      <c r="BY81" s="9" t="s">
        <v>47</v>
      </c>
      <c r="BZ81" s="9" t="s">
        <v>47</v>
      </c>
      <c r="CA81" s="9" t="s">
        <v>47</v>
      </c>
      <c r="CB81" s="9" t="s">
        <v>47</v>
      </c>
      <c r="CC81" s="9" t="s">
        <v>47</v>
      </c>
      <c r="CD81" s="9" t="s">
        <v>47</v>
      </c>
    </row>
    <row r="82" spans="1:82" s="6" customFormat="1" ht="12" x14ac:dyDescent="0.25">
      <c r="A82" s="5" t="s">
        <v>39</v>
      </c>
      <c r="B82" s="55" t="s">
        <v>22</v>
      </c>
      <c r="C82" s="8">
        <v>1</v>
      </c>
      <c r="D82" s="8">
        <v>2</v>
      </c>
      <c r="E82" s="8">
        <v>3</v>
      </c>
      <c r="F82" s="8">
        <v>4</v>
      </c>
      <c r="G82" s="8">
        <v>5</v>
      </c>
      <c r="H82" s="8">
        <v>6</v>
      </c>
      <c r="I82" s="8">
        <v>7</v>
      </c>
      <c r="J82" s="8">
        <v>8</v>
      </c>
      <c r="K82" s="8">
        <v>9</v>
      </c>
      <c r="L82" s="8">
        <v>10</v>
      </c>
      <c r="M82" s="8">
        <v>11</v>
      </c>
      <c r="N82" s="8">
        <v>12</v>
      </c>
      <c r="O82" s="8">
        <v>13</v>
      </c>
      <c r="P82" s="8">
        <v>14</v>
      </c>
      <c r="Q82" s="8">
        <v>15</v>
      </c>
      <c r="R82" s="8">
        <v>16</v>
      </c>
      <c r="S82" s="8">
        <v>17</v>
      </c>
      <c r="T82" s="8">
        <v>18</v>
      </c>
      <c r="U82" s="8">
        <v>19</v>
      </c>
      <c r="V82" s="8">
        <v>20</v>
      </c>
      <c r="W82" s="8">
        <v>21</v>
      </c>
      <c r="X82" s="8">
        <v>22</v>
      </c>
      <c r="Y82" s="8">
        <v>23</v>
      </c>
      <c r="Z82" s="8">
        <v>24</v>
      </c>
      <c r="AA82" s="8">
        <v>25</v>
      </c>
      <c r="AB82" s="8">
        <v>26</v>
      </c>
      <c r="AC82" s="8">
        <v>27</v>
      </c>
      <c r="AD82" s="8">
        <v>28</v>
      </c>
      <c r="AE82" s="8">
        <v>29</v>
      </c>
      <c r="AF82" s="8">
        <v>30</v>
      </c>
      <c r="AG82" s="8">
        <v>31</v>
      </c>
      <c r="AH82" s="8">
        <v>32</v>
      </c>
      <c r="AI82" s="8">
        <v>33</v>
      </c>
      <c r="AJ82" s="8">
        <v>34</v>
      </c>
      <c r="AK82" s="8">
        <v>35</v>
      </c>
      <c r="AL82" s="8">
        <v>36</v>
      </c>
      <c r="AM82" s="8">
        <v>37</v>
      </c>
      <c r="AN82" s="8">
        <v>38</v>
      </c>
      <c r="AO82" s="8">
        <v>39</v>
      </c>
      <c r="AP82" s="8">
        <v>40</v>
      </c>
      <c r="AQ82" s="8">
        <v>41</v>
      </c>
      <c r="AR82" s="8">
        <v>42</v>
      </c>
      <c r="AS82" s="8">
        <v>43</v>
      </c>
      <c r="AT82" s="8">
        <v>44</v>
      </c>
      <c r="AU82" s="8">
        <v>45</v>
      </c>
      <c r="AV82" s="8">
        <v>46</v>
      </c>
      <c r="AW82" s="8">
        <v>47</v>
      </c>
      <c r="AX82" s="8">
        <v>48</v>
      </c>
      <c r="AY82" s="8">
        <v>49</v>
      </c>
      <c r="AZ82" s="8">
        <v>50</v>
      </c>
      <c r="BA82" s="8">
        <v>51</v>
      </c>
      <c r="BB82" s="8">
        <v>52</v>
      </c>
      <c r="BC82" s="8">
        <v>53</v>
      </c>
      <c r="BD82" s="8">
        <v>54</v>
      </c>
      <c r="BE82" s="8">
        <v>55</v>
      </c>
      <c r="BF82" s="8">
        <v>56</v>
      </c>
      <c r="BG82" s="8">
        <v>57</v>
      </c>
      <c r="BH82" s="8">
        <v>58</v>
      </c>
      <c r="BI82" s="8">
        <v>59</v>
      </c>
      <c r="BJ82" s="8">
        <v>60</v>
      </c>
      <c r="BK82" s="8">
        <v>61</v>
      </c>
      <c r="BL82" s="8">
        <v>62</v>
      </c>
      <c r="BM82" s="8">
        <v>63</v>
      </c>
      <c r="BN82" s="8">
        <v>64</v>
      </c>
      <c r="BO82" s="8">
        <v>65</v>
      </c>
      <c r="BP82" s="8">
        <v>66</v>
      </c>
      <c r="BQ82" s="8">
        <v>67</v>
      </c>
      <c r="BR82" s="8">
        <v>68</v>
      </c>
      <c r="BS82" s="8">
        <v>69</v>
      </c>
      <c r="BT82" s="8">
        <v>70</v>
      </c>
      <c r="BU82" s="8">
        <v>71</v>
      </c>
      <c r="BV82" s="8">
        <v>72</v>
      </c>
      <c r="BW82" s="8">
        <v>73</v>
      </c>
      <c r="BX82" s="8">
        <v>74</v>
      </c>
      <c r="BY82" s="8">
        <v>75</v>
      </c>
      <c r="BZ82" s="8">
        <v>76</v>
      </c>
      <c r="CA82" s="8">
        <v>77</v>
      </c>
      <c r="CB82" s="8">
        <v>78</v>
      </c>
      <c r="CC82" s="8">
        <v>79</v>
      </c>
      <c r="CD82" s="8">
        <v>80</v>
      </c>
    </row>
    <row r="83" spans="1:82" ht="12" x14ac:dyDescent="0.25">
      <c r="A83" s="5">
        <v>51</v>
      </c>
      <c r="B83" s="56">
        <v>17</v>
      </c>
      <c r="C83" s="9">
        <v>76.5</v>
      </c>
      <c r="D83" s="9">
        <v>51</v>
      </c>
      <c r="E83" s="9">
        <v>38.25</v>
      </c>
      <c r="F83" s="9">
        <v>30.6</v>
      </c>
      <c r="G83" s="9">
        <v>25.5</v>
      </c>
      <c r="H83" s="9">
        <v>21.852451482510574</v>
      </c>
      <c r="I83" s="9">
        <v>18.726652384136411</v>
      </c>
      <c r="J83" s="9">
        <v>16.047971084477719</v>
      </c>
      <c r="K83" s="9">
        <v>13.752451353579684</v>
      </c>
      <c r="L83" s="9">
        <v>11.785285332144584</v>
      </c>
      <c r="M83" s="9">
        <v>10.099504938362079</v>
      </c>
      <c r="N83" s="9">
        <v>8.6548604573699315</v>
      </c>
      <c r="O83" s="9">
        <v>7.4168595385323792</v>
      </c>
      <c r="P83" s="9">
        <v>6.3559436556225322</v>
      </c>
      <c r="Q83" s="9">
        <v>5.4467823670612656</v>
      </c>
      <c r="R83" s="9">
        <v>4.6676685259607993</v>
      </c>
      <c r="S83" s="9">
        <v>4</v>
      </c>
      <c r="T83" s="9" t="s">
        <v>47</v>
      </c>
      <c r="U83" s="9" t="s">
        <v>47</v>
      </c>
      <c r="V83" s="9" t="s">
        <v>47</v>
      </c>
      <c r="W83" s="9" t="s">
        <v>47</v>
      </c>
      <c r="X83" s="9" t="s">
        <v>47</v>
      </c>
      <c r="Y83" s="9" t="s">
        <v>47</v>
      </c>
      <c r="Z83" s="9" t="s">
        <v>47</v>
      </c>
      <c r="AA83" s="9" t="s">
        <v>47</v>
      </c>
      <c r="AB83" s="9" t="s">
        <v>47</v>
      </c>
      <c r="AC83" s="9" t="s">
        <v>47</v>
      </c>
      <c r="AD83" s="9" t="s">
        <v>47</v>
      </c>
      <c r="AE83" s="9" t="s">
        <v>47</v>
      </c>
      <c r="AF83" s="9" t="s">
        <v>47</v>
      </c>
      <c r="AG83" s="9" t="s">
        <v>47</v>
      </c>
      <c r="AH83" s="9" t="s">
        <v>47</v>
      </c>
      <c r="AI83" s="9" t="s">
        <v>47</v>
      </c>
      <c r="AJ83" s="9" t="s">
        <v>47</v>
      </c>
      <c r="AK83" s="9" t="s">
        <v>47</v>
      </c>
      <c r="AL83" s="9" t="s">
        <v>47</v>
      </c>
      <c r="AM83" s="9" t="s">
        <v>47</v>
      </c>
      <c r="AN83" s="9" t="s">
        <v>47</v>
      </c>
      <c r="AO83" s="9" t="s">
        <v>47</v>
      </c>
      <c r="AP83" s="9" t="s">
        <v>47</v>
      </c>
      <c r="AQ83" s="9" t="s">
        <v>47</v>
      </c>
      <c r="AR83" s="9" t="s">
        <v>47</v>
      </c>
      <c r="AS83" s="9" t="s">
        <v>47</v>
      </c>
      <c r="AT83" s="9" t="s">
        <v>47</v>
      </c>
      <c r="AU83" s="9" t="s">
        <v>47</v>
      </c>
      <c r="AV83" s="9" t="s">
        <v>47</v>
      </c>
      <c r="AW83" s="9" t="s">
        <v>47</v>
      </c>
      <c r="AX83" s="9" t="s">
        <v>47</v>
      </c>
      <c r="AY83" s="9" t="s">
        <v>47</v>
      </c>
      <c r="AZ83" s="9" t="s">
        <v>47</v>
      </c>
      <c r="BA83" s="9" t="s">
        <v>47</v>
      </c>
      <c r="BB83" s="9" t="s">
        <v>47</v>
      </c>
      <c r="BC83" s="9" t="s">
        <v>47</v>
      </c>
      <c r="BD83" s="9" t="s">
        <v>47</v>
      </c>
      <c r="BE83" s="9" t="s">
        <v>47</v>
      </c>
      <c r="BF83" s="9" t="s">
        <v>47</v>
      </c>
      <c r="BG83" s="9" t="s">
        <v>47</v>
      </c>
      <c r="BH83" s="9" t="s">
        <v>47</v>
      </c>
      <c r="BI83" s="9" t="s">
        <v>47</v>
      </c>
      <c r="BJ83" s="9" t="s">
        <v>47</v>
      </c>
      <c r="BK83" s="9" t="s">
        <v>47</v>
      </c>
      <c r="BL83" s="9" t="s">
        <v>47</v>
      </c>
      <c r="BM83" s="9" t="s">
        <v>47</v>
      </c>
      <c r="BN83" s="9" t="s">
        <v>47</v>
      </c>
      <c r="BO83" s="9" t="s">
        <v>47</v>
      </c>
      <c r="BP83" s="9" t="s">
        <v>47</v>
      </c>
      <c r="BQ83" s="9" t="s">
        <v>47</v>
      </c>
      <c r="BR83" s="9" t="s">
        <v>47</v>
      </c>
      <c r="BS83" s="9" t="s">
        <v>47</v>
      </c>
      <c r="BT83" s="9" t="s">
        <v>47</v>
      </c>
      <c r="BU83" s="9" t="s">
        <v>47</v>
      </c>
      <c r="BV83" s="9" t="s">
        <v>47</v>
      </c>
      <c r="BW83" s="9" t="s">
        <v>47</v>
      </c>
      <c r="BX83" s="9" t="s">
        <v>47</v>
      </c>
      <c r="BY83" s="9" t="s">
        <v>47</v>
      </c>
      <c r="BZ83" s="9" t="s">
        <v>47</v>
      </c>
      <c r="CA83" s="9" t="s">
        <v>47</v>
      </c>
      <c r="CB83" s="9" t="s">
        <v>47</v>
      </c>
      <c r="CC83" s="9" t="s">
        <v>47</v>
      </c>
      <c r="CD83" s="9" t="s">
        <v>47</v>
      </c>
    </row>
    <row r="84" spans="1:82" ht="12" x14ac:dyDescent="0.25">
      <c r="A84" s="5">
        <v>52</v>
      </c>
      <c r="B84" s="56">
        <v>18</v>
      </c>
      <c r="C84" s="9">
        <v>78</v>
      </c>
      <c r="D84" s="9">
        <v>52</v>
      </c>
      <c r="E84" s="9">
        <v>39</v>
      </c>
      <c r="F84" s="9">
        <v>31.2</v>
      </c>
      <c r="G84" s="9">
        <v>26</v>
      </c>
      <c r="H84" s="9">
        <v>22.285714285714288</v>
      </c>
      <c r="I84" s="9">
        <v>19.31357532637616</v>
      </c>
      <c r="J84" s="9">
        <v>16.737816302648987</v>
      </c>
      <c r="K84" s="9">
        <v>14.505573921293633</v>
      </c>
      <c r="L84" s="9">
        <v>12.571035013259969</v>
      </c>
      <c r="M84" s="9">
        <v>10.894496292395896</v>
      </c>
      <c r="N84" s="9">
        <v>9.4415495096333171</v>
      </c>
      <c r="O84" s="9">
        <v>8.182375279256993</v>
      </c>
      <c r="P84" s="9">
        <v>7.0911310841811321</v>
      </c>
      <c r="Q84" s="9">
        <v>6.1454209000306292</v>
      </c>
      <c r="R84" s="9">
        <v>5.3258355529179209</v>
      </c>
      <c r="S84" s="9">
        <v>4.6155543775013292</v>
      </c>
      <c r="T84" s="9">
        <v>4</v>
      </c>
      <c r="U84" s="9" t="s">
        <v>47</v>
      </c>
      <c r="V84" s="9" t="s">
        <v>47</v>
      </c>
      <c r="W84" s="9" t="s">
        <v>47</v>
      </c>
      <c r="X84" s="9" t="s">
        <v>47</v>
      </c>
      <c r="Y84" s="9" t="s">
        <v>47</v>
      </c>
      <c r="Z84" s="9" t="s">
        <v>47</v>
      </c>
      <c r="AA84" s="9" t="s">
        <v>47</v>
      </c>
      <c r="AB84" s="9" t="s">
        <v>47</v>
      </c>
      <c r="AC84" s="9" t="s">
        <v>47</v>
      </c>
      <c r="AD84" s="9" t="s">
        <v>47</v>
      </c>
      <c r="AE84" s="9" t="s">
        <v>47</v>
      </c>
      <c r="AF84" s="9" t="s">
        <v>47</v>
      </c>
      <c r="AG84" s="9" t="s">
        <v>47</v>
      </c>
      <c r="AH84" s="9" t="s">
        <v>47</v>
      </c>
      <c r="AI84" s="9" t="s">
        <v>47</v>
      </c>
      <c r="AJ84" s="9" t="s">
        <v>47</v>
      </c>
      <c r="AK84" s="9" t="s">
        <v>47</v>
      </c>
      <c r="AL84" s="9" t="s">
        <v>47</v>
      </c>
      <c r="AM84" s="9" t="s">
        <v>47</v>
      </c>
      <c r="AN84" s="9" t="s">
        <v>47</v>
      </c>
      <c r="AO84" s="9" t="s">
        <v>47</v>
      </c>
      <c r="AP84" s="9" t="s">
        <v>47</v>
      </c>
      <c r="AQ84" s="9" t="s">
        <v>47</v>
      </c>
      <c r="AR84" s="9" t="s">
        <v>47</v>
      </c>
      <c r="AS84" s="9" t="s">
        <v>47</v>
      </c>
      <c r="AT84" s="9" t="s">
        <v>47</v>
      </c>
      <c r="AU84" s="9" t="s">
        <v>47</v>
      </c>
      <c r="AV84" s="9" t="s">
        <v>47</v>
      </c>
      <c r="AW84" s="9" t="s">
        <v>47</v>
      </c>
      <c r="AX84" s="9" t="s">
        <v>47</v>
      </c>
      <c r="AY84" s="9" t="s">
        <v>47</v>
      </c>
      <c r="AZ84" s="9" t="s">
        <v>47</v>
      </c>
      <c r="BA84" s="9" t="s">
        <v>47</v>
      </c>
      <c r="BB84" s="9" t="s">
        <v>47</v>
      </c>
      <c r="BC84" s="9" t="s">
        <v>47</v>
      </c>
      <c r="BD84" s="9" t="s">
        <v>47</v>
      </c>
      <c r="BE84" s="9" t="s">
        <v>47</v>
      </c>
      <c r="BF84" s="9" t="s">
        <v>47</v>
      </c>
      <c r="BG84" s="9" t="s">
        <v>47</v>
      </c>
      <c r="BH84" s="9" t="s">
        <v>47</v>
      </c>
      <c r="BI84" s="9" t="s">
        <v>47</v>
      </c>
      <c r="BJ84" s="9" t="s">
        <v>47</v>
      </c>
      <c r="BK84" s="9" t="s">
        <v>47</v>
      </c>
      <c r="BL84" s="9" t="s">
        <v>47</v>
      </c>
      <c r="BM84" s="9" t="s">
        <v>47</v>
      </c>
      <c r="BN84" s="9" t="s">
        <v>47</v>
      </c>
      <c r="BO84" s="9" t="s">
        <v>47</v>
      </c>
      <c r="BP84" s="9" t="s">
        <v>47</v>
      </c>
      <c r="BQ84" s="9" t="s">
        <v>47</v>
      </c>
      <c r="BR84" s="9" t="s">
        <v>47</v>
      </c>
      <c r="BS84" s="9" t="s">
        <v>47</v>
      </c>
      <c r="BT84" s="9" t="s">
        <v>47</v>
      </c>
      <c r="BU84" s="9" t="s">
        <v>47</v>
      </c>
      <c r="BV84" s="9" t="s">
        <v>47</v>
      </c>
      <c r="BW84" s="9" t="s">
        <v>47</v>
      </c>
      <c r="BX84" s="9" t="s">
        <v>47</v>
      </c>
      <c r="BY84" s="9" t="s">
        <v>47</v>
      </c>
      <c r="BZ84" s="9" t="s">
        <v>47</v>
      </c>
      <c r="CA84" s="9" t="s">
        <v>47</v>
      </c>
      <c r="CB84" s="9" t="s">
        <v>47</v>
      </c>
      <c r="CC84" s="9" t="s">
        <v>47</v>
      </c>
      <c r="CD84" s="9" t="s">
        <v>47</v>
      </c>
    </row>
    <row r="85" spans="1:82" ht="12" x14ac:dyDescent="0.25">
      <c r="A85" s="5">
        <v>53</v>
      </c>
      <c r="B85" s="56">
        <v>18</v>
      </c>
      <c r="C85" s="9">
        <v>79.5</v>
      </c>
      <c r="D85" s="9">
        <v>53</v>
      </c>
      <c r="E85" s="9">
        <v>39.75</v>
      </c>
      <c r="F85" s="9">
        <v>31.8</v>
      </c>
      <c r="G85" s="9">
        <v>26.5</v>
      </c>
      <c r="H85" s="9">
        <v>22.714285714285712</v>
      </c>
      <c r="I85" s="9">
        <v>19.653768062305403</v>
      </c>
      <c r="J85" s="9">
        <v>17.005623857410512</v>
      </c>
      <c r="K85" s="9">
        <v>14.714289995839467</v>
      </c>
      <c r="L85" s="9">
        <v>12.731689933698789</v>
      </c>
      <c r="M85" s="9">
        <v>11.016224949602083</v>
      </c>
      <c r="N85" s="9">
        <v>9.5319013243498727</v>
      </c>
      <c r="O85" s="9">
        <v>8.2475751242193631</v>
      </c>
      <c r="P85" s="9">
        <v>7.1362987419806885</v>
      </c>
      <c r="Q85" s="9">
        <v>6.1747554848268678</v>
      </c>
      <c r="R85" s="9">
        <v>5.3427703457965281</v>
      </c>
      <c r="S85" s="9">
        <v>4.6228866937430029</v>
      </c>
      <c r="T85" s="9">
        <v>4</v>
      </c>
      <c r="U85" s="9" t="s">
        <v>47</v>
      </c>
      <c r="V85" s="9" t="s">
        <v>47</v>
      </c>
      <c r="W85" s="9" t="s">
        <v>47</v>
      </c>
      <c r="X85" s="9" t="s">
        <v>47</v>
      </c>
      <c r="Y85" s="9" t="s">
        <v>47</v>
      </c>
      <c r="Z85" s="9" t="s">
        <v>47</v>
      </c>
      <c r="AA85" s="9" t="s">
        <v>47</v>
      </c>
      <c r="AB85" s="9" t="s">
        <v>47</v>
      </c>
      <c r="AC85" s="9" t="s">
        <v>47</v>
      </c>
      <c r="AD85" s="9" t="s">
        <v>47</v>
      </c>
      <c r="AE85" s="9" t="s">
        <v>47</v>
      </c>
      <c r="AF85" s="9" t="s">
        <v>47</v>
      </c>
      <c r="AG85" s="9" t="s">
        <v>47</v>
      </c>
      <c r="AH85" s="9" t="s">
        <v>47</v>
      </c>
      <c r="AI85" s="9" t="s">
        <v>47</v>
      </c>
      <c r="AJ85" s="9" t="s">
        <v>47</v>
      </c>
      <c r="AK85" s="9" t="s">
        <v>47</v>
      </c>
      <c r="AL85" s="9" t="s">
        <v>47</v>
      </c>
      <c r="AM85" s="9" t="s">
        <v>47</v>
      </c>
      <c r="AN85" s="9" t="s">
        <v>47</v>
      </c>
      <c r="AO85" s="9" t="s">
        <v>47</v>
      </c>
      <c r="AP85" s="9" t="s">
        <v>47</v>
      </c>
      <c r="AQ85" s="9" t="s">
        <v>47</v>
      </c>
      <c r="AR85" s="9" t="s">
        <v>47</v>
      </c>
      <c r="AS85" s="9" t="s">
        <v>47</v>
      </c>
      <c r="AT85" s="9" t="s">
        <v>47</v>
      </c>
      <c r="AU85" s="9" t="s">
        <v>47</v>
      </c>
      <c r="AV85" s="9" t="s">
        <v>47</v>
      </c>
      <c r="AW85" s="9" t="s">
        <v>47</v>
      </c>
      <c r="AX85" s="9" t="s">
        <v>47</v>
      </c>
      <c r="AY85" s="9" t="s">
        <v>47</v>
      </c>
      <c r="AZ85" s="9" t="s">
        <v>47</v>
      </c>
      <c r="BA85" s="9" t="s">
        <v>47</v>
      </c>
      <c r="BB85" s="9" t="s">
        <v>47</v>
      </c>
      <c r="BC85" s="9" t="s">
        <v>47</v>
      </c>
      <c r="BD85" s="9" t="s">
        <v>47</v>
      </c>
      <c r="BE85" s="9" t="s">
        <v>47</v>
      </c>
      <c r="BF85" s="9" t="s">
        <v>47</v>
      </c>
      <c r="BG85" s="9" t="s">
        <v>47</v>
      </c>
      <c r="BH85" s="9" t="s">
        <v>47</v>
      </c>
      <c r="BI85" s="9" t="s">
        <v>47</v>
      </c>
      <c r="BJ85" s="9" t="s">
        <v>47</v>
      </c>
      <c r="BK85" s="9" t="s">
        <v>47</v>
      </c>
      <c r="BL85" s="9" t="s">
        <v>47</v>
      </c>
      <c r="BM85" s="9" t="s">
        <v>47</v>
      </c>
      <c r="BN85" s="9" t="s">
        <v>47</v>
      </c>
      <c r="BO85" s="9" t="s">
        <v>47</v>
      </c>
      <c r="BP85" s="9" t="s">
        <v>47</v>
      </c>
      <c r="BQ85" s="9" t="s">
        <v>47</v>
      </c>
      <c r="BR85" s="9" t="s">
        <v>47</v>
      </c>
      <c r="BS85" s="9" t="s">
        <v>47</v>
      </c>
      <c r="BT85" s="9" t="s">
        <v>47</v>
      </c>
      <c r="BU85" s="9" t="s">
        <v>47</v>
      </c>
      <c r="BV85" s="9" t="s">
        <v>47</v>
      </c>
      <c r="BW85" s="9" t="s">
        <v>47</v>
      </c>
      <c r="BX85" s="9" t="s">
        <v>47</v>
      </c>
      <c r="BY85" s="9" t="s">
        <v>47</v>
      </c>
      <c r="BZ85" s="9" t="s">
        <v>47</v>
      </c>
      <c r="CA85" s="9" t="s">
        <v>47</v>
      </c>
      <c r="CB85" s="9" t="s">
        <v>47</v>
      </c>
      <c r="CC85" s="9" t="s">
        <v>47</v>
      </c>
      <c r="CD85" s="9" t="s">
        <v>47</v>
      </c>
    </row>
    <row r="86" spans="1:82" ht="12" x14ac:dyDescent="0.25">
      <c r="A86" s="5">
        <v>54</v>
      </c>
      <c r="B86" s="56">
        <v>18</v>
      </c>
      <c r="C86" s="9">
        <v>81</v>
      </c>
      <c r="D86" s="9">
        <v>54</v>
      </c>
      <c r="E86" s="9">
        <v>40.5</v>
      </c>
      <c r="F86" s="9">
        <v>32.4</v>
      </c>
      <c r="G86" s="9">
        <v>27</v>
      </c>
      <c r="H86" s="9">
        <v>23.142857142857142</v>
      </c>
      <c r="I86" s="9">
        <v>19.993426291277576</v>
      </c>
      <c r="J86" s="9">
        <v>17.272590518847196</v>
      </c>
      <c r="K86" s="9">
        <v>14.92202381349345</v>
      </c>
      <c r="L86" s="9">
        <v>12.891337547051791</v>
      </c>
      <c r="M86" s="9">
        <v>11.137000304325388</v>
      </c>
      <c r="N86" s="9">
        <v>9.6214047088472778</v>
      </c>
      <c r="O86" s="9">
        <v>8.3120612410754511</v>
      </c>
      <c r="P86" s="9">
        <v>7.1809017670629052</v>
      </c>
      <c r="Q86" s="9">
        <v>6.2036778474860474</v>
      </c>
      <c r="R86" s="9">
        <v>5.3594409287025098</v>
      </c>
      <c r="S86" s="9">
        <v>4.6300932727980806</v>
      </c>
      <c r="T86" s="9">
        <v>4</v>
      </c>
      <c r="U86" s="9" t="s">
        <v>47</v>
      </c>
      <c r="V86" s="9" t="s">
        <v>47</v>
      </c>
      <c r="W86" s="9" t="s">
        <v>47</v>
      </c>
      <c r="X86" s="9" t="s">
        <v>47</v>
      </c>
      <c r="Y86" s="9" t="s">
        <v>47</v>
      </c>
      <c r="Z86" s="9" t="s">
        <v>47</v>
      </c>
      <c r="AA86" s="9" t="s">
        <v>47</v>
      </c>
      <c r="AB86" s="9" t="s">
        <v>47</v>
      </c>
      <c r="AC86" s="9" t="s">
        <v>47</v>
      </c>
      <c r="AD86" s="9" t="s">
        <v>47</v>
      </c>
      <c r="AE86" s="9" t="s">
        <v>47</v>
      </c>
      <c r="AF86" s="9" t="s">
        <v>47</v>
      </c>
      <c r="AG86" s="9" t="s">
        <v>47</v>
      </c>
      <c r="AH86" s="9" t="s">
        <v>47</v>
      </c>
      <c r="AI86" s="9" t="s">
        <v>47</v>
      </c>
      <c r="AJ86" s="9" t="s">
        <v>47</v>
      </c>
      <c r="AK86" s="9" t="s">
        <v>47</v>
      </c>
      <c r="AL86" s="9" t="s">
        <v>47</v>
      </c>
      <c r="AM86" s="9" t="s">
        <v>47</v>
      </c>
      <c r="AN86" s="9" t="s">
        <v>47</v>
      </c>
      <c r="AO86" s="9" t="s">
        <v>47</v>
      </c>
      <c r="AP86" s="9" t="s">
        <v>47</v>
      </c>
      <c r="AQ86" s="9" t="s">
        <v>47</v>
      </c>
      <c r="AR86" s="9" t="s">
        <v>47</v>
      </c>
      <c r="AS86" s="9" t="s">
        <v>47</v>
      </c>
      <c r="AT86" s="9" t="s">
        <v>47</v>
      </c>
      <c r="AU86" s="9" t="s">
        <v>47</v>
      </c>
      <c r="AV86" s="9" t="s">
        <v>47</v>
      </c>
      <c r="AW86" s="9" t="s">
        <v>47</v>
      </c>
      <c r="AX86" s="9" t="s">
        <v>47</v>
      </c>
      <c r="AY86" s="9" t="s">
        <v>47</v>
      </c>
      <c r="AZ86" s="9" t="s">
        <v>47</v>
      </c>
      <c r="BA86" s="9" t="s">
        <v>47</v>
      </c>
      <c r="BB86" s="9" t="s">
        <v>47</v>
      </c>
      <c r="BC86" s="9" t="s">
        <v>47</v>
      </c>
      <c r="BD86" s="9" t="s">
        <v>47</v>
      </c>
      <c r="BE86" s="9" t="s">
        <v>47</v>
      </c>
      <c r="BF86" s="9" t="s">
        <v>47</v>
      </c>
      <c r="BG86" s="9" t="s">
        <v>47</v>
      </c>
      <c r="BH86" s="9" t="s">
        <v>47</v>
      </c>
      <c r="BI86" s="9" t="s">
        <v>47</v>
      </c>
      <c r="BJ86" s="9" t="s">
        <v>47</v>
      </c>
      <c r="BK86" s="9" t="s">
        <v>47</v>
      </c>
      <c r="BL86" s="9" t="s">
        <v>47</v>
      </c>
      <c r="BM86" s="9" t="s">
        <v>47</v>
      </c>
      <c r="BN86" s="9" t="s">
        <v>47</v>
      </c>
      <c r="BO86" s="9" t="s">
        <v>47</v>
      </c>
      <c r="BP86" s="9" t="s">
        <v>47</v>
      </c>
      <c r="BQ86" s="9" t="s">
        <v>47</v>
      </c>
      <c r="BR86" s="9" t="s">
        <v>47</v>
      </c>
      <c r="BS86" s="9" t="s">
        <v>47</v>
      </c>
      <c r="BT86" s="9" t="s">
        <v>47</v>
      </c>
      <c r="BU86" s="9" t="s">
        <v>47</v>
      </c>
      <c r="BV86" s="9" t="s">
        <v>47</v>
      </c>
      <c r="BW86" s="9" t="s">
        <v>47</v>
      </c>
      <c r="BX86" s="9" t="s">
        <v>47</v>
      </c>
      <c r="BY86" s="9" t="s">
        <v>47</v>
      </c>
      <c r="BZ86" s="9" t="s">
        <v>47</v>
      </c>
      <c r="CA86" s="9" t="s">
        <v>47</v>
      </c>
      <c r="CB86" s="9" t="s">
        <v>47</v>
      </c>
      <c r="CC86" s="9" t="s">
        <v>47</v>
      </c>
      <c r="CD86" s="9" t="s">
        <v>47</v>
      </c>
    </row>
    <row r="87" spans="1:82" ht="12" x14ac:dyDescent="0.25">
      <c r="A87" s="5">
        <v>55</v>
      </c>
      <c r="B87" s="56">
        <v>19</v>
      </c>
      <c r="C87" s="9">
        <v>82.5</v>
      </c>
      <c r="D87" s="9">
        <v>55</v>
      </c>
      <c r="E87" s="9">
        <v>41.25</v>
      </c>
      <c r="F87" s="9">
        <v>33</v>
      </c>
      <c r="G87" s="9">
        <v>27.5</v>
      </c>
      <c r="H87" s="9">
        <v>23.571428571428569</v>
      </c>
      <c r="I87" s="9">
        <v>20.565063968943161</v>
      </c>
      <c r="J87" s="9">
        <v>17.942139347436786</v>
      </c>
      <c r="K87" s="9">
        <v>15.653749720837014</v>
      </c>
      <c r="L87" s="9">
        <v>13.65722757902955</v>
      </c>
      <c r="M87" s="9">
        <v>11.915347343079407</v>
      </c>
      <c r="N87" s="9">
        <v>10.395631286413543</v>
      </c>
      <c r="O87" s="9">
        <v>9.0697439807181226</v>
      </c>
      <c r="P87" s="9">
        <v>7.9129639758656838</v>
      </c>
      <c r="Q87" s="9">
        <v>6.9037228632323906</v>
      </c>
      <c r="R87" s="9">
        <v>6.0232031281430727</v>
      </c>
      <c r="S87" s="9">
        <v>5.2549872933176118</v>
      </c>
      <c r="T87" s="9">
        <v>4.5847518115237653</v>
      </c>
      <c r="U87" s="9">
        <v>4</v>
      </c>
      <c r="V87" s="9" t="s">
        <v>47</v>
      </c>
      <c r="W87" s="9" t="s">
        <v>47</v>
      </c>
      <c r="X87" s="9" t="s">
        <v>47</v>
      </c>
      <c r="Y87" s="9" t="s">
        <v>47</v>
      </c>
      <c r="Z87" s="9" t="s">
        <v>47</v>
      </c>
      <c r="AA87" s="9" t="s">
        <v>47</v>
      </c>
      <c r="AB87" s="9" t="s">
        <v>47</v>
      </c>
      <c r="AC87" s="9" t="s">
        <v>47</v>
      </c>
      <c r="AD87" s="9" t="s">
        <v>47</v>
      </c>
      <c r="AE87" s="9" t="s">
        <v>47</v>
      </c>
      <c r="AF87" s="9" t="s">
        <v>47</v>
      </c>
      <c r="AG87" s="9" t="s">
        <v>47</v>
      </c>
      <c r="AH87" s="9" t="s">
        <v>47</v>
      </c>
      <c r="AI87" s="9" t="s">
        <v>47</v>
      </c>
      <c r="AJ87" s="9" t="s">
        <v>47</v>
      </c>
      <c r="AK87" s="9" t="s">
        <v>47</v>
      </c>
      <c r="AL87" s="9" t="s">
        <v>47</v>
      </c>
      <c r="AM87" s="9" t="s">
        <v>47</v>
      </c>
      <c r="AN87" s="9" t="s">
        <v>47</v>
      </c>
      <c r="AO87" s="9" t="s">
        <v>47</v>
      </c>
      <c r="AP87" s="9" t="s">
        <v>47</v>
      </c>
      <c r="AQ87" s="9" t="s">
        <v>47</v>
      </c>
      <c r="AR87" s="9" t="s">
        <v>47</v>
      </c>
      <c r="AS87" s="9" t="s">
        <v>47</v>
      </c>
      <c r="AT87" s="9" t="s">
        <v>47</v>
      </c>
      <c r="AU87" s="9" t="s">
        <v>47</v>
      </c>
      <c r="AV87" s="9" t="s">
        <v>47</v>
      </c>
      <c r="AW87" s="9" t="s">
        <v>47</v>
      </c>
      <c r="AX87" s="9" t="s">
        <v>47</v>
      </c>
      <c r="AY87" s="9" t="s">
        <v>47</v>
      </c>
      <c r="AZ87" s="9" t="s">
        <v>47</v>
      </c>
      <c r="BA87" s="9" t="s">
        <v>47</v>
      </c>
      <c r="BB87" s="9" t="s">
        <v>47</v>
      </c>
      <c r="BC87" s="9" t="s">
        <v>47</v>
      </c>
      <c r="BD87" s="9" t="s">
        <v>47</v>
      </c>
      <c r="BE87" s="9" t="s">
        <v>47</v>
      </c>
      <c r="BF87" s="9" t="s">
        <v>47</v>
      </c>
      <c r="BG87" s="9" t="s">
        <v>47</v>
      </c>
      <c r="BH87" s="9" t="s">
        <v>47</v>
      </c>
      <c r="BI87" s="9" t="s">
        <v>47</v>
      </c>
      <c r="BJ87" s="9" t="s">
        <v>47</v>
      </c>
      <c r="BK87" s="9" t="s">
        <v>47</v>
      </c>
      <c r="BL87" s="9" t="s">
        <v>47</v>
      </c>
      <c r="BM87" s="9" t="s">
        <v>47</v>
      </c>
      <c r="BN87" s="9" t="s">
        <v>47</v>
      </c>
      <c r="BO87" s="9" t="s">
        <v>47</v>
      </c>
      <c r="BP87" s="9" t="s">
        <v>47</v>
      </c>
      <c r="BQ87" s="9" t="s">
        <v>47</v>
      </c>
      <c r="BR87" s="9" t="s">
        <v>47</v>
      </c>
      <c r="BS87" s="9" t="s">
        <v>47</v>
      </c>
      <c r="BT87" s="9" t="s">
        <v>47</v>
      </c>
      <c r="BU87" s="9" t="s">
        <v>47</v>
      </c>
      <c r="BV87" s="9" t="s">
        <v>47</v>
      </c>
      <c r="BW87" s="9" t="s">
        <v>47</v>
      </c>
      <c r="BX87" s="9" t="s">
        <v>47</v>
      </c>
      <c r="BY87" s="9" t="s">
        <v>47</v>
      </c>
      <c r="BZ87" s="9" t="s">
        <v>47</v>
      </c>
      <c r="CA87" s="9" t="s">
        <v>47</v>
      </c>
      <c r="CB87" s="9" t="s">
        <v>47</v>
      </c>
      <c r="CC87" s="9" t="s">
        <v>47</v>
      </c>
      <c r="CD87" s="9" t="s">
        <v>47</v>
      </c>
    </row>
    <row r="88" spans="1:82" ht="12" x14ac:dyDescent="0.25">
      <c r="A88" s="5">
        <v>56</v>
      </c>
      <c r="B88" s="56">
        <v>19</v>
      </c>
      <c r="C88" s="9">
        <v>84</v>
      </c>
      <c r="D88" s="9">
        <v>56</v>
      </c>
      <c r="E88" s="9">
        <v>42</v>
      </c>
      <c r="F88" s="9">
        <v>33.6</v>
      </c>
      <c r="G88" s="9">
        <v>28</v>
      </c>
      <c r="H88" s="9">
        <v>24</v>
      </c>
      <c r="I88" s="9">
        <v>20.909972094124839</v>
      </c>
      <c r="J88" s="9">
        <v>18.217788874044981</v>
      </c>
      <c r="K88" s="9">
        <v>15.872227373872439</v>
      </c>
      <c r="L88" s="9">
        <v>13.828659644136545</v>
      </c>
      <c r="M88" s="9">
        <v>12.048203635751895</v>
      </c>
      <c r="N88" s="9">
        <v>10.49698340866273</v>
      </c>
      <c r="O88" s="9">
        <v>9.1454845894845462</v>
      </c>
      <c r="P88" s="9">
        <v>7.9679928147237771</v>
      </c>
      <c r="Q88" s="9">
        <v>6.942104475085892</v>
      </c>
      <c r="R88" s="9">
        <v>6.0483004520227155</v>
      </c>
      <c r="S88" s="9">
        <v>5.269574736194901</v>
      </c>
      <c r="T88" s="9">
        <v>4.5911108617391942</v>
      </c>
      <c r="U88" s="9">
        <v>4</v>
      </c>
      <c r="V88" s="9" t="s">
        <v>47</v>
      </c>
      <c r="W88" s="9" t="s">
        <v>47</v>
      </c>
      <c r="X88" s="9" t="s">
        <v>47</v>
      </c>
      <c r="Y88" s="9" t="s">
        <v>47</v>
      </c>
      <c r="Z88" s="9" t="s">
        <v>47</v>
      </c>
      <c r="AA88" s="9" t="s">
        <v>47</v>
      </c>
      <c r="AB88" s="9" t="s">
        <v>47</v>
      </c>
      <c r="AC88" s="9" t="s">
        <v>47</v>
      </c>
      <c r="AD88" s="9" t="s">
        <v>47</v>
      </c>
      <c r="AE88" s="9" t="s">
        <v>47</v>
      </c>
      <c r="AF88" s="9" t="s">
        <v>47</v>
      </c>
      <c r="AG88" s="9" t="s">
        <v>47</v>
      </c>
      <c r="AH88" s="9" t="s">
        <v>47</v>
      </c>
      <c r="AI88" s="9" t="s">
        <v>47</v>
      </c>
      <c r="AJ88" s="9" t="s">
        <v>47</v>
      </c>
      <c r="AK88" s="9" t="s">
        <v>47</v>
      </c>
      <c r="AL88" s="9" t="s">
        <v>47</v>
      </c>
      <c r="AM88" s="9" t="s">
        <v>47</v>
      </c>
      <c r="AN88" s="9" t="s">
        <v>47</v>
      </c>
      <c r="AO88" s="9" t="s">
        <v>47</v>
      </c>
      <c r="AP88" s="9" t="s">
        <v>47</v>
      </c>
      <c r="AQ88" s="9" t="s">
        <v>47</v>
      </c>
      <c r="AR88" s="9" t="s">
        <v>47</v>
      </c>
      <c r="AS88" s="9" t="s">
        <v>47</v>
      </c>
      <c r="AT88" s="9" t="s">
        <v>47</v>
      </c>
      <c r="AU88" s="9" t="s">
        <v>47</v>
      </c>
      <c r="AV88" s="9" t="s">
        <v>47</v>
      </c>
      <c r="AW88" s="9" t="s">
        <v>47</v>
      </c>
      <c r="AX88" s="9" t="s">
        <v>47</v>
      </c>
      <c r="AY88" s="9" t="s">
        <v>47</v>
      </c>
      <c r="AZ88" s="9" t="s">
        <v>47</v>
      </c>
      <c r="BA88" s="9" t="s">
        <v>47</v>
      </c>
      <c r="BB88" s="9" t="s">
        <v>47</v>
      </c>
      <c r="BC88" s="9" t="s">
        <v>47</v>
      </c>
      <c r="BD88" s="9" t="s">
        <v>47</v>
      </c>
      <c r="BE88" s="9" t="s">
        <v>47</v>
      </c>
      <c r="BF88" s="9" t="s">
        <v>47</v>
      </c>
      <c r="BG88" s="9" t="s">
        <v>47</v>
      </c>
      <c r="BH88" s="9" t="s">
        <v>47</v>
      </c>
      <c r="BI88" s="9" t="s">
        <v>47</v>
      </c>
      <c r="BJ88" s="9" t="s">
        <v>47</v>
      </c>
      <c r="BK88" s="9" t="s">
        <v>47</v>
      </c>
      <c r="BL88" s="9" t="s">
        <v>47</v>
      </c>
      <c r="BM88" s="9" t="s">
        <v>47</v>
      </c>
      <c r="BN88" s="9" t="s">
        <v>47</v>
      </c>
      <c r="BO88" s="9" t="s">
        <v>47</v>
      </c>
      <c r="BP88" s="9" t="s">
        <v>47</v>
      </c>
      <c r="BQ88" s="9" t="s">
        <v>47</v>
      </c>
      <c r="BR88" s="9" t="s">
        <v>47</v>
      </c>
      <c r="BS88" s="9" t="s">
        <v>47</v>
      </c>
      <c r="BT88" s="9" t="s">
        <v>47</v>
      </c>
      <c r="BU88" s="9" t="s">
        <v>47</v>
      </c>
      <c r="BV88" s="9" t="s">
        <v>47</v>
      </c>
      <c r="BW88" s="9" t="s">
        <v>47</v>
      </c>
      <c r="BX88" s="9" t="s">
        <v>47</v>
      </c>
      <c r="BY88" s="9" t="s">
        <v>47</v>
      </c>
      <c r="BZ88" s="9" t="s">
        <v>47</v>
      </c>
      <c r="CA88" s="9" t="s">
        <v>47</v>
      </c>
      <c r="CB88" s="9" t="s">
        <v>47</v>
      </c>
      <c r="CC88" s="9" t="s">
        <v>47</v>
      </c>
      <c r="CD88" s="9" t="s">
        <v>47</v>
      </c>
    </row>
    <row r="89" spans="1:82" ht="12" x14ac:dyDescent="0.25">
      <c r="A89" s="5">
        <v>57</v>
      </c>
      <c r="B89" s="56">
        <v>19</v>
      </c>
      <c r="C89" s="9">
        <v>85.5</v>
      </c>
      <c r="D89" s="9">
        <v>57</v>
      </c>
      <c r="E89" s="9">
        <v>42.75</v>
      </c>
      <c r="F89" s="9">
        <v>34.200000000000003</v>
      </c>
      <c r="G89" s="9">
        <v>28.5</v>
      </c>
      <c r="H89" s="9">
        <v>24.428571428571431</v>
      </c>
      <c r="I89" s="9">
        <v>21.254406743539857</v>
      </c>
      <c r="J89" s="9">
        <v>18.492682117770919</v>
      </c>
      <c r="K89" s="9">
        <v>16.089806506260956</v>
      </c>
      <c r="L89" s="9">
        <v>13.999152300365321</v>
      </c>
      <c r="M89" s="9">
        <v>12.180150522789958</v>
      </c>
      <c r="N89" s="9">
        <v>10.597503589838723</v>
      </c>
      <c r="O89" s="9">
        <v>9.2205003646309454</v>
      </c>
      <c r="P89" s="9">
        <v>8.0224202099518447</v>
      </c>
      <c r="Q89" s="9">
        <v>6.9800144764291021</v>
      </c>
      <c r="R89" s="9">
        <v>6.0730553643552252</v>
      </c>
      <c r="S89" s="9">
        <v>5.2839434048555454</v>
      </c>
      <c r="T89" s="9">
        <v>4.597365943605336</v>
      </c>
      <c r="U89" s="9">
        <v>4</v>
      </c>
      <c r="V89" s="9" t="s">
        <v>47</v>
      </c>
      <c r="W89" s="9" t="s">
        <v>47</v>
      </c>
      <c r="X89" s="9" t="s">
        <v>47</v>
      </c>
      <c r="Y89" s="9" t="s">
        <v>47</v>
      </c>
      <c r="Z89" s="9" t="s">
        <v>47</v>
      </c>
      <c r="AA89" s="9" t="s">
        <v>47</v>
      </c>
      <c r="AB89" s="9" t="s">
        <v>47</v>
      </c>
      <c r="AC89" s="9" t="s">
        <v>47</v>
      </c>
      <c r="AD89" s="9" t="s">
        <v>47</v>
      </c>
      <c r="AE89" s="9" t="s">
        <v>47</v>
      </c>
      <c r="AF89" s="9" t="s">
        <v>47</v>
      </c>
      <c r="AG89" s="9" t="s">
        <v>47</v>
      </c>
      <c r="AH89" s="9" t="s">
        <v>47</v>
      </c>
      <c r="AI89" s="9" t="s">
        <v>47</v>
      </c>
      <c r="AJ89" s="9" t="s">
        <v>47</v>
      </c>
      <c r="AK89" s="9" t="s">
        <v>47</v>
      </c>
      <c r="AL89" s="9" t="s">
        <v>47</v>
      </c>
      <c r="AM89" s="9" t="s">
        <v>47</v>
      </c>
      <c r="AN89" s="9" t="s">
        <v>47</v>
      </c>
      <c r="AO89" s="9" t="s">
        <v>47</v>
      </c>
      <c r="AP89" s="9" t="s">
        <v>47</v>
      </c>
      <c r="AQ89" s="9" t="s">
        <v>47</v>
      </c>
      <c r="AR89" s="9" t="s">
        <v>47</v>
      </c>
      <c r="AS89" s="9" t="s">
        <v>47</v>
      </c>
      <c r="AT89" s="9" t="s">
        <v>47</v>
      </c>
      <c r="AU89" s="9" t="s">
        <v>47</v>
      </c>
      <c r="AV89" s="9" t="s">
        <v>47</v>
      </c>
      <c r="AW89" s="9" t="s">
        <v>47</v>
      </c>
      <c r="AX89" s="9" t="s">
        <v>47</v>
      </c>
      <c r="AY89" s="9" t="s">
        <v>47</v>
      </c>
      <c r="AZ89" s="9" t="s">
        <v>47</v>
      </c>
      <c r="BA89" s="9" t="s">
        <v>47</v>
      </c>
      <c r="BB89" s="9" t="s">
        <v>47</v>
      </c>
      <c r="BC89" s="9" t="s">
        <v>47</v>
      </c>
      <c r="BD89" s="9" t="s">
        <v>47</v>
      </c>
      <c r="BE89" s="9" t="s">
        <v>47</v>
      </c>
      <c r="BF89" s="9" t="s">
        <v>47</v>
      </c>
      <c r="BG89" s="9" t="s">
        <v>47</v>
      </c>
      <c r="BH89" s="9" t="s">
        <v>47</v>
      </c>
      <c r="BI89" s="9" t="s">
        <v>47</v>
      </c>
      <c r="BJ89" s="9" t="s">
        <v>47</v>
      </c>
      <c r="BK89" s="9" t="s">
        <v>47</v>
      </c>
      <c r="BL89" s="9" t="s">
        <v>47</v>
      </c>
      <c r="BM89" s="9" t="s">
        <v>47</v>
      </c>
      <c r="BN89" s="9" t="s">
        <v>47</v>
      </c>
      <c r="BO89" s="9" t="s">
        <v>47</v>
      </c>
      <c r="BP89" s="9" t="s">
        <v>47</v>
      </c>
      <c r="BQ89" s="9" t="s">
        <v>47</v>
      </c>
      <c r="BR89" s="9" t="s">
        <v>47</v>
      </c>
      <c r="BS89" s="9" t="s">
        <v>47</v>
      </c>
      <c r="BT89" s="9" t="s">
        <v>47</v>
      </c>
      <c r="BU89" s="9" t="s">
        <v>47</v>
      </c>
      <c r="BV89" s="9" t="s">
        <v>47</v>
      </c>
      <c r="BW89" s="9" t="s">
        <v>47</v>
      </c>
      <c r="BX89" s="9" t="s">
        <v>47</v>
      </c>
      <c r="BY89" s="9" t="s">
        <v>47</v>
      </c>
      <c r="BZ89" s="9" t="s">
        <v>47</v>
      </c>
      <c r="CA89" s="9" t="s">
        <v>47</v>
      </c>
      <c r="CB89" s="9" t="s">
        <v>47</v>
      </c>
      <c r="CC89" s="9" t="s">
        <v>47</v>
      </c>
      <c r="CD89" s="9" t="s">
        <v>47</v>
      </c>
    </row>
    <row r="90" spans="1:82" ht="12" x14ac:dyDescent="0.25">
      <c r="A90" s="5">
        <v>58</v>
      </c>
      <c r="B90" s="56">
        <v>20</v>
      </c>
      <c r="C90" s="9">
        <v>87</v>
      </c>
      <c r="D90" s="9">
        <v>58</v>
      </c>
      <c r="E90" s="9">
        <v>43.5</v>
      </c>
      <c r="F90" s="9">
        <v>34.799999999999997</v>
      </c>
      <c r="G90" s="9">
        <v>29</v>
      </c>
      <c r="H90" s="9">
        <v>24.857142857142858</v>
      </c>
      <c r="I90" s="9">
        <v>21.75</v>
      </c>
      <c r="J90" s="9">
        <v>19.093699649409825</v>
      </c>
      <c r="K90" s="9">
        <v>16.761809944913693</v>
      </c>
      <c r="L90" s="9">
        <v>14.71471101924932</v>
      </c>
      <c r="M90" s="9">
        <v>12.917621730087706</v>
      </c>
      <c r="N90" s="9">
        <v>11.340008712596982</v>
      </c>
      <c r="O90" s="9">
        <v>9.9550676036789572</v>
      </c>
      <c r="P90" s="9">
        <v>8.7392676236421156</v>
      </c>
      <c r="Q90" s="9">
        <v>7.6719517775463952</v>
      </c>
      <c r="R90" s="9">
        <v>6.7349858834586982</v>
      </c>
      <c r="S90" s="9">
        <v>5.9124504644494467</v>
      </c>
      <c r="T90" s="9">
        <v>5.1903702694350038</v>
      </c>
      <c r="U90" s="9">
        <v>4.5564768273019913</v>
      </c>
      <c r="V90" s="9">
        <v>4</v>
      </c>
      <c r="W90" s="9" t="s">
        <v>47</v>
      </c>
      <c r="X90" s="9" t="s">
        <v>47</v>
      </c>
      <c r="Y90" s="9" t="s">
        <v>47</v>
      </c>
      <c r="Z90" s="9" t="s">
        <v>47</v>
      </c>
      <c r="AA90" s="9" t="s">
        <v>47</v>
      </c>
      <c r="AB90" s="9" t="s">
        <v>47</v>
      </c>
      <c r="AC90" s="9" t="s">
        <v>47</v>
      </c>
      <c r="AD90" s="9" t="s">
        <v>47</v>
      </c>
      <c r="AE90" s="9" t="s">
        <v>47</v>
      </c>
      <c r="AF90" s="9" t="s">
        <v>47</v>
      </c>
      <c r="AG90" s="9" t="s">
        <v>47</v>
      </c>
      <c r="AH90" s="9" t="s">
        <v>47</v>
      </c>
      <c r="AI90" s="9" t="s">
        <v>47</v>
      </c>
      <c r="AJ90" s="9" t="s">
        <v>47</v>
      </c>
      <c r="AK90" s="9" t="s">
        <v>47</v>
      </c>
      <c r="AL90" s="9" t="s">
        <v>47</v>
      </c>
      <c r="AM90" s="9" t="s">
        <v>47</v>
      </c>
      <c r="AN90" s="9" t="s">
        <v>47</v>
      </c>
      <c r="AO90" s="9" t="s">
        <v>47</v>
      </c>
      <c r="AP90" s="9" t="s">
        <v>47</v>
      </c>
      <c r="AQ90" s="9" t="s">
        <v>47</v>
      </c>
      <c r="AR90" s="9" t="s">
        <v>47</v>
      </c>
      <c r="AS90" s="9" t="s">
        <v>47</v>
      </c>
      <c r="AT90" s="9" t="s">
        <v>47</v>
      </c>
      <c r="AU90" s="9" t="s">
        <v>47</v>
      </c>
      <c r="AV90" s="9" t="s">
        <v>47</v>
      </c>
      <c r="AW90" s="9" t="s">
        <v>47</v>
      </c>
      <c r="AX90" s="9" t="s">
        <v>47</v>
      </c>
      <c r="AY90" s="9" t="s">
        <v>47</v>
      </c>
      <c r="AZ90" s="9" t="s">
        <v>47</v>
      </c>
      <c r="BA90" s="9" t="s">
        <v>47</v>
      </c>
      <c r="BB90" s="9" t="s">
        <v>47</v>
      </c>
      <c r="BC90" s="9" t="s">
        <v>47</v>
      </c>
      <c r="BD90" s="9" t="s">
        <v>47</v>
      </c>
      <c r="BE90" s="9" t="s">
        <v>47</v>
      </c>
      <c r="BF90" s="9" t="s">
        <v>47</v>
      </c>
      <c r="BG90" s="9" t="s">
        <v>47</v>
      </c>
      <c r="BH90" s="9" t="s">
        <v>47</v>
      </c>
      <c r="BI90" s="9" t="s">
        <v>47</v>
      </c>
      <c r="BJ90" s="9" t="s">
        <v>47</v>
      </c>
      <c r="BK90" s="9" t="s">
        <v>47</v>
      </c>
      <c r="BL90" s="9" t="s">
        <v>47</v>
      </c>
      <c r="BM90" s="9" t="s">
        <v>47</v>
      </c>
      <c r="BN90" s="9" t="s">
        <v>47</v>
      </c>
      <c r="BO90" s="9" t="s">
        <v>47</v>
      </c>
      <c r="BP90" s="9" t="s">
        <v>47</v>
      </c>
      <c r="BQ90" s="9" t="s">
        <v>47</v>
      </c>
      <c r="BR90" s="9" t="s">
        <v>47</v>
      </c>
      <c r="BS90" s="9" t="s">
        <v>47</v>
      </c>
      <c r="BT90" s="9" t="s">
        <v>47</v>
      </c>
      <c r="BU90" s="9" t="s">
        <v>47</v>
      </c>
      <c r="BV90" s="9" t="s">
        <v>47</v>
      </c>
      <c r="BW90" s="9" t="s">
        <v>47</v>
      </c>
      <c r="BX90" s="9" t="s">
        <v>47</v>
      </c>
      <c r="BY90" s="9" t="s">
        <v>47</v>
      </c>
      <c r="BZ90" s="9" t="s">
        <v>47</v>
      </c>
      <c r="CA90" s="9" t="s">
        <v>47</v>
      </c>
      <c r="CB90" s="9" t="s">
        <v>47</v>
      </c>
      <c r="CC90" s="9" t="s">
        <v>47</v>
      </c>
      <c r="CD90" s="9" t="s">
        <v>47</v>
      </c>
    </row>
    <row r="91" spans="1:82" ht="12" x14ac:dyDescent="0.25">
      <c r="A91" s="5">
        <v>59</v>
      </c>
      <c r="B91" s="56">
        <v>20</v>
      </c>
      <c r="C91" s="9">
        <v>88.5</v>
      </c>
      <c r="D91" s="9">
        <v>59</v>
      </c>
      <c r="E91" s="9">
        <v>44.25</v>
      </c>
      <c r="F91" s="9">
        <v>35.4</v>
      </c>
      <c r="G91" s="9">
        <v>29.5</v>
      </c>
      <c r="H91" s="9">
        <v>25.285714285714285</v>
      </c>
      <c r="I91" s="9">
        <v>22.125</v>
      </c>
      <c r="J91" s="9">
        <v>19.397377883617466</v>
      </c>
      <c r="K91" s="9">
        <v>17.006023446772971</v>
      </c>
      <c r="L91" s="9">
        <v>14.909480817840185</v>
      </c>
      <c r="M91" s="9">
        <v>13.071404902697946</v>
      </c>
      <c r="N91" s="9">
        <v>11.459931316040771</v>
      </c>
      <c r="O91" s="9">
        <v>10.047123989041557</v>
      </c>
      <c r="P91" s="9">
        <v>8.8084908772428108</v>
      </c>
      <c r="Q91" s="9">
        <v>7.7225593731198154</v>
      </c>
      <c r="R91" s="9">
        <v>6.7705040627831456</v>
      </c>
      <c r="S91" s="9">
        <v>5.9358203737117288</v>
      </c>
      <c r="T91" s="9">
        <v>5.2040384559621176</v>
      </c>
      <c r="U91" s="9">
        <v>4.562472336776243</v>
      </c>
      <c r="V91" s="9">
        <v>4</v>
      </c>
      <c r="W91" s="9" t="s">
        <v>47</v>
      </c>
      <c r="X91" s="9" t="s">
        <v>47</v>
      </c>
      <c r="Y91" s="9" t="s">
        <v>47</v>
      </c>
      <c r="Z91" s="9" t="s">
        <v>47</v>
      </c>
      <c r="AA91" s="9" t="s">
        <v>47</v>
      </c>
      <c r="AB91" s="9" t="s">
        <v>47</v>
      </c>
      <c r="AC91" s="9" t="s">
        <v>47</v>
      </c>
      <c r="AD91" s="9" t="s">
        <v>47</v>
      </c>
      <c r="AE91" s="9" t="s">
        <v>47</v>
      </c>
      <c r="AF91" s="9" t="s">
        <v>47</v>
      </c>
      <c r="AG91" s="9" t="s">
        <v>47</v>
      </c>
      <c r="AH91" s="9" t="s">
        <v>47</v>
      </c>
      <c r="AI91" s="9" t="s">
        <v>47</v>
      </c>
      <c r="AJ91" s="9" t="s">
        <v>47</v>
      </c>
      <c r="AK91" s="9" t="s">
        <v>47</v>
      </c>
      <c r="AL91" s="9" t="s">
        <v>47</v>
      </c>
      <c r="AM91" s="9" t="s">
        <v>47</v>
      </c>
      <c r="AN91" s="9" t="s">
        <v>47</v>
      </c>
      <c r="AO91" s="9" t="s">
        <v>47</v>
      </c>
      <c r="AP91" s="9" t="s">
        <v>47</v>
      </c>
      <c r="AQ91" s="9" t="s">
        <v>47</v>
      </c>
      <c r="AR91" s="9" t="s">
        <v>47</v>
      </c>
      <c r="AS91" s="9" t="s">
        <v>47</v>
      </c>
      <c r="AT91" s="9" t="s">
        <v>47</v>
      </c>
      <c r="AU91" s="9" t="s">
        <v>47</v>
      </c>
      <c r="AV91" s="9" t="s">
        <v>47</v>
      </c>
      <c r="AW91" s="9" t="s">
        <v>47</v>
      </c>
      <c r="AX91" s="9" t="s">
        <v>47</v>
      </c>
      <c r="AY91" s="9" t="s">
        <v>47</v>
      </c>
      <c r="AZ91" s="9" t="s">
        <v>47</v>
      </c>
      <c r="BA91" s="9" t="s">
        <v>47</v>
      </c>
      <c r="BB91" s="9" t="s">
        <v>47</v>
      </c>
      <c r="BC91" s="9" t="s">
        <v>47</v>
      </c>
      <c r="BD91" s="9" t="s">
        <v>47</v>
      </c>
      <c r="BE91" s="9" t="s">
        <v>47</v>
      </c>
      <c r="BF91" s="9" t="s">
        <v>47</v>
      </c>
      <c r="BG91" s="9" t="s">
        <v>47</v>
      </c>
      <c r="BH91" s="9" t="s">
        <v>47</v>
      </c>
      <c r="BI91" s="9" t="s">
        <v>47</v>
      </c>
      <c r="BJ91" s="9" t="s">
        <v>47</v>
      </c>
      <c r="BK91" s="9" t="s">
        <v>47</v>
      </c>
      <c r="BL91" s="9" t="s">
        <v>47</v>
      </c>
      <c r="BM91" s="9" t="s">
        <v>47</v>
      </c>
      <c r="BN91" s="9" t="s">
        <v>47</v>
      </c>
      <c r="BO91" s="9" t="s">
        <v>47</v>
      </c>
      <c r="BP91" s="9" t="s">
        <v>47</v>
      </c>
      <c r="BQ91" s="9" t="s">
        <v>47</v>
      </c>
      <c r="BR91" s="9" t="s">
        <v>47</v>
      </c>
      <c r="BS91" s="9" t="s">
        <v>47</v>
      </c>
      <c r="BT91" s="9" t="s">
        <v>47</v>
      </c>
      <c r="BU91" s="9" t="s">
        <v>47</v>
      </c>
      <c r="BV91" s="9" t="s">
        <v>47</v>
      </c>
      <c r="BW91" s="9" t="s">
        <v>47</v>
      </c>
      <c r="BX91" s="9" t="s">
        <v>47</v>
      </c>
      <c r="BY91" s="9" t="s">
        <v>47</v>
      </c>
      <c r="BZ91" s="9" t="s">
        <v>47</v>
      </c>
      <c r="CA91" s="9" t="s">
        <v>47</v>
      </c>
      <c r="CB91" s="9" t="s">
        <v>47</v>
      </c>
      <c r="CC91" s="9" t="s">
        <v>47</v>
      </c>
      <c r="CD91" s="9" t="s">
        <v>47</v>
      </c>
    </row>
    <row r="92" spans="1:82" ht="12" x14ac:dyDescent="0.25">
      <c r="A92" s="5">
        <v>60</v>
      </c>
      <c r="B92" s="56">
        <v>20</v>
      </c>
      <c r="C92" s="9">
        <v>90</v>
      </c>
      <c r="D92" s="9">
        <v>60</v>
      </c>
      <c r="E92" s="9">
        <v>45</v>
      </c>
      <c r="F92" s="9">
        <v>36</v>
      </c>
      <c r="G92" s="9">
        <v>30</v>
      </c>
      <c r="H92" s="9">
        <v>25.714285714285712</v>
      </c>
      <c r="I92" s="9">
        <v>22.5</v>
      </c>
      <c r="J92" s="9">
        <v>19.700660426252227</v>
      </c>
      <c r="K92" s="9">
        <v>17.249600943577807</v>
      </c>
      <c r="L92" s="9">
        <v>15.103490252346063</v>
      </c>
      <c r="M92" s="9">
        <v>13.224388120563573</v>
      </c>
      <c r="N92" s="9">
        <v>11.579074653697194</v>
      </c>
      <c r="O92" s="9">
        <v>10.138463013453892</v>
      </c>
      <c r="P92" s="9">
        <v>8.8770852032076899</v>
      </c>
      <c r="Q92" s="9">
        <v>7.7726418294801318</v>
      </c>
      <c r="R92" s="9">
        <v>6.8056078798876429</v>
      </c>
      <c r="S92" s="9">
        <v>5.9588875482619033</v>
      </c>
      <c r="T92" s="9">
        <v>5.2175120047346866</v>
      </c>
      <c r="U92" s="9">
        <v>4.568374767785448</v>
      </c>
      <c r="V92" s="9">
        <v>4</v>
      </c>
      <c r="W92" s="9" t="s">
        <v>47</v>
      </c>
      <c r="X92" s="9" t="s">
        <v>47</v>
      </c>
      <c r="Y92" s="9" t="s">
        <v>47</v>
      </c>
      <c r="Z92" s="9" t="s">
        <v>47</v>
      </c>
      <c r="AA92" s="9" t="s">
        <v>47</v>
      </c>
      <c r="AB92" s="9" t="s">
        <v>47</v>
      </c>
      <c r="AC92" s="9" t="s">
        <v>47</v>
      </c>
      <c r="AD92" s="9" t="s">
        <v>47</v>
      </c>
      <c r="AE92" s="9" t="s">
        <v>47</v>
      </c>
      <c r="AF92" s="9" t="s">
        <v>47</v>
      </c>
      <c r="AG92" s="9" t="s">
        <v>47</v>
      </c>
      <c r="AH92" s="9" t="s">
        <v>47</v>
      </c>
      <c r="AI92" s="9" t="s">
        <v>47</v>
      </c>
      <c r="AJ92" s="9" t="s">
        <v>47</v>
      </c>
      <c r="AK92" s="9" t="s">
        <v>47</v>
      </c>
      <c r="AL92" s="9" t="s">
        <v>47</v>
      </c>
      <c r="AM92" s="9" t="s">
        <v>47</v>
      </c>
      <c r="AN92" s="9" t="s">
        <v>47</v>
      </c>
      <c r="AO92" s="9" t="s">
        <v>47</v>
      </c>
      <c r="AP92" s="9" t="s">
        <v>47</v>
      </c>
      <c r="AQ92" s="9" t="s">
        <v>47</v>
      </c>
      <c r="AR92" s="9" t="s">
        <v>47</v>
      </c>
      <c r="AS92" s="9" t="s">
        <v>47</v>
      </c>
      <c r="AT92" s="9" t="s">
        <v>47</v>
      </c>
      <c r="AU92" s="9" t="s">
        <v>47</v>
      </c>
      <c r="AV92" s="9" t="s">
        <v>47</v>
      </c>
      <c r="AW92" s="9" t="s">
        <v>47</v>
      </c>
      <c r="AX92" s="9" t="s">
        <v>47</v>
      </c>
      <c r="AY92" s="9" t="s">
        <v>47</v>
      </c>
      <c r="AZ92" s="9" t="s">
        <v>47</v>
      </c>
      <c r="BA92" s="9" t="s">
        <v>47</v>
      </c>
      <c r="BB92" s="9" t="s">
        <v>47</v>
      </c>
      <c r="BC92" s="9" t="s">
        <v>47</v>
      </c>
      <c r="BD92" s="9" t="s">
        <v>47</v>
      </c>
      <c r="BE92" s="9" t="s">
        <v>47</v>
      </c>
      <c r="BF92" s="9" t="s">
        <v>47</v>
      </c>
      <c r="BG92" s="9" t="s">
        <v>47</v>
      </c>
      <c r="BH92" s="9" t="s">
        <v>47</v>
      </c>
      <c r="BI92" s="9" t="s">
        <v>47</v>
      </c>
      <c r="BJ92" s="9" t="s">
        <v>47</v>
      </c>
      <c r="BK92" s="9" t="s">
        <v>47</v>
      </c>
      <c r="BL92" s="9" t="s">
        <v>47</v>
      </c>
      <c r="BM92" s="9" t="s">
        <v>47</v>
      </c>
      <c r="BN92" s="9" t="s">
        <v>47</v>
      </c>
      <c r="BO92" s="9" t="s">
        <v>47</v>
      </c>
      <c r="BP92" s="9" t="s">
        <v>47</v>
      </c>
      <c r="BQ92" s="9" t="s">
        <v>47</v>
      </c>
      <c r="BR92" s="9" t="s">
        <v>47</v>
      </c>
      <c r="BS92" s="9" t="s">
        <v>47</v>
      </c>
      <c r="BT92" s="9" t="s">
        <v>47</v>
      </c>
      <c r="BU92" s="9" t="s">
        <v>47</v>
      </c>
      <c r="BV92" s="9" t="s">
        <v>47</v>
      </c>
      <c r="BW92" s="9" t="s">
        <v>47</v>
      </c>
      <c r="BX92" s="9" t="s">
        <v>47</v>
      </c>
      <c r="BY92" s="9" t="s">
        <v>47</v>
      </c>
      <c r="BZ92" s="9" t="s">
        <v>47</v>
      </c>
      <c r="CA92" s="9" t="s">
        <v>47</v>
      </c>
      <c r="CB92" s="9" t="s">
        <v>47</v>
      </c>
      <c r="CC92" s="9" t="s">
        <v>47</v>
      </c>
      <c r="CD92" s="9" t="s">
        <v>47</v>
      </c>
    </row>
    <row r="93" spans="1:82" ht="12" x14ac:dyDescent="0.25">
      <c r="A93" s="5">
        <v>61</v>
      </c>
      <c r="B93" s="56">
        <v>21</v>
      </c>
      <c r="C93" s="9">
        <v>91.5</v>
      </c>
      <c r="D93" s="9">
        <v>61</v>
      </c>
      <c r="E93" s="9">
        <v>45.75</v>
      </c>
      <c r="F93" s="9">
        <v>36.6</v>
      </c>
      <c r="G93" s="9">
        <v>30.5</v>
      </c>
      <c r="H93" s="9">
        <v>26.142857142857146</v>
      </c>
      <c r="I93" s="9">
        <v>22.875</v>
      </c>
      <c r="J93" s="9">
        <v>20.196130403493207</v>
      </c>
      <c r="K93" s="9">
        <v>17.830980689613231</v>
      </c>
      <c r="L93" s="9">
        <v>15.742811419873137</v>
      </c>
      <c r="M93" s="9">
        <v>13.899185676649612</v>
      </c>
      <c r="N93" s="9">
        <v>12.271465199037399</v>
      </c>
      <c r="O93" s="9">
        <v>10.834365525756853</v>
      </c>
      <c r="P93" s="9">
        <v>9.5655632348544977</v>
      </c>
      <c r="Q93" s="9">
        <v>8.4453491791904582</v>
      </c>
      <c r="R93" s="9">
        <v>7.4563223311897175</v>
      </c>
      <c r="S93" s="9">
        <v>6.5831194811447427</v>
      </c>
      <c r="T93" s="9">
        <v>5.8121765902940217</v>
      </c>
      <c r="U93" s="9">
        <v>5.1315180916156748</v>
      </c>
      <c r="V93" s="9">
        <v>4.5305708654056716</v>
      </c>
      <c r="W93" s="9">
        <v>4</v>
      </c>
      <c r="X93" s="9" t="s">
        <v>47</v>
      </c>
      <c r="Y93" s="9" t="s">
        <v>47</v>
      </c>
      <c r="Z93" s="9" t="s">
        <v>47</v>
      </c>
      <c r="AA93" s="9" t="s">
        <v>47</v>
      </c>
      <c r="AB93" s="9" t="s">
        <v>47</v>
      </c>
      <c r="AC93" s="9" t="s">
        <v>47</v>
      </c>
      <c r="AD93" s="9" t="s">
        <v>47</v>
      </c>
      <c r="AE93" s="9" t="s">
        <v>47</v>
      </c>
      <c r="AF93" s="9" t="s">
        <v>47</v>
      </c>
      <c r="AG93" s="9" t="s">
        <v>47</v>
      </c>
      <c r="AH93" s="9" t="s">
        <v>47</v>
      </c>
      <c r="AI93" s="9" t="s">
        <v>47</v>
      </c>
      <c r="AJ93" s="9" t="s">
        <v>47</v>
      </c>
      <c r="AK93" s="9" t="s">
        <v>47</v>
      </c>
      <c r="AL93" s="9" t="s">
        <v>47</v>
      </c>
      <c r="AM93" s="9" t="s">
        <v>47</v>
      </c>
      <c r="AN93" s="9" t="s">
        <v>47</v>
      </c>
      <c r="AO93" s="9" t="s">
        <v>47</v>
      </c>
      <c r="AP93" s="9" t="s">
        <v>47</v>
      </c>
      <c r="AQ93" s="9" t="s">
        <v>47</v>
      </c>
      <c r="AR93" s="9" t="s">
        <v>47</v>
      </c>
      <c r="AS93" s="9" t="s">
        <v>47</v>
      </c>
      <c r="AT93" s="9" t="s">
        <v>47</v>
      </c>
      <c r="AU93" s="9" t="s">
        <v>47</v>
      </c>
      <c r="AV93" s="9" t="s">
        <v>47</v>
      </c>
      <c r="AW93" s="9" t="s">
        <v>47</v>
      </c>
      <c r="AX93" s="9" t="s">
        <v>47</v>
      </c>
      <c r="AY93" s="9" t="s">
        <v>47</v>
      </c>
      <c r="AZ93" s="9" t="s">
        <v>47</v>
      </c>
      <c r="BA93" s="9" t="s">
        <v>47</v>
      </c>
      <c r="BB93" s="9" t="s">
        <v>47</v>
      </c>
      <c r="BC93" s="9" t="s">
        <v>47</v>
      </c>
      <c r="BD93" s="9" t="s">
        <v>47</v>
      </c>
      <c r="BE93" s="9" t="s">
        <v>47</v>
      </c>
      <c r="BF93" s="9" t="s">
        <v>47</v>
      </c>
      <c r="BG93" s="9" t="s">
        <v>47</v>
      </c>
      <c r="BH93" s="9" t="s">
        <v>47</v>
      </c>
      <c r="BI93" s="9" t="s">
        <v>47</v>
      </c>
      <c r="BJ93" s="9" t="s">
        <v>47</v>
      </c>
      <c r="BK93" s="9" t="s">
        <v>47</v>
      </c>
      <c r="BL93" s="9" t="s">
        <v>47</v>
      </c>
      <c r="BM93" s="9" t="s">
        <v>47</v>
      </c>
      <c r="BN93" s="9" t="s">
        <v>47</v>
      </c>
      <c r="BO93" s="9" t="s">
        <v>47</v>
      </c>
      <c r="BP93" s="9" t="s">
        <v>47</v>
      </c>
      <c r="BQ93" s="9" t="s">
        <v>47</v>
      </c>
      <c r="BR93" s="9" t="s">
        <v>47</v>
      </c>
      <c r="BS93" s="9" t="s">
        <v>47</v>
      </c>
      <c r="BT93" s="9" t="s">
        <v>47</v>
      </c>
      <c r="BU93" s="9" t="s">
        <v>47</v>
      </c>
      <c r="BV93" s="9" t="s">
        <v>47</v>
      </c>
      <c r="BW93" s="9" t="s">
        <v>47</v>
      </c>
      <c r="BX93" s="9" t="s">
        <v>47</v>
      </c>
      <c r="BY93" s="9" t="s">
        <v>47</v>
      </c>
      <c r="BZ93" s="9" t="s">
        <v>47</v>
      </c>
      <c r="CA93" s="9" t="s">
        <v>47</v>
      </c>
      <c r="CB93" s="9" t="s">
        <v>47</v>
      </c>
      <c r="CC93" s="9" t="s">
        <v>47</v>
      </c>
      <c r="CD93" s="9" t="s">
        <v>47</v>
      </c>
    </row>
    <row r="94" spans="1:82" ht="12" x14ac:dyDescent="0.25">
      <c r="A94" s="5">
        <v>62</v>
      </c>
      <c r="B94" s="56">
        <v>21</v>
      </c>
      <c r="C94" s="9">
        <v>93</v>
      </c>
      <c r="D94" s="9">
        <v>62</v>
      </c>
      <c r="E94" s="9">
        <v>46.5</v>
      </c>
      <c r="F94" s="9">
        <v>37.200000000000003</v>
      </c>
      <c r="G94" s="9">
        <v>31</v>
      </c>
      <c r="H94" s="9">
        <v>26.571428571428573</v>
      </c>
      <c r="I94" s="9">
        <v>23.25</v>
      </c>
      <c r="J94" s="9">
        <v>20.503386691604454</v>
      </c>
      <c r="K94" s="9">
        <v>18.081241540880114</v>
      </c>
      <c r="L94" s="9">
        <v>15.945233857073848</v>
      </c>
      <c r="M94" s="9">
        <v>14.061561103640807</v>
      </c>
      <c r="N94" s="9">
        <v>12.400413969702013</v>
      </c>
      <c r="O94" s="9">
        <v>10.935504634699967</v>
      </c>
      <c r="P94" s="9">
        <v>9.6436507609929549</v>
      </c>
      <c r="Q94" s="9">
        <v>8.5044086310289959</v>
      </c>
      <c r="R94" s="9">
        <v>7.4997496234583219</v>
      </c>
      <c r="S94" s="9">
        <v>6.6137749083862749</v>
      </c>
      <c r="T94" s="9">
        <v>5.8324638467903069</v>
      </c>
      <c r="U94" s="9">
        <v>5.1434521124965382</v>
      </c>
      <c r="V94" s="9">
        <v>4.535836025473821</v>
      </c>
      <c r="W94" s="9">
        <v>4</v>
      </c>
      <c r="X94" s="9" t="s">
        <v>47</v>
      </c>
      <c r="Y94" s="9" t="s">
        <v>47</v>
      </c>
      <c r="Z94" s="9" t="s">
        <v>47</v>
      </c>
      <c r="AA94" s="9" t="s">
        <v>47</v>
      </c>
      <c r="AB94" s="9" t="s">
        <v>47</v>
      </c>
      <c r="AC94" s="9" t="s">
        <v>47</v>
      </c>
      <c r="AD94" s="9" t="s">
        <v>47</v>
      </c>
      <c r="AE94" s="9" t="s">
        <v>47</v>
      </c>
      <c r="AF94" s="9" t="s">
        <v>47</v>
      </c>
      <c r="AG94" s="9" t="s">
        <v>47</v>
      </c>
      <c r="AH94" s="9" t="s">
        <v>47</v>
      </c>
      <c r="AI94" s="9" t="s">
        <v>47</v>
      </c>
      <c r="AJ94" s="9" t="s">
        <v>47</v>
      </c>
      <c r="AK94" s="9" t="s">
        <v>47</v>
      </c>
      <c r="AL94" s="9" t="s">
        <v>47</v>
      </c>
      <c r="AM94" s="9" t="s">
        <v>47</v>
      </c>
      <c r="AN94" s="9" t="s">
        <v>47</v>
      </c>
      <c r="AO94" s="9" t="s">
        <v>47</v>
      </c>
      <c r="AP94" s="9" t="s">
        <v>47</v>
      </c>
      <c r="AQ94" s="9" t="s">
        <v>47</v>
      </c>
      <c r="AR94" s="9" t="s">
        <v>47</v>
      </c>
      <c r="AS94" s="9" t="s">
        <v>47</v>
      </c>
      <c r="AT94" s="9" t="s">
        <v>47</v>
      </c>
      <c r="AU94" s="9" t="s">
        <v>47</v>
      </c>
      <c r="AV94" s="9" t="s">
        <v>47</v>
      </c>
      <c r="AW94" s="9" t="s">
        <v>47</v>
      </c>
      <c r="AX94" s="9" t="s">
        <v>47</v>
      </c>
      <c r="AY94" s="9" t="s">
        <v>47</v>
      </c>
      <c r="AZ94" s="9" t="s">
        <v>47</v>
      </c>
      <c r="BA94" s="9" t="s">
        <v>47</v>
      </c>
      <c r="BB94" s="9" t="s">
        <v>47</v>
      </c>
      <c r="BC94" s="9" t="s">
        <v>47</v>
      </c>
      <c r="BD94" s="9" t="s">
        <v>47</v>
      </c>
      <c r="BE94" s="9" t="s">
        <v>47</v>
      </c>
      <c r="BF94" s="9" t="s">
        <v>47</v>
      </c>
      <c r="BG94" s="9" t="s">
        <v>47</v>
      </c>
      <c r="BH94" s="9" t="s">
        <v>47</v>
      </c>
      <c r="BI94" s="9" t="s">
        <v>47</v>
      </c>
      <c r="BJ94" s="9" t="s">
        <v>47</v>
      </c>
      <c r="BK94" s="9" t="s">
        <v>47</v>
      </c>
      <c r="BL94" s="9" t="s">
        <v>47</v>
      </c>
      <c r="BM94" s="9" t="s">
        <v>47</v>
      </c>
      <c r="BN94" s="9" t="s">
        <v>47</v>
      </c>
      <c r="BO94" s="9" t="s">
        <v>47</v>
      </c>
      <c r="BP94" s="9" t="s">
        <v>47</v>
      </c>
      <c r="BQ94" s="9" t="s">
        <v>47</v>
      </c>
      <c r="BR94" s="9" t="s">
        <v>47</v>
      </c>
      <c r="BS94" s="9" t="s">
        <v>47</v>
      </c>
      <c r="BT94" s="9" t="s">
        <v>47</v>
      </c>
      <c r="BU94" s="9" t="s">
        <v>47</v>
      </c>
      <c r="BV94" s="9" t="s">
        <v>47</v>
      </c>
      <c r="BW94" s="9" t="s">
        <v>47</v>
      </c>
      <c r="BX94" s="9" t="s">
        <v>47</v>
      </c>
      <c r="BY94" s="9" t="s">
        <v>47</v>
      </c>
      <c r="BZ94" s="9" t="s">
        <v>47</v>
      </c>
      <c r="CA94" s="9" t="s">
        <v>47</v>
      </c>
      <c r="CB94" s="9" t="s">
        <v>47</v>
      </c>
      <c r="CC94" s="9" t="s">
        <v>47</v>
      </c>
      <c r="CD94" s="9" t="s">
        <v>47</v>
      </c>
    </row>
    <row r="95" spans="1:82" ht="12" x14ac:dyDescent="0.25">
      <c r="A95" s="5">
        <v>63</v>
      </c>
      <c r="B95" s="56">
        <v>21</v>
      </c>
      <c r="C95" s="9">
        <v>94.5</v>
      </c>
      <c r="D95" s="9">
        <v>63</v>
      </c>
      <c r="E95" s="9">
        <v>47.25</v>
      </c>
      <c r="F95" s="9">
        <v>37.799999999999997</v>
      </c>
      <c r="G95" s="9">
        <v>31.5</v>
      </c>
      <c r="H95" s="9">
        <v>27</v>
      </c>
      <c r="I95" s="9">
        <v>23.625</v>
      </c>
      <c r="J95" s="9">
        <v>20.81028918576596</v>
      </c>
      <c r="K95" s="9">
        <v>18.330926391331541</v>
      </c>
      <c r="L95" s="9">
        <v>16.146957851707878</v>
      </c>
      <c r="M95" s="9">
        <v>14.223189941350908</v>
      </c>
      <c r="N95" s="9">
        <v>12.528622045442962</v>
      </c>
      <c r="O95" s="9">
        <v>11.035946999569552</v>
      </c>
      <c r="P95" s="9">
        <v>9.7211110476117888</v>
      </c>
      <c r="Q95" s="9">
        <v>8.5629262267828832</v>
      </c>
      <c r="R95" s="9">
        <v>7.5427289335759387</v>
      </c>
      <c r="S95" s="9">
        <v>6.6440791685739411</v>
      </c>
      <c r="T95" s="9">
        <v>5.8524956135935309</v>
      </c>
      <c r="U95" s="9">
        <v>5.1552222720553731</v>
      </c>
      <c r="V95" s="9">
        <v>4.5410229121004768</v>
      </c>
      <c r="W95" s="9">
        <v>4</v>
      </c>
      <c r="X95" s="9" t="s">
        <v>47</v>
      </c>
      <c r="Y95" s="9" t="s">
        <v>47</v>
      </c>
      <c r="Z95" s="9" t="s">
        <v>47</v>
      </c>
      <c r="AA95" s="9" t="s">
        <v>47</v>
      </c>
      <c r="AB95" s="9" t="s">
        <v>47</v>
      </c>
      <c r="AC95" s="9" t="s">
        <v>47</v>
      </c>
      <c r="AD95" s="9" t="s">
        <v>47</v>
      </c>
      <c r="AE95" s="9" t="s">
        <v>47</v>
      </c>
      <c r="AF95" s="9" t="s">
        <v>47</v>
      </c>
      <c r="AG95" s="9" t="s">
        <v>47</v>
      </c>
      <c r="AH95" s="9" t="s">
        <v>47</v>
      </c>
      <c r="AI95" s="9" t="s">
        <v>47</v>
      </c>
      <c r="AJ95" s="9" t="s">
        <v>47</v>
      </c>
      <c r="AK95" s="9" t="s">
        <v>47</v>
      </c>
      <c r="AL95" s="9" t="s">
        <v>47</v>
      </c>
      <c r="AM95" s="9" t="s">
        <v>47</v>
      </c>
      <c r="AN95" s="9" t="s">
        <v>47</v>
      </c>
      <c r="AO95" s="9" t="s">
        <v>47</v>
      </c>
      <c r="AP95" s="9" t="s">
        <v>47</v>
      </c>
      <c r="AQ95" s="9" t="s">
        <v>47</v>
      </c>
      <c r="AR95" s="9" t="s">
        <v>47</v>
      </c>
      <c r="AS95" s="9" t="s">
        <v>47</v>
      </c>
      <c r="AT95" s="9" t="s">
        <v>47</v>
      </c>
      <c r="AU95" s="9" t="s">
        <v>47</v>
      </c>
      <c r="AV95" s="9" t="s">
        <v>47</v>
      </c>
      <c r="AW95" s="9" t="s">
        <v>47</v>
      </c>
      <c r="AX95" s="9" t="s">
        <v>47</v>
      </c>
      <c r="AY95" s="9" t="s">
        <v>47</v>
      </c>
      <c r="AZ95" s="9" t="s">
        <v>47</v>
      </c>
      <c r="BA95" s="9" t="s">
        <v>47</v>
      </c>
      <c r="BB95" s="9" t="s">
        <v>47</v>
      </c>
      <c r="BC95" s="9" t="s">
        <v>47</v>
      </c>
      <c r="BD95" s="9" t="s">
        <v>47</v>
      </c>
      <c r="BE95" s="9" t="s">
        <v>47</v>
      </c>
      <c r="BF95" s="9" t="s">
        <v>47</v>
      </c>
      <c r="BG95" s="9" t="s">
        <v>47</v>
      </c>
      <c r="BH95" s="9" t="s">
        <v>47</v>
      </c>
      <c r="BI95" s="9" t="s">
        <v>47</v>
      </c>
      <c r="BJ95" s="9" t="s">
        <v>47</v>
      </c>
      <c r="BK95" s="9" t="s">
        <v>47</v>
      </c>
      <c r="BL95" s="9" t="s">
        <v>47</v>
      </c>
      <c r="BM95" s="9" t="s">
        <v>47</v>
      </c>
      <c r="BN95" s="9" t="s">
        <v>47</v>
      </c>
      <c r="BO95" s="9" t="s">
        <v>47</v>
      </c>
      <c r="BP95" s="9" t="s">
        <v>47</v>
      </c>
      <c r="BQ95" s="9" t="s">
        <v>47</v>
      </c>
      <c r="BR95" s="9" t="s">
        <v>47</v>
      </c>
      <c r="BS95" s="9" t="s">
        <v>47</v>
      </c>
      <c r="BT95" s="9" t="s">
        <v>47</v>
      </c>
      <c r="BU95" s="9" t="s">
        <v>47</v>
      </c>
      <c r="BV95" s="9" t="s">
        <v>47</v>
      </c>
      <c r="BW95" s="9" t="s">
        <v>47</v>
      </c>
      <c r="BX95" s="9" t="s">
        <v>47</v>
      </c>
      <c r="BY95" s="9" t="s">
        <v>47</v>
      </c>
      <c r="BZ95" s="9" t="s">
        <v>47</v>
      </c>
      <c r="CA95" s="9" t="s">
        <v>47</v>
      </c>
      <c r="CB95" s="9" t="s">
        <v>47</v>
      </c>
      <c r="CC95" s="9" t="s">
        <v>47</v>
      </c>
      <c r="CD95" s="9" t="s">
        <v>47</v>
      </c>
    </row>
    <row r="96" spans="1:82" ht="12" x14ac:dyDescent="0.25">
      <c r="A96" s="5">
        <v>64</v>
      </c>
      <c r="B96" s="56">
        <v>22</v>
      </c>
      <c r="C96" s="9">
        <v>96</v>
      </c>
      <c r="D96" s="9">
        <v>64</v>
      </c>
      <c r="E96" s="9">
        <v>48</v>
      </c>
      <c r="F96" s="9">
        <v>38.4</v>
      </c>
      <c r="G96" s="9">
        <v>32</v>
      </c>
      <c r="H96" s="9">
        <v>27.428571428571434</v>
      </c>
      <c r="I96" s="9">
        <v>24</v>
      </c>
      <c r="J96" s="9">
        <v>21.297787606176524</v>
      </c>
      <c r="K96" s="9">
        <v>18.899823204908596</v>
      </c>
      <c r="L96" s="9">
        <v>16.771850850517904</v>
      </c>
      <c r="M96" s="9">
        <v>14.88347154903339</v>
      </c>
      <c r="N96" s="9">
        <v>13.207708995578509</v>
      </c>
      <c r="O96" s="9">
        <v>11.720624206334088</v>
      </c>
      <c r="P96" s="9">
        <v>10.400973539929778</v>
      </c>
      <c r="Q96" s="9">
        <v>9.2299052229535974</v>
      </c>
      <c r="R96" s="9">
        <v>8.1906900443168773</v>
      </c>
      <c r="S96" s="9">
        <v>7.2684823713285587</v>
      </c>
      <c r="T96" s="9">
        <v>6.4501080734914131</v>
      </c>
      <c r="U96" s="9">
        <v>5.7238763244210222</v>
      </c>
      <c r="V96" s="9">
        <v>5.0794125933975529</v>
      </c>
      <c r="W96" s="9">
        <v>4.5075104407633058</v>
      </c>
      <c r="X96" s="9">
        <v>4</v>
      </c>
      <c r="Y96" s="9" t="s">
        <v>47</v>
      </c>
      <c r="Z96" s="9" t="s">
        <v>47</v>
      </c>
      <c r="AA96" s="9" t="s">
        <v>47</v>
      </c>
      <c r="AB96" s="9" t="s">
        <v>47</v>
      </c>
      <c r="AC96" s="9" t="s">
        <v>47</v>
      </c>
      <c r="AD96" s="9" t="s">
        <v>47</v>
      </c>
      <c r="AE96" s="9" t="s">
        <v>47</v>
      </c>
      <c r="AF96" s="9" t="s">
        <v>47</v>
      </c>
      <c r="AG96" s="9" t="s">
        <v>47</v>
      </c>
      <c r="AH96" s="9" t="s">
        <v>47</v>
      </c>
      <c r="AI96" s="9" t="s">
        <v>47</v>
      </c>
      <c r="AJ96" s="9" t="s">
        <v>47</v>
      </c>
      <c r="AK96" s="9" t="s">
        <v>47</v>
      </c>
      <c r="AL96" s="9" t="s">
        <v>47</v>
      </c>
      <c r="AM96" s="9" t="s">
        <v>47</v>
      </c>
      <c r="AN96" s="9" t="s">
        <v>47</v>
      </c>
      <c r="AO96" s="9" t="s">
        <v>47</v>
      </c>
      <c r="AP96" s="9" t="s">
        <v>47</v>
      </c>
      <c r="AQ96" s="9" t="s">
        <v>47</v>
      </c>
      <c r="AR96" s="9" t="s">
        <v>47</v>
      </c>
      <c r="AS96" s="9" t="s">
        <v>47</v>
      </c>
      <c r="AT96" s="9" t="s">
        <v>47</v>
      </c>
      <c r="AU96" s="9" t="s">
        <v>47</v>
      </c>
      <c r="AV96" s="9" t="s">
        <v>47</v>
      </c>
      <c r="AW96" s="9" t="s">
        <v>47</v>
      </c>
      <c r="AX96" s="9" t="s">
        <v>47</v>
      </c>
      <c r="AY96" s="9" t="s">
        <v>47</v>
      </c>
      <c r="AZ96" s="9" t="s">
        <v>47</v>
      </c>
      <c r="BA96" s="9" t="s">
        <v>47</v>
      </c>
      <c r="BB96" s="9" t="s">
        <v>47</v>
      </c>
      <c r="BC96" s="9" t="s">
        <v>47</v>
      </c>
      <c r="BD96" s="9" t="s">
        <v>47</v>
      </c>
      <c r="BE96" s="9" t="s">
        <v>47</v>
      </c>
      <c r="BF96" s="9" t="s">
        <v>47</v>
      </c>
      <c r="BG96" s="9" t="s">
        <v>47</v>
      </c>
      <c r="BH96" s="9" t="s">
        <v>47</v>
      </c>
      <c r="BI96" s="9" t="s">
        <v>47</v>
      </c>
      <c r="BJ96" s="9" t="s">
        <v>47</v>
      </c>
      <c r="BK96" s="9" t="s">
        <v>47</v>
      </c>
      <c r="BL96" s="9" t="s">
        <v>47</v>
      </c>
      <c r="BM96" s="9" t="s">
        <v>47</v>
      </c>
      <c r="BN96" s="9" t="s">
        <v>47</v>
      </c>
      <c r="BO96" s="9" t="s">
        <v>47</v>
      </c>
      <c r="BP96" s="9" t="s">
        <v>47</v>
      </c>
      <c r="BQ96" s="9" t="s">
        <v>47</v>
      </c>
      <c r="BR96" s="9" t="s">
        <v>47</v>
      </c>
      <c r="BS96" s="9" t="s">
        <v>47</v>
      </c>
      <c r="BT96" s="9" t="s">
        <v>47</v>
      </c>
      <c r="BU96" s="9" t="s">
        <v>47</v>
      </c>
      <c r="BV96" s="9" t="s">
        <v>47</v>
      </c>
      <c r="BW96" s="9" t="s">
        <v>47</v>
      </c>
      <c r="BX96" s="9" t="s">
        <v>47</v>
      </c>
      <c r="BY96" s="9" t="s">
        <v>47</v>
      </c>
      <c r="BZ96" s="9" t="s">
        <v>47</v>
      </c>
      <c r="CA96" s="9" t="s">
        <v>47</v>
      </c>
      <c r="CB96" s="9" t="s">
        <v>47</v>
      </c>
      <c r="CC96" s="9" t="s">
        <v>47</v>
      </c>
      <c r="CD96" s="9" t="s">
        <v>47</v>
      </c>
    </row>
    <row r="97" spans="1:82" ht="12" x14ac:dyDescent="0.25">
      <c r="A97" s="5">
        <v>65</v>
      </c>
      <c r="B97" s="56">
        <v>22</v>
      </c>
      <c r="C97" s="9">
        <v>97.5</v>
      </c>
      <c r="D97" s="9">
        <v>65</v>
      </c>
      <c r="E97" s="9">
        <v>48.75</v>
      </c>
      <c r="F97" s="9">
        <v>39</v>
      </c>
      <c r="G97" s="9">
        <v>32.5</v>
      </c>
      <c r="H97" s="9">
        <v>27.857142857142854</v>
      </c>
      <c r="I97" s="9">
        <v>24.375</v>
      </c>
      <c r="J97" s="9">
        <v>21.608219466569423</v>
      </c>
      <c r="K97" s="9">
        <v>19.15549327242789</v>
      </c>
      <c r="L97" s="9">
        <v>16.981173440862197</v>
      </c>
      <c r="M97" s="9">
        <v>15.053658359385855</v>
      </c>
      <c r="N97" s="9">
        <v>13.3449334812048</v>
      </c>
      <c r="O97" s="9">
        <v>11.830164161175123</v>
      </c>
      <c r="P97" s="9">
        <v>10.487334708521693</v>
      </c>
      <c r="Q97" s="9">
        <v>9.2969284103018524</v>
      </c>
      <c r="R97" s="9">
        <v>8.2416438750681777</v>
      </c>
      <c r="S97" s="9">
        <v>7.306143574062804</v>
      </c>
      <c r="T97" s="9">
        <v>6.476830925235487</v>
      </c>
      <c r="U97" s="9">
        <v>5.7416526802195813</v>
      </c>
      <c r="V97" s="9">
        <v>5.089923742153899</v>
      </c>
      <c r="W97" s="9">
        <v>4.5121718682487701</v>
      </c>
      <c r="X97" s="9">
        <v>4</v>
      </c>
      <c r="Y97" s="9" t="s">
        <v>47</v>
      </c>
      <c r="Z97" s="9" t="s">
        <v>47</v>
      </c>
      <c r="AA97" s="9" t="s">
        <v>47</v>
      </c>
      <c r="AB97" s="9" t="s">
        <v>47</v>
      </c>
      <c r="AC97" s="9" t="s">
        <v>47</v>
      </c>
      <c r="AD97" s="9" t="s">
        <v>47</v>
      </c>
      <c r="AE97" s="9" t="s">
        <v>47</v>
      </c>
      <c r="AF97" s="9" t="s">
        <v>47</v>
      </c>
      <c r="AG97" s="9" t="s">
        <v>47</v>
      </c>
      <c r="AH97" s="9" t="s">
        <v>47</v>
      </c>
      <c r="AI97" s="9" t="s">
        <v>47</v>
      </c>
      <c r="AJ97" s="9" t="s">
        <v>47</v>
      </c>
      <c r="AK97" s="9" t="s">
        <v>47</v>
      </c>
      <c r="AL97" s="9" t="s">
        <v>47</v>
      </c>
      <c r="AM97" s="9" t="s">
        <v>47</v>
      </c>
      <c r="AN97" s="9" t="s">
        <v>47</v>
      </c>
      <c r="AO97" s="9" t="s">
        <v>47</v>
      </c>
      <c r="AP97" s="9" t="s">
        <v>47</v>
      </c>
      <c r="AQ97" s="9" t="s">
        <v>47</v>
      </c>
      <c r="AR97" s="9" t="s">
        <v>47</v>
      </c>
      <c r="AS97" s="9" t="s">
        <v>47</v>
      </c>
      <c r="AT97" s="9" t="s">
        <v>47</v>
      </c>
      <c r="AU97" s="9" t="s">
        <v>47</v>
      </c>
      <c r="AV97" s="9" t="s">
        <v>47</v>
      </c>
      <c r="AW97" s="9" t="s">
        <v>47</v>
      </c>
      <c r="AX97" s="9" t="s">
        <v>47</v>
      </c>
      <c r="AY97" s="9" t="s">
        <v>47</v>
      </c>
      <c r="AZ97" s="9" t="s">
        <v>47</v>
      </c>
      <c r="BA97" s="9" t="s">
        <v>47</v>
      </c>
      <c r="BB97" s="9" t="s">
        <v>47</v>
      </c>
      <c r="BC97" s="9" t="s">
        <v>47</v>
      </c>
      <c r="BD97" s="9" t="s">
        <v>47</v>
      </c>
      <c r="BE97" s="9" t="s">
        <v>47</v>
      </c>
      <c r="BF97" s="9" t="s">
        <v>47</v>
      </c>
      <c r="BG97" s="9" t="s">
        <v>47</v>
      </c>
      <c r="BH97" s="9" t="s">
        <v>47</v>
      </c>
      <c r="BI97" s="9" t="s">
        <v>47</v>
      </c>
      <c r="BJ97" s="9" t="s">
        <v>47</v>
      </c>
      <c r="BK97" s="9" t="s">
        <v>47</v>
      </c>
      <c r="BL97" s="9" t="s">
        <v>47</v>
      </c>
      <c r="BM97" s="9" t="s">
        <v>47</v>
      </c>
      <c r="BN97" s="9" t="s">
        <v>47</v>
      </c>
      <c r="BO97" s="9" t="s">
        <v>47</v>
      </c>
      <c r="BP97" s="9" t="s">
        <v>47</v>
      </c>
      <c r="BQ97" s="9" t="s">
        <v>47</v>
      </c>
      <c r="BR97" s="9" t="s">
        <v>47</v>
      </c>
      <c r="BS97" s="9" t="s">
        <v>47</v>
      </c>
      <c r="BT97" s="9" t="s">
        <v>47</v>
      </c>
      <c r="BU97" s="9" t="s">
        <v>47</v>
      </c>
      <c r="BV97" s="9" t="s">
        <v>47</v>
      </c>
      <c r="BW97" s="9" t="s">
        <v>47</v>
      </c>
      <c r="BX97" s="9" t="s">
        <v>47</v>
      </c>
      <c r="BY97" s="9" t="s">
        <v>47</v>
      </c>
      <c r="BZ97" s="9" t="s">
        <v>47</v>
      </c>
      <c r="CA97" s="9" t="s">
        <v>47</v>
      </c>
      <c r="CB97" s="9" t="s">
        <v>47</v>
      </c>
      <c r="CC97" s="9" t="s">
        <v>47</v>
      </c>
      <c r="CD97" s="9" t="s">
        <v>47</v>
      </c>
    </row>
    <row r="98" spans="1:82" ht="12" x14ac:dyDescent="0.25">
      <c r="A98" s="5">
        <v>66</v>
      </c>
      <c r="B98" s="56">
        <v>22</v>
      </c>
      <c r="C98" s="9">
        <v>99</v>
      </c>
      <c r="D98" s="9">
        <v>66</v>
      </c>
      <c r="E98" s="9">
        <v>49.5</v>
      </c>
      <c r="F98" s="9">
        <v>39.6</v>
      </c>
      <c r="G98" s="9">
        <v>33</v>
      </c>
      <c r="H98" s="9">
        <v>28.285714285714285</v>
      </c>
      <c r="I98" s="9">
        <v>24.75</v>
      </c>
      <c r="J98" s="9">
        <v>21.918333085566161</v>
      </c>
      <c r="K98" s="9">
        <v>19.410639404033301</v>
      </c>
      <c r="L98" s="9">
        <v>17.189852923693628</v>
      </c>
      <c r="M98" s="9">
        <v>15.223148366602434</v>
      </c>
      <c r="N98" s="9">
        <v>13.481456020613518</v>
      </c>
      <c r="O98" s="9">
        <v>11.939032062150238</v>
      </c>
      <c r="P98" s="9">
        <v>10.573078038685363</v>
      </c>
      <c r="Q98" s="9">
        <v>9.3634038865289053</v>
      </c>
      <c r="R98" s="9">
        <v>8.2921295030151629</v>
      </c>
      <c r="S98" s="9">
        <v>7.343420462049961</v>
      </c>
      <c r="T98" s="9">
        <v>6.5032539666494227</v>
      </c>
      <c r="U98" s="9">
        <v>5.7592115790323808</v>
      </c>
      <c r="V98" s="9">
        <v>5.1002956646255022</v>
      </c>
      <c r="W98" s="9">
        <v>4.5167668368537699</v>
      </c>
      <c r="X98" s="9">
        <v>4</v>
      </c>
      <c r="Y98" s="9" t="s">
        <v>47</v>
      </c>
      <c r="Z98" s="9" t="s">
        <v>47</v>
      </c>
      <c r="AA98" s="9" t="s">
        <v>47</v>
      </c>
      <c r="AB98" s="9" t="s">
        <v>47</v>
      </c>
      <c r="AC98" s="9" t="s">
        <v>47</v>
      </c>
      <c r="AD98" s="9" t="s">
        <v>47</v>
      </c>
      <c r="AE98" s="9" t="s">
        <v>47</v>
      </c>
      <c r="AF98" s="9" t="s">
        <v>47</v>
      </c>
      <c r="AG98" s="9" t="s">
        <v>47</v>
      </c>
      <c r="AH98" s="9" t="s">
        <v>47</v>
      </c>
      <c r="AI98" s="9" t="s">
        <v>47</v>
      </c>
      <c r="AJ98" s="9" t="s">
        <v>47</v>
      </c>
      <c r="AK98" s="9" t="s">
        <v>47</v>
      </c>
      <c r="AL98" s="9" t="s">
        <v>47</v>
      </c>
      <c r="AM98" s="9" t="s">
        <v>47</v>
      </c>
      <c r="AN98" s="9" t="s">
        <v>47</v>
      </c>
      <c r="AO98" s="9" t="s">
        <v>47</v>
      </c>
      <c r="AP98" s="9" t="s">
        <v>47</v>
      </c>
      <c r="AQ98" s="9" t="s">
        <v>47</v>
      </c>
      <c r="AR98" s="9" t="s">
        <v>47</v>
      </c>
      <c r="AS98" s="9" t="s">
        <v>47</v>
      </c>
      <c r="AT98" s="9" t="s">
        <v>47</v>
      </c>
      <c r="AU98" s="9" t="s">
        <v>47</v>
      </c>
      <c r="AV98" s="9" t="s">
        <v>47</v>
      </c>
      <c r="AW98" s="9" t="s">
        <v>47</v>
      </c>
      <c r="AX98" s="9" t="s">
        <v>47</v>
      </c>
      <c r="AY98" s="9" t="s">
        <v>47</v>
      </c>
      <c r="AZ98" s="9" t="s">
        <v>47</v>
      </c>
      <c r="BA98" s="9" t="s">
        <v>47</v>
      </c>
      <c r="BB98" s="9" t="s">
        <v>47</v>
      </c>
      <c r="BC98" s="9" t="s">
        <v>47</v>
      </c>
      <c r="BD98" s="9" t="s">
        <v>47</v>
      </c>
      <c r="BE98" s="9" t="s">
        <v>47</v>
      </c>
      <c r="BF98" s="9" t="s">
        <v>47</v>
      </c>
      <c r="BG98" s="9" t="s">
        <v>47</v>
      </c>
      <c r="BH98" s="9" t="s">
        <v>47</v>
      </c>
      <c r="BI98" s="9" t="s">
        <v>47</v>
      </c>
      <c r="BJ98" s="9" t="s">
        <v>47</v>
      </c>
      <c r="BK98" s="9" t="s">
        <v>47</v>
      </c>
      <c r="BL98" s="9" t="s">
        <v>47</v>
      </c>
      <c r="BM98" s="9" t="s">
        <v>47</v>
      </c>
      <c r="BN98" s="9" t="s">
        <v>47</v>
      </c>
      <c r="BO98" s="9" t="s">
        <v>47</v>
      </c>
      <c r="BP98" s="9" t="s">
        <v>47</v>
      </c>
      <c r="BQ98" s="9" t="s">
        <v>47</v>
      </c>
      <c r="BR98" s="9" t="s">
        <v>47</v>
      </c>
      <c r="BS98" s="9" t="s">
        <v>47</v>
      </c>
      <c r="BT98" s="9" t="s">
        <v>47</v>
      </c>
      <c r="BU98" s="9" t="s">
        <v>47</v>
      </c>
      <c r="BV98" s="9" t="s">
        <v>47</v>
      </c>
      <c r="BW98" s="9" t="s">
        <v>47</v>
      </c>
      <c r="BX98" s="9" t="s">
        <v>47</v>
      </c>
      <c r="BY98" s="9" t="s">
        <v>47</v>
      </c>
      <c r="BZ98" s="9" t="s">
        <v>47</v>
      </c>
      <c r="CA98" s="9" t="s">
        <v>47</v>
      </c>
      <c r="CB98" s="9" t="s">
        <v>47</v>
      </c>
      <c r="CC98" s="9" t="s">
        <v>47</v>
      </c>
      <c r="CD98" s="9" t="s">
        <v>47</v>
      </c>
    </row>
    <row r="99" spans="1:82" ht="12" x14ac:dyDescent="0.25">
      <c r="A99" s="5">
        <v>67</v>
      </c>
      <c r="B99" s="56">
        <v>23</v>
      </c>
      <c r="C99" s="9">
        <v>100.5</v>
      </c>
      <c r="D99" s="9">
        <v>67</v>
      </c>
      <c r="E99" s="9">
        <v>50.25</v>
      </c>
      <c r="F99" s="9">
        <v>40.200000000000003</v>
      </c>
      <c r="G99" s="9">
        <v>33.5</v>
      </c>
      <c r="H99" s="9">
        <v>28.714285714285719</v>
      </c>
      <c r="I99" s="9">
        <v>25.125</v>
      </c>
      <c r="J99" s="9">
        <v>22.333333333333336</v>
      </c>
      <c r="K99" s="9">
        <v>19.914098191863363</v>
      </c>
      <c r="L99" s="9">
        <v>17.756924184858612</v>
      </c>
      <c r="M99" s="9">
        <v>15.833423812063328</v>
      </c>
      <c r="N99" s="9">
        <v>14.118284619708206</v>
      </c>
      <c r="O99" s="9">
        <v>12.588936099292992</v>
      </c>
      <c r="P99" s="9">
        <v>11.225252669212566</v>
      </c>
      <c r="Q99" s="9">
        <v>10.00928883058994</v>
      </c>
      <c r="R99" s="9">
        <v>8.9250430120786231</v>
      </c>
      <c r="S99" s="9">
        <v>7.9582469959315354</v>
      </c>
      <c r="T99" s="9">
        <v>7.0961781542723381</v>
      </c>
      <c r="U99" s="9">
        <v>6.3274920246776887</v>
      </c>
      <c r="V99" s="9">
        <v>5.6420730218356923</v>
      </c>
      <c r="W99" s="9">
        <v>5.0309013207089199</v>
      </c>
      <c r="X99" s="9">
        <v>4.4859341594405597</v>
      </c>
      <c r="Y99" s="9">
        <v>4</v>
      </c>
      <c r="Z99" s="9" t="s">
        <v>47</v>
      </c>
      <c r="AA99" s="9" t="s">
        <v>47</v>
      </c>
      <c r="AB99" s="9" t="s">
        <v>47</v>
      </c>
      <c r="AC99" s="9" t="s">
        <v>47</v>
      </c>
      <c r="AD99" s="9" t="s">
        <v>47</v>
      </c>
      <c r="AE99" s="9" t="s">
        <v>47</v>
      </c>
      <c r="AF99" s="9" t="s">
        <v>47</v>
      </c>
      <c r="AG99" s="9" t="s">
        <v>47</v>
      </c>
      <c r="AH99" s="9" t="s">
        <v>47</v>
      </c>
      <c r="AI99" s="9" t="s">
        <v>47</v>
      </c>
      <c r="AJ99" s="9" t="s">
        <v>47</v>
      </c>
      <c r="AK99" s="9" t="s">
        <v>47</v>
      </c>
      <c r="AL99" s="9" t="s">
        <v>47</v>
      </c>
      <c r="AM99" s="9" t="s">
        <v>47</v>
      </c>
      <c r="AN99" s="9" t="s">
        <v>47</v>
      </c>
      <c r="AO99" s="9" t="s">
        <v>47</v>
      </c>
      <c r="AP99" s="9" t="s">
        <v>47</v>
      </c>
      <c r="AQ99" s="9" t="s">
        <v>47</v>
      </c>
      <c r="AR99" s="9" t="s">
        <v>47</v>
      </c>
      <c r="AS99" s="9" t="s">
        <v>47</v>
      </c>
      <c r="AT99" s="9" t="s">
        <v>47</v>
      </c>
      <c r="AU99" s="9" t="s">
        <v>47</v>
      </c>
      <c r="AV99" s="9" t="s">
        <v>47</v>
      </c>
      <c r="AW99" s="9" t="s">
        <v>47</v>
      </c>
      <c r="AX99" s="9" t="s">
        <v>47</v>
      </c>
      <c r="AY99" s="9" t="s">
        <v>47</v>
      </c>
      <c r="AZ99" s="9" t="s">
        <v>47</v>
      </c>
      <c r="BA99" s="9" t="s">
        <v>47</v>
      </c>
      <c r="BB99" s="9" t="s">
        <v>47</v>
      </c>
      <c r="BC99" s="9" t="s">
        <v>47</v>
      </c>
      <c r="BD99" s="9" t="s">
        <v>47</v>
      </c>
      <c r="BE99" s="9" t="s">
        <v>47</v>
      </c>
      <c r="BF99" s="9" t="s">
        <v>47</v>
      </c>
      <c r="BG99" s="9" t="s">
        <v>47</v>
      </c>
      <c r="BH99" s="9" t="s">
        <v>47</v>
      </c>
      <c r="BI99" s="9" t="s">
        <v>47</v>
      </c>
      <c r="BJ99" s="9" t="s">
        <v>47</v>
      </c>
      <c r="BK99" s="9" t="s">
        <v>47</v>
      </c>
      <c r="BL99" s="9" t="s">
        <v>47</v>
      </c>
      <c r="BM99" s="9" t="s">
        <v>47</v>
      </c>
      <c r="BN99" s="9" t="s">
        <v>47</v>
      </c>
      <c r="BO99" s="9" t="s">
        <v>47</v>
      </c>
      <c r="BP99" s="9" t="s">
        <v>47</v>
      </c>
      <c r="BQ99" s="9" t="s">
        <v>47</v>
      </c>
      <c r="BR99" s="9" t="s">
        <v>47</v>
      </c>
      <c r="BS99" s="9" t="s">
        <v>47</v>
      </c>
      <c r="BT99" s="9" t="s">
        <v>47</v>
      </c>
      <c r="BU99" s="9" t="s">
        <v>47</v>
      </c>
      <c r="BV99" s="9" t="s">
        <v>47</v>
      </c>
      <c r="BW99" s="9" t="s">
        <v>47</v>
      </c>
      <c r="BX99" s="9" t="s">
        <v>47</v>
      </c>
      <c r="BY99" s="9" t="s">
        <v>47</v>
      </c>
      <c r="BZ99" s="9" t="s">
        <v>47</v>
      </c>
      <c r="CA99" s="9" t="s">
        <v>47</v>
      </c>
      <c r="CB99" s="9" t="s">
        <v>47</v>
      </c>
      <c r="CC99" s="9" t="s">
        <v>47</v>
      </c>
      <c r="CD99" s="9" t="s">
        <v>47</v>
      </c>
    </row>
    <row r="100" spans="1:82" ht="12" x14ac:dyDescent="0.25">
      <c r="A100" s="5">
        <v>68</v>
      </c>
      <c r="B100" s="56">
        <v>23</v>
      </c>
      <c r="C100" s="9">
        <v>102</v>
      </c>
      <c r="D100" s="9">
        <v>68</v>
      </c>
      <c r="E100" s="9">
        <v>51</v>
      </c>
      <c r="F100" s="9">
        <v>40.799999999999997</v>
      </c>
      <c r="G100" s="9">
        <v>34</v>
      </c>
      <c r="H100" s="9">
        <v>29.142857142857146</v>
      </c>
      <c r="I100" s="9">
        <v>25.5</v>
      </c>
      <c r="J100" s="9">
        <v>22.666666666666668</v>
      </c>
      <c r="K100" s="9">
        <v>20.191371226669542</v>
      </c>
      <c r="L100" s="9">
        <v>17.986388471169647</v>
      </c>
      <c r="M100" s="9">
        <v>16.022199116844511</v>
      </c>
      <c r="N100" s="9">
        <v>14.272507510404019</v>
      </c>
      <c r="O100" s="9">
        <v>12.713889594617497</v>
      </c>
      <c r="P100" s="9">
        <v>11.325479317932926</v>
      </c>
      <c r="Q100" s="9">
        <v>10.08868928948611</v>
      </c>
      <c r="R100" s="9">
        <v>8.986961939759075</v>
      </c>
      <c r="S100" s="9">
        <v>8.005547855542309</v>
      </c>
      <c r="T100" s="9">
        <v>7.1313083216524857</v>
      </c>
      <c r="U100" s="9">
        <v>6.3525394259260164</v>
      </c>
      <c r="V100" s="9">
        <v>5.65881537268793</v>
      </c>
      <c r="W100" s="9">
        <v>5.0408489070496909</v>
      </c>
      <c r="X100" s="9">
        <v>4.4903669814613991</v>
      </c>
      <c r="Y100" s="9">
        <v>4</v>
      </c>
      <c r="Z100" s="9" t="s">
        <v>47</v>
      </c>
      <c r="AA100" s="9" t="s">
        <v>47</v>
      </c>
      <c r="AB100" s="9" t="s">
        <v>47</v>
      </c>
      <c r="AC100" s="9" t="s">
        <v>47</v>
      </c>
      <c r="AD100" s="9" t="s">
        <v>47</v>
      </c>
      <c r="AE100" s="9" t="s">
        <v>47</v>
      </c>
      <c r="AF100" s="9" t="s">
        <v>47</v>
      </c>
      <c r="AG100" s="9" t="s">
        <v>47</v>
      </c>
      <c r="AH100" s="9" t="s">
        <v>47</v>
      </c>
      <c r="AI100" s="9" t="s">
        <v>47</v>
      </c>
      <c r="AJ100" s="9" t="s">
        <v>47</v>
      </c>
      <c r="AK100" s="9" t="s">
        <v>47</v>
      </c>
      <c r="AL100" s="9" t="s">
        <v>47</v>
      </c>
      <c r="AM100" s="9" t="s">
        <v>47</v>
      </c>
      <c r="AN100" s="9" t="s">
        <v>47</v>
      </c>
      <c r="AO100" s="9" t="s">
        <v>47</v>
      </c>
      <c r="AP100" s="9" t="s">
        <v>47</v>
      </c>
      <c r="AQ100" s="9" t="s">
        <v>47</v>
      </c>
      <c r="AR100" s="9" t="s">
        <v>47</v>
      </c>
      <c r="AS100" s="9" t="s">
        <v>47</v>
      </c>
      <c r="AT100" s="9" t="s">
        <v>47</v>
      </c>
      <c r="AU100" s="9" t="s">
        <v>47</v>
      </c>
      <c r="AV100" s="9" t="s">
        <v>47</v>
      </c>
      <c r="AW100" s="9" t="s">
        <v>47</v>
      </c>
      <c r="AX100" s="9" t="s">
        <v>47</v>
      </c>
      <c r="AY100" s="9" t="s">
        <v>47</v>
      </c>
      <c r="AZ100" s="9" t="s">
        <v>47</v>
      </c>
      <c r="BA100" s="9" t="s">
        <v>47</v>
      </c>
      <c r="BB100" s="9" t="s">
        <v>47</v>
      </c>
      <c r="BC100" s="9" t="s">
        <v>47</v>
      </c>
      <c r="BD100" s="9" t="s">
        <v>47</v>
      </c>
      <c r="BE100" s="9" t="s">
        <v>47</v>
      </c>
      <c r="BF100" s="9" t="s">
        <v>47</v>
      </c>
      <c r="BG100" s="9" t="s">
        <v>47</v>
      </c>
      <c r="BH100" s="9" t="s">
        <v>47</v>
      </c>
      <c r="BI100" s="9" t="s">
        <v>47</v>
      </c>
      <c r="BJ100" s="9" t="s">
        <v>47</v>
      </c>
      <c r="BK100" s="9" t="s">
        <v>47</v>
      </c>
      <c r="BL100" s="9" t="s">
        <v>47</v>
      </c>
      <c r="BM100" s="9" t="s">
        <v>47</v>
      </c>
      <c r="BN100" s="9" t="s">
        <v>47</v>
      </c>
      <c r="BO100" s="9" t="s">
        <v>47</v>
      </c>
      <c r="BP100" s="9" t="s">
        <v>47</v>
      </c>
      <c r="BQ100" s="9" t="s">
        <v>47</v>
      </c>
      <c r="BR100" s="9" t="s">
        <v>47</v>
      </c>
      <c r="BS100" s="9" t="s">
        <v>47</v>
      </c>
      <c r="BT100" s="9" t="s">
        <v>47</v>
      </c>
      <c r="BU100" s="9" t="s">
        <v>47</v>
      </c>
      <c r="BV100" s="9" t="s">
        <v>47</v>
      </c>
      <c r="BW100" s="9" t="s">
        <v>47</v>
      </c>
      <c r="BX100" s="9" t="s">
        <v>47</v>
      </c>
      <c r="BY100" s="9" t="s">
        <v>47</v>
      </c>
      <c r="BZ100" s="9" t="s">
        <v>47</v>
      </c>
      <c r="CA100" s="9" t="s">
        <v>47</v>
      </c>
      <c r="CB100" s="9" t="s">
        <v>47</v>
      </c>
      <c r="CC100" s="9" t="s">
        <v>47</v>
      </c>
      <c r="CD100" s="9" t="s">
        <v>47</v>
      </c>
    </row>
    <row r="101" spans="1:82" ht="12" x14ac:dyDescent="0.25">
      <c r="A101" s="5">
        <v>69</v>
      </c>
      <c r="B101" s="56">
        <v>23</v>
      </c>
      <c r="C101" s="9">
        <v>103.5</v>
      </c>
      <c r="D101" s="9">
        <v>69</v>
      </c>
      <c r="E101" s="9">
        <v>51.75</v>
      </c>
      <c r="F101" s="9">
        <v>41.4</v>
      </c>
      <c r="G101" s="9">
        <v>34.5</v>
      </c>
      <c r="H101" s="9">
        <v>29.571428571428577</v>
      </c>
      <c r="I101" s="9">
        <v>25.875</v>
      </c>
      <c r="J101" s="9">
        <v>23</v>
      </c>
      <c r="K101" s="9">
        <v>20.468372548261044</v>
      </c>
      <c r="L101" s="9">
        <v>18.215403251061144</v>
      </c>
      <c r="M101" s="9">
        <v>16.210419993892383</v>
      </c>
      <c r="N101" s="9">
        <v>14.426126765163861</v>
      </c>
      <c r="O101" s="9">
        <v>12.838232045991907</v>
      </c>
      <c r="P101" s="9">
        <v>11.425118103408083</v>
      </c>
      <c r="Q101" s="9">
        <v>10.16754668471471</v>
      </c>
      <c r="R101" s="9">
        <v>9.0483971062859627</v>
      </c>
      <c r="S101" s="9">
        <v>8.0524331711334014</v>
      </c>
      <c r="T101" s="9">
        <v>7.1660957420318923</v>
      </c>
      <c r="U101" s="9">
        <v>6.3773181462789532</v>
      </c>
      <c r="V101" s="9">
        <v>5.6753618989923105</v>
      </c>
      <c r="W101" s="9">
        <v>5.0506705084687331</v>
      </c>
      <c r="X101" s="9">
        <v>4.4947393732979597</v>
      </c>
      <c r="Y101" s="9">
        <v>4</v>
      </c>
      <c r="Z101" s="9" t="s">
        <v>47</v>
      </c>
      <c r="AA101" s="9" t="s">
        <v>47</v>
      </c>
      <c r="AB101" s="9" t="s">
        <v>47</v>
      </c>
      <c r="AC101" s="9" t="s">
        <v>47</v>
      </c>
      <c r="AD101" s="9" t="s">
        <v>47</v>
      </c>
      <c r="AE101" s="9" t="s">
        <v>47</v>
      </c>
      <c r="AF101" s="9" t="s">
        <v>47</v>
      </c>
      <c r="AG101" s="9" t="s">
        <v>47</v>
      </c>
      <c r="AH101" s="9" t="s">
        <v>47</v>
      </c>
      <c r="AI101" s="9" t="s">
        <v>47</v>
      </c>
      <c r="AJ101" s="9" t="s">
        <v>47</v>
      </c>
      <c r="AK101" s="9" t="s">
        <v>47</v>
      </c>
      <c r="AL101" s="9" t="s">
        <v>47</v>
      </c>
      <c r="AM101" s="9" t="s">
        <v>47</v>
      </c>
      <c r="AN101" s="9" t="s">
        <v>47</v>
      </c>
      <c r="AO101" s="9" t="s">
        <v>47</v>
      </c>
      <c r="AP101" s="9" t="s">
        <v>47</v>
      </c>
      <c r="AQ101" s="9" t="s">
        <v>47</v>
      </c>
      <c r="AR101" s="9" t="s">
        <v>47</v>
      </c>
      <c r="AS101" s="9" t="s">
        <v>47</v>
      </c>
      <c r="AT101" s="9" t="s">
        <v>47</v>
      </c>
      <c r="AU101" s="9" t="s">
        <v>47</v>
      </c>
      <c r="AV101" s="9" t="s">
        <v>47</v>
      </c>
      <c r="AW101" s="9" t="s">
        <v>47</v>
      </c>
      <c r="AX101" s="9" t="s">
        <v>47</v>
      </c>
      <c r="AY101" s="9" t="s">
        <v>47</v>
      </c>
      <c r="AZ101" s="9" t="s">
        <v>47</v>
      </c>
      <c r="BA101" s="9" t="s">
        <v>47</v>
      </c>
      <c r="BB101" s="9" t="s">
        <v>47</v>
      </c>
      <c r="BC101" s="9" t="s">
        <v>47</v>
      </c>
      <c r="BD101" s="9" t="s">
        <v>47</v>
      </c>
      <c r="BE101" s="9" t="s">
        <v>47</v>
      </c>
      <c r="BF101" s="9" t="s">
        <v>47</v>
      </c>
      <c r="BG101" s="9" t="s">
        <v>47</v>
      </c>
      <c r="BH101" s="9" t="s">
        <v>47</v>
      </c>
      <c r="BI101" s="9" t="s">
        <v>47</v>
      </c>
      <c r="BJ101" s="9" t="s">
        <v>47</v>
      </c>
      <c r="BK101" s="9" t="s">
        <v>47</v>
      </c>
      <c r="BL101" s="9" t="s">
        <v>47</v>
      </c>
      <c r="BM101" s="9" t="s">
        <v>47</v>
      </c>
      <c r="BN101" s="9" t="s">
        <v>47</v>
      </c>
      <c r="BO101" s="9" t="s">
        <v>47</v>
      </c>
      <c r="BP101" s="9" t="s">
        <v>47</v>
      </c>
      <c r="BQ101" s="9" t="s">
        <v>47</v>
      </c>
      <c r="BR101" s="9" t="s">
        <v>47</v>
      </c>
      <c r="BS101" s="9" t="s">
        <v>47</v>
      </c>
      <c r="BT101" s="9" t="s">
        <v>47</v>
      </c>
      <c r="BU101" s="9" t="s">
        <v>47</v>
      </c>
      <c r="BV101" s="9" t="s">
        <v>47</v>
      </c>
      <c r="BW101" s="9" t="s">
        <v>47</v>
      </c>
      <c r="BX101" s="9" t="s">
        <v>47</v>
      </c>
      <c r="BY101" s="9" t="s">
        <v>47</v>
      </c>
      <c r="BZ101" s="9" t="s">
        <v>47</v>
      </c>
      <c r="CA101" s="9" t="s">
        <v>47</v>
      </c>
      <c r="CB101" s="9" t="s">
        <v>47</v>
      </c>
      <c r="CC101" s="9" t="s">
        <v>47</v>
      </c>
      <c r="CD101" s="9" t="s">
        <v>47</v>
      </c>
    </row>
    <row r="102" spans="1:82" ht="12" x14ac:dyDescent="0.25">
      <c r="A102" s="5">
        <v>70</v>
      </c>
      <c r="B102" s="56">
        <v>24</v>
      </c>
      <c r="C102" s="9">
        <v>105</v>
      </c>
      <c r="D102" s="9">
        <v>70</v>
      </c>
      <c r="E102" s="9">
        <v>52.5</v>
      </c>
      <c r="F102" s="9">
        <v>42</v>
      </c>
      <c r="G102" s="9">
        <v>35</v>
      </c>
      <c r="H102" s="9">
        <v>30</v>
      </c>
      <c r="I102" s="9">
        <v>26.25</v>
      </c>
      <c r="J102" s="9">
        <v>23.333333333333332</v>
      </c>
      <c r="K102" s="9">
        <v>20.898108790109259</v>
      </c>
      <c r="L102" s="9">
        <v>18.717040757281797</v>
      </c>
      <c r="M102" s="9">
        <v>16.763603741767888</v>
      </c>
      <c r="N102" s="9">
        <v>15.014040630417771</v>
      </c>
      <c r="O102" s="9">
        <v>13.447073763153909</v>
      </c>
      <c r="P102" s="9">
        <v>12.043646160472044</v>
      </c>
      <c r="Q102" s="9">
        <v>10.786689758191134</v>
      </c>
      <c r="R102" s="9">
        <v>9.6609178307929575</v>
      </c>
      <c r="S102" s="9">
        <v>8.6526390788664678</v>
      </c>
      <c r="T102" s="9">
        <v>7.7495911196443812</v>
      </c>
      <c r="U102" s="9">
        <v>6.9407913555939826</v>
      </c>
      <c r="V102" s="9">
        <v>6.2164034073708425</v>
      </c>
      <c r="W102" s="9">
        <v>5.5676174867332193</v>
      </c>
      <c r="X102" s="9">
        <v>4.9865432545485229</v>
      </c>
      <c r="Y102" s="9">
        <v>4.4661138608631656</v>
      </c>
      <c r="Z102" s="9">
        <v>4</v>
      </c>
      <c r="AA102" s="9" t="s">
        <v>47</v>
      </c>
      <c r="AB102" s="9" t="s">
        <v>47</v>
      </c>
      <c r="AC102" s="9" t="s">
        <v>47</v>
      </c>
      <c r="AD102" s="9" t="s">
        <v>47</v>
      </c>
      <c r="AE102" s="9" t="s">
        <v>47</v>
      </c>
      <c r="AF102" s="9" t="s">
        <v>47</v>
      </c>
      <c r="AG102" s="9" t="s">
        <v>47</v>
      </c>
      <c r="AH102" s="9" t="s">
        <v>47</v>
      </c>
      <c r="AI102" s="9" t="s">
        <v>47</v>
      </c>
      <c r="AJ102" s="9" t="s">
        <v>47</v>
      </c>
      <c r="AK102" s="9" t="s">
        <v>47</v>
      </c>
      <c r="AL102" s="9" t="s">
        <v>47</v>
      </c>
      <c r="AM102" s="9" t="s">
        <v>47</v>
      </c>
      <c r="AN102" s="9" t="s">
        <v>47</v>
      </c>
      <c r="AO102" s="9" t="s">
        <v>47</v>
      </c>
      <c r="AP102" s="9" t="s">
        <v>47</v>
      </c>
      <c r="AQ102" s="9" t="s">
        <v>47</v>
      </c>
      <c r="AR102" s="9" t="s">
        <v>47</v>
      </c>
      <c r="AS102" s="9" t="s">
        <v>47</v>
      </c>
      <c r="AT102" s="9" t="s">
        <v>47</v>
      </c>
      <c r="AU102" s="9" t="s">
        <v>47</v>
      </c>
      <c r="AV102" s="9" t="s">
        <v>47</v>
      </c>
      <c r="AW102" s="9" t="s">
        <v>47</v>
      </c>
      <c r="AX102" s="9" t="s">
        <v>47</v>
      </c>
      <c r="AY102" s="9" t="s">
        <v>47</v>
      </c>
      <c r="AZ102" s="9" t="s">
        <v>47</v>
      </c>
      <c r="BA102" s="9" t="s">
        <v>47</v>
      </c>
      <c r="BB102" s="9" t="s">
        <v>47</v>
      </c>
      <c r="BC102" s="9" t="s">
        <v>47</v>
      </c>
      <c r="BD102" s="9" t="s">
        <v>47</v>
      </c>
      <c r="BE102" s="9" t="s">
        <v>47</v>
      </c>
      <c r="BF102" s="9" t="s">
        <v>47</v>
      </c>
      <c r="BG102" s="9" t="s">
        <v>47</v>
      </c>
      <c r="BH102" s="9" t="s">
        <v>47</v>
      </c>
      <c r="BI102" s="9" t="s">
        <v>47</v>
      </c>
      <c r="BJ102" s="9" t="s">
        <v>47</v>
      </c>
      <c r="BK102" s="9" t="s">
        <v>47</v>
      </c>
      <c r="BL102" s="9" t="s">
        <v>47</v>
      </c>
      <c r="BM102" s="9" t="s">
        <v>47</v>
      </c>
      <c r="BN102" s="9" t="s">
        <v>47</v>
      </c>
      <c r="BO102" s="9" t="s">
        <v>47</v>
      </c>
      <c r="BP102" s="9" t="s">
        <v>47</v>
      </c>
      <c r="BQ102" s="9" t="s">
        <v>47</v>
      </c>
      <c r="BR102" s="9" t="s">
        <v>47</v>
      </c>
      <c r="BS102" s="9" t="s">
        <v>47</v>
      </c>
      <c r="BT102" s="9" t="s">
        <v>47</v>
      </c>
      <c r="BU102" s="9" t="s">
        <v>47</v>
      </c>
      <c r="BV102" s="9" t="s">
        <v>47</v>
      </c>
      <c r="BW102" s="9" t="s">
        <v>47</v>
      </c>
      <c r="BX102" s="9" t="s">
        <v>47</v>
      </c>
      <c r="BY102" s="9" t="s">
        <v>47</v>
      </c>
      <c r="BZ102" s="9" t="s">
        <v>47</v>
      </c>
      <c r="CA102" s="9" t="s">
        <v>47</v>
      </c>
      <c r="CB102" s="9" t="s">
        <v>47</v>
      </c>
      <c r="CC102" s="9" t="s">
        <v>47</v>
      </c>
      <c r="CD102" s="9" t="s">
        <v>47</v>
      </c>
    </row>
    <row r="103" spans="1:82" ht="12" x14ac:dyDescent="0.25">
      <c r="A103" s="5">
        <v>71</v>
      </c>
      <c r="B103" s="56">
        <v>24</v>
      </c>
      <c r="C103" s="9">
        <v>106.5</v>
      </c>
      <c r="D103" s="9">
        <v>71</v>
      </c>
      <c r="E103" s="9">
        <v>53.25</v>
      </c>
      <c r="F103" s="9">
        <v>42.6</v>
      </c>
      <c r="G103" s="9">
        <v>35.5</v>
      </c>
      <c r="H103" s="9">
        <v>30.428571428571427</v>
      </c>
      <c r="I103" s="9">
        <v>26.625</v>
      </c>
      <c r="J103" s="9">
        <v>23.666666666666664</v>
      </c>
      <c r="K103" s="9">
        <v>21.177869854423488</v>
      </c>
      <c r="L103" s="9">
        <v>18.950795981868978</v>
      </c>
      <c r="M103" s="9">
        <v>16.957922152468427</v>
      </c>
      <c r="N103" s="9">
        <v>15.17461978928541</v>
      </c>
      <c r="O103" s="9">
        <v>13.578850267092067</v>
      </c>
      <c r="P103" s="9">
        <v>12.150892551937158</v>
      </c>
      <c r="Q103" s="9">
        <v>10.873099482253894</v>
      </c>
      <c r="R103" s="9">
        <v>9.7296796795509461</v>
      </c>
      <c r="S103" s="9">
        <v>8.7065023934686803</v>
      </c>
      <c r="T103" s="9">
        <v>7.7909228694129427</v>
      </c>
      <c r="U103" s="9">
        <v>6.9716260806033352</v>
      </c>
      <c r="V103" s="9">
        <v>6.2384868933262805</v>
      </c>
      <c r="W103" s="9">
        <v>5.5824449372700284</v>
      </c>
      <c r="X103" s="9">
        <v>4.9953926345488719</v>
      </c>
      <c r="Y103" s="9">
        <v>4.4700750036431698</v>
      </c>
      <c r="Z103" s="9">
        <v>4</v>
      </c>
      <c r="AA103" s="9" t="s">
        <v>47</v>
      </c>
      <c r="AB103" s="9" t="s">
        <v>47</v>
      </c>
      <c r="AC103" s="9" t="s">
        <v>47</v>
      </c>
      <c r="AD103" s="9" t="s">
        <v>47</v>
      </c>
      <c r="AE103" s="9" t="s">
        <v>47</v>
      </c>
      <c r="AF103" s="9" t="s">
        <v>47</v>
      </c>
      <c r="AG103" s="9" t="s">
        <v>47</v>
      </c>
      <c r="AH103" s="9" t="s">
        <v>47</v>
      </c>
      <c r="AI103" s="9" t="s">
        <v>47</v>
      </c>
      <c r="AJ103" s="9" t="s">
        <v>47</v>
      </c>
      <c r="AK103" s="9" t="s">
        <v>47</v>
      </c>
      <c r="AL103" s="9" t="s">
        <v>47</v>
      </c>
      <c r="AM103" s="9" t="s">
        <v>47</v>
      </c>
      <c r="AN103" s="9" t="s">
        <v>47</v>
      </c>
      <c r="AO103" s="9" t="s">
        <v>47</v>
      </c>
      <c r="AP103" s="9" t="s">
        <v>47</v>
      </c>
      <c r="AQ103" s="9" t="s">
        <v>47</v>
      </c>
      <c r="AR103" s="9" t="s">
        <v>47</v>
      </c>
      <c r="AS103" s="9" t="s">
        <v>47</v>
      </c>
      <c r="AT103" s="9" t="s">
        <v>47</v>
      </c>
      <c r="AU103" s="9" t="s">
        <v>47</v>
      </c>
      <c r="AV103" s="9" t="s">
        <v>47</v>
      </c>
      <c r="AW103" s="9" t="s">
        <v>47</v>
      </c>
      <c r="AX103" s="9" t="s">
        <v>47</v>
      </c>
      <c r="AY103" s="9" t="s">
        <v>47</v>
      </c>
      <c r="AZ103" s="9" t="s">
        <v>47</v>
      </c>
      <c r="BA103" s="9" t="s">
        <v>47</v>
      </c>
      <c r="BB103" s="9" t="s">
        <v>47</v>
      </c>
      <c r="BC103" s="9" t="s">
        <v>47</v>
      </c>
      <c r="BD103" s="9" t="s">
        <v>47</v>
      </c>
      <c r="BE103" s="9" t="s">
        <v>47</v>
      </c>
      <c r="BF103" s="9" t="s">
        <v>47</v>
      </c>
      <c r="BG103" s="9" t="s">
        <v>47</v>
      </c>
      <c r="BH103" s="9" t="s">
        <v>47</v>
      </c>
      <c r="BI103" s="9" t="s">
        <v>47</v>
      </c>
      <c r="BJ103" s="9" t="s">
        <v>47</v>
      </c>
      <c r="BK103" s="9" t="s">
        <v>47</v>
      </c>
      <c r="BL103" s="9" t="s">
        <v>47</v>
      </c>
      <c r="BM103" s="9" t="s">
        <v>47</v>
      </c>
      <c r="BN103" s="9" t="s">
        <v>47</v>
      </c>
      <c r="BO103" s="9" t="s">
        <v>47</v>
      </c>
      <c r="BP103" s="9" t="s">
        <v>47</v>
      </c>
      <c r="BQ103" s="9" t="s">
        <v>47</v>
      </c>
      <c r="BR103" s="9" t="s">
        <v>47</v>
      </c>
      <c r="BS103" s="9" t="s">
        <v>47</v>
      </c>
      <c r="BT103" s="9" t="s">
        <v>47</v>
      </c>
      <c r="BU103" s="9" t="s">
        <v>47</v>
      </c>
      <c r="BV103" s="9" t="s">
        <v>47</v>
      </c>
      <c r="BW103" s="9" t="s">
        <v>47</v>
      </c>
      <c r="BX103" s="9" t="s">
        <v>47</v>
      </c>
      <c r="BY103" s="9" t="s">
        <v>47</v>
      </c>
      <c r="BZ103" s="9" t="s">
        <v>47</v>
      </c>
      <c r="CA103" s="9" t="s">
        <v>47</v>
      </c>
      <c r="CB103" s="9" t="s">
        <v>47</v>
      </c>
      <c r="CC103" s="9" t="s">
        <v>47</v>
      </c>
      <c r="CD103" s="9" t="s">
        <v>47</v>
      </c>
    </row>
    <row r="104" spans="1:82" ht="12" x14ac:dyDescent="0.25">
      <c r="A104" s="5">
        <v>72</v>
      </c>
      <c r="B104" s="56">
        <v>24</v>
      </c>
      <c r="C104" s="9">
        <v>108</v>
      </c>
      <c r="D104" s="9">
        <v>72</v>
      </c>
      <c r="E104" s="9">
        <v>54</v>
      </c>
      <c r="F104" s="9">
        <v>43.2</v>
      </c>
      <c r="G104" s="9">
        <v>36</v>
      </c>
      <c r="H104" s="9">
        <v>30.857142857142861</v>
      </c>
      <c r="I104" s="9">
        <v>27</v>
      </c>
      <c r="J104" s="9">
        <v>24</v>
      </c>
      <c r="K104" s="9">
        <v>21.457384750166312</v>
      </c>
      <c r="L104" s="9">
        <v>19.184140013194572</v>
      </c>
      <c r="M104" s="9">
        <v>17.151728056840689</v>
      </c>
      <c r="N104" s="9">
        <v>15.334634501910543</v>
      </c>
      <c r="O104" s="9">
        <v>13.710048021277892</v>
      </c>
      <c r="P104" s="9">
        <v>12.257573972325668</v>
      </c>
      <c r="Q104" s="9">
        <v>10.958978367825678</v>
      </c>
      <c r="R104" s="9">
        <v>9.7979589711327133</v>
      </c>
      <c r="S104" s="9">
        <v>8.7599406420807604</v>
      </c>
      <c r="T104" s="9">
        <v>7.8318923644060741</v>
      </c>
      <c r="U104" s="9">
        <v>7.0021636577062853</v>
      </c>
      <c r="V104" s="9">
        <v>6.2603383202931502</v>
      </c>
      <c r="W104" s="9">
        <v>5.5971036668641672</v>
      </c>
      <c r="X104" s="9">
        <v>5.0041336194362955</v>
      </c>
      <c r="Y104" s="9">
        <v>4.4739841838952881</v>
      </c>
      <c r="Z104" s="9">
        <v>4</v>
      </c>
      <c r="AA104" s="9" t="s">
        <v>47</v>
      </c>
      <c r="AB104" s="9" t="s">
        <v>47</v>
      </c>
      <c r="AC104" s="9" t="s">
        <v>47</v>
      </c>
      <c r="AD104" s="9" t="s">
        <v>47</v>
      </c>
      <c r="AE104" s="9" t="s">
        <v>47</v>
      </c>
      <c r="AF104" s="9" t="s">
        <v>47</v>
      </c>
      <c r="AG104" s="9" t="s">
        <v>47</v>
      </c>
      <c r="AH104" s="9" t="s">
        <v>47</v>
      </c>
      <c r="AI104" s="9" t="s">
        <v>47</v>
      </c>
      <c r="AJ104" s="9" t="s">
        <v>47</v>
      </c>
      <c r="AK104" s="9" t="s">
        <v>47</v>
      </c>
      <c r="AL104" s="9" t="s">
        <v>47</v>
      </c>
      <c r="AM104" s="9" t="s">
        <v>47</v>
      </c>
      <c r="AN104" s="9" t="s">
        <v>47</v>
      </c>
      <c r="AO104" s="9" t="s">
        <v>47</v>
      </c>
      <c r="AP104" s="9" t="s">
        <v>47</v>
      </c>
      <c r="AQ104" s="9" t="s">
        <v>47</v>
      </c>
      <c r="AR104" s="9" t="s">
        <v>47</v>
      </c>
      <c r="AS104" s="9" t="s">
        <v>47</v>
      </c>
      <c r="AT104" s="9" t="s">
        <v>47</v>
      </c>
      <c r="AU104" s="9" t="s">
        <v>47</v>
      </c>
      <c r="AV104" s="9" t="s">
        <v>47</v>
      </c>
      <c r="AW104" s="9" t="s">
        <v>47</v>
      </c>
      <c r="AX104" s="9" t="s">
        <v>47</v>
      </c>
      <c r="AY104" s="9" t="s">
        <v>47</v>
      </c>
      <c r="AZ104" s="9" t="s">
        <v>47</v>
      </c>
      <c r="BA104" s="9" t="s">
        <v>47</v>
      </c>
      <c r="BB104" s="9" t="s">
        <v>47</v>
      </c>
      <c r="BC104" s="9" t="s">
        <v>47</v>
      </c>
      <c r="BD104" s="9" t="s">
        <v>47</v>
      </c>
      <c r="BE104" s="9" t="s">
        <v>47</v>
      </c>
      <c r="BF104" s="9" t="s">
        <v>47</v>
      </c>
      <c r="BG104" s="9" t="s">
        <v>47</v>
      </c>
      <c r="BH104" s="9" t="s">
        <v>47</v>
      </c>
      <c r="BI104" s="9" t="s">
        <v>47</v>
      </c>
      <c r="BJ104" s="9" t="s">
        <v>47</v>
      </c>
      <c r="BK104" s="9" t="s">
        <v>47</v>
      </c>
      <c r="BL104" s="9" t="s">
        <v>47</v>
      </c>
      <c r="BM104" s="9" t="s">
        <v>47</v>
      </c>
      <c r="BN104" s="9" t="s">
        <v>47</v>
      </c>
      <c r="BO104" s="9" t="s">
        <v>47</v>
      </c>
      <c r="BP104" s="9" t="s">
        <v>47</v>
      </c>
      <c r="BQ104" s="9" t="s">
        <v>47</v>
      </c>
      <c r="BR104" s="9" t="s">
        <v>47</v>
      </c>
      <c r="BS104" s="9" t="s">
        <v>47</v>
      </c>
      <c r="BT104" s="9" t="s">
        <v>47</v>
      </c>
      <c r="BU104" s="9" t="s">
        <v>47</v>
      </c>
      <c r="BV104" s="9" t="s">
        <v>47</v>
      </c>
      <c r="BW104" s="9" t="s">
        <v>47</v>
      </c>
      <c r="BX104" s="9" t="s">
        <v>47</v>
      </c>
      <c r="BY104" s="9" t="s">
        <v>47</v>
      </c>
      <c r="BZ104" s="9" t="s">
        <v>47</v>
      </c>
      <c r="CA104" s="9" t="s">
        <v>47</v>
      </c>
      <c r="CB104" s="9" t="s">
        <v>47</v>
      </c>
      <c r="CC104" s="9" t="s">
        <v>47</v>
      </c>
      <c r="CD104" s="9" t="s">
        <v>47</v>
      </c>
    </row>
    <row r="105" spans="1:82" ht="12" x14ac:dyDescent="0.25">
      <c r="A105" s="5">
        <v>73</v>
      </c>
      <c r="B105" s="56">
        <v>25</v>
      </c>
      <c r="C105" s="9">
        <v>109.5</v>
      </c>
      <c r="D105" s="9">
        <v>73</v>
      </c>
      <c r="E105" s="9">
        <v>54.75</v>
      </c>
      <c r="F105" s="9">
        <v>43.8</v>
      </c>
      <c r="G105" s="9">
        <v>36.5</v>
      </c>
      <c r="H105" s="9">
        <v>31.285714285714292</v>
      </c>
      <c r="I105" s="9">
        <v>27.375</v>
      </c>
      <c r="J105" s="9">
        <v>24.333333333333339</v>
      </c>
      <c r="K105" s="9">
        <v>21.881426342412425</v>
      </c>
      <c r="L105" s="9">
        <v>19.67658159363371</v>
      </c>
      <c r="M105" s="9">
        <v>17.693904279927288</v>
      </c>
      <c r="N105" s="9">
        <v>15.911008077161293</v>
      </c>
      <c r="O105" s="9">
        <v>14.30776238112057</v>
      </c>
      <c r="P105" s="9">
        <v>12.866065013721743</v>
      </c>
      <c r="Q105" s="9">
        <v>11.569637832100346</v>
      </c>
      <c r="R105" s="9">
        <v>10.403842932801034</v>
      </c>
      <c r="S105" s="9">
        <v>9.3555173758402947</v>
      </c>
      <c r="T105" s="9">
        <v>8.4128245625181748</v>
      </c>
      <c r="U105" s="9">
        <v>7.5651205888923059</v>
      </c>
      <c r="V105" s="9">
        <v>6.8028340659170414</v>
      </c>
      <c r="W105" s="9">
        <v>6.1173580493020987</v>
      </c>
      <c r="X105" s="9">
        <v>5.5009528588753804</v>
      </c>
      <c r="Y105" s="9">
        <v>4.9466586901875891</v>
      </c>
      <c r="Z105" s="9">
        <v>4.4482170316600289</v>
      </c>
      <c r="AA105" s="9">
        <v>4</v>
      </c>
      <c r="AB105" s="9" t="s">
        <v>47</v>
      </c>
      <c r="AC105" s="9" t="s">
        <v>47</v>
      </c>
      <c r="AD105" s="9" t="s">
        <v>47</v>
      </c>
      <c r="AE105" s="9" t="s">
        <v>47</v>
      </c>
      <c r="AF105" s="9" t="s">
        <v>47</v>
      </c>
      <c r="AG105" s="9" t="s">
        <v>47</v>
      </c>
      <c r="AH105" s="9" t="s">
        <v>47</v>
      </c>
      <c r="AI105" s="9" t="s">
        <v>47</v>
      </c>
      <c r="AJ105" s="9" t="s">
        <v>47</v>
      </c>
      <c r="AK105" s="9" t="s">
        <v>47</v>
      </c>
      <c r="AL105" s="9" t="s">
        <v>47</v>
      </c>
      <c r="AM105" s="9" t="s">
        <v>47</v>
      </c>
      <c r="AN105" s="9" t="s">
        <v>47</v>
      </c>
      <c r="AO105" s="9" t="s">
        <v>47</v>
      </c>
      <c r="AP105" s="9" t="s">
        <v>47</v>
      </c>
      <c r="AQ105" s="9" t="s">
        <v>47</v>
      </c>
      <c r="AR105" s="9" t="s">
        <v>47</v>
      </c>
      <c r="AS105" s="9" t="s">
        <v>47</v>
      </c>
      <c r="AT105" s="9" t="s">
        <v>47</v>
      </c>
      <c r="AU105" s="9" t="s">
        <v>47</v>
      </c>
      <c r="AV105" s="9" t="s">
        <v>47</v>
      </c>
      <c r="AW105" s="9" t="s">
        <v>47</v>
      </c>
      <c r="AX105" s="9" t="s">
        <v>47</v>
      </c>
      <c r="AY105" s="9" t="s">
        <v>47</v>
      </c>
      <c r="AZ105" s="9" t="s">
        <v>47</v>
      </c>
      <c r="BA105" s="9" t="s">
        <v>47</v>
      </c>
      <c r="BB105" s="9" t="s">
        <v>47</v>
      </c>
      <c r="BC105" s="9" t="s">
        <v>47</v>
      </c>
      <c r="BD105" s="9" t="s">
        <v>47</v>
      </c>
      <c r="BE105" s="9" t="s">
        <v>47</v>
      </c>
      <c r="BF105" s="9" t="s">
        <v>47</v>
      </c>
      <c r="BG105" s="9" t="s">
        <v>47</v>
      </c>
      <c r="BH105" s="9" t="s">
        <v>47</v>
      </c>
      <c r="BI105" s="9" t="s">
        <v>47</v>
      </c>
      <c r="BJ105" s="9" t="s">
        <v>47</v>
      </c>
      <c r="BK105" s="9" t="s">
        <v>47</v>
      </c>
      <c r="BL105" s="9" t="s">
        <v>47</v>
      </c>
      <c r="BM105" s="9" t="s">
        <v>47</v>
      </c>
      <c r="BN105" s="9" t="s">
        <v>47</v>
      </c>
      <c r="BO105" s="9" t="s">
        <v>47</v>
      </c>
      <c r="BP105" s="9" t="s">
        <v>47</v>
      </c>
      <c r="BQ105" s="9" t="s">
        <v>47</v>
      </c>
      <c r="BR105" s="9" t="s">
        <v>47</v>
      </c>
      <c r="BS105" s="9" t="s">
        <v>47</v>
      </c>
      <c r="BT105" s="9" t="s">
        <v>47</v>
      </c>
      <c r="BU105" s="9" t="s">
        <v>47</v>
      </c>
      <c r="BV105" s="9" t="s">
        <v>47</v>
      </c>
      <c r="BW105" s="9" t="s">
        <v>47</v>
      </c>
      <c r="BX105" s="9" t="s">
        <v>47</v>
      </c>
      <c r="BY105" s="9" t="s">
        <v>47</v>
      </c>
      <c r="BZ105" s="9" t="s">
        <v>47</v>
      </c>
      <c r="CA105" s="9" t="s">
        <v>47</v>
      </c>
      <c r="CB105" s="9" t="s">
        <v>47</v>
      </c>
      <c r="CC105" s="9" t="s">
        <v>47</v>
      </c>
      <c r="CD105" s="9" t="s">
        <v>47</v>
      </c>
    </row>
    <row r="106" spans="1:82" ht="12" x14ac:dyDescent="0.25">
      <c r="A106" s="5">
        <v>74</v>
      </c>
      <c r="B106" s="56">
        <v>25</v>
      </c>
      <c r="C106" s="9">
        <v>111</v>
      </c>
      <c r="D106" s="9">
        <v>74</v>
      </c>
      <c r="E106" s="9">
        <v>55.5</v>
      </c>
      <c r="F106" s="9">
        <v>44.4</v>
      </c>
      <c r="G106" s="9">
        <v>37</v>
      </c>
      <c r="H106" s="9">
        <v>31.714285714285719</v>
      </c>
      <c r="I106" s="9">
        <v>27.75</v>
      </c>
      <c r="J106" s="9">
        <v>24.666666666666668</v>
      </c>
      <c r="K106" s="9">
        <v>22.163426698540981</v>
      </c>
      <c r="L106" s="9">
        <v>19.914222284659424</v>
      </c>
      <c r="M106" s="9">
        <v>17.893273210722988</v>
      </c>
      <c r="N106" s="9">
        <v>16.077415508222671</v>
      </c>
      <c r="O106" s="9">
        <v>14.445835950749155</v>
      </c>
      <c r="P106" s="9">
        <v>12.9798334943342</v>
      </c>
      <c r="Q106" s="9">
        <v>11.662604927470664</v>
      </c>
      <c r="R106" s="9">
        <v>10.479052273947522</v>
      </c>
      <c r="S106" s="9">
        <v>9.4156097409654755</v>
      </c>
      <c r="T106" s="9">
        <v>8.4600882290252724</v>
      </c>
      <c r="U106" s="9">
        <v>7.6015356213726077</v>
      </c>
      <c r="V106" s="9">
        <v>6.8301112516475655</v>
      </c>
      <c r="W106" s="9">
        <v>6.1369731108961121</v>
      </c>
      <c r="X106" s="9">
        <v>5.5141765011187696</v>
      </c>
      <c r="Y106" s="9">
        <v>4.9545829737309326</v>
      </c>
      <c r="Z106" s="9">
        <v>4.4517785091942441</v>
      </c>
      <c r="AA106" s="9">
        <v>4</v>
      </c>
      <c r="AB106" s="9" t="s">
        <v>47</v>
      </c>
      <c r="AC106" s="9" t="s">
        <v>47</v>
      </c>
      <c r="AD106" s="9" t="s">
        <v>47</v>
      </c>
      <c r="AE106" s="9" t="s">
        <v>47</v>
      </c>
      <c r="AF106" s="9" t="s">
        <v>47</v>
      </c>
      <c r="AG106" s="9" t="s">
        <v>47</v>
      </c>
      <c r="AH106" s="9" t="s">
        <v>47</v>
      </c>
      <c r="AI106" s="9" t="s">
        <v>47</v>
      </c>
      <c r="AJ106" s="9" t="s">
        <v>47</v>
      </c>
      <c r="AK106" s="9" t="s">
        <v>47</v>
      </c>
      <c r="AL106" s="9" t="s">
        <v>47</v>
      </c>
      <c r="AM106" s="9" t="s">
        <v>47</v>
      </c>
      <c r="AN106" s="9" t="s">
        <v>47</v>
      </c>
      <c r="AO106" s="9" t="s">
        <v>47</v>
      </c>
      <c r="AP106" s="9" t="s">
        <v>47</v>
      </c>
      <c r="AQ106" s="9" t="s">
        <v>47</v>
      </c>
      <c r="AR106" s="9" t="s">
        <v>47</v>
      </c>
      <c r="AS106" s="9" t="s">
        <v>47</v>
      </c>
      <c r="AT106" s="9" t="s">
        <v>47</v>
      </c>
      <c r="AU106" s="9" t="s">
        <v>47</v>
      </c>
      <c r="AV106" s="9" t="s">
        <v>47</v>
      </c>
      <c r="AW106" s="9" t="s">
        <v>47</v>
      </c>
      <c r="AX106" s="9" t="s">
        <v>47</v>
      </c>
      <c r="AY106" s="9" t="s">
        <v>47</v>
      </c>
      <c r="AZ106" s="9" t="s">
        <v>47</v>
      </c>
      <c r="BA106" s="9" t="s">
        <v>47</v>
      </c>
      <c r="BB106" s="9" t="s">
        <v>47</v>
      </c>
      <c r="BC106" s="9" t="s">
        <v>47</v>
      </c>
      <c r="BD106" s="9" t="s">
        <v>47</v>
      </c>
      <c r="BE106" s="9" t="s">
        <v>47</v>
      </c>
      <c r="BF106" s="9" t="s">
        <v>47</v>
      </c>
      <c r="BG106" s="9" t="s">
        <v>47</v>
      </c>
      <c r="BH106" s="9" t="s">
        <v>47</v>
      </c>
      <c r="BI106" s="9" t="s">
        <v>47</v>
      </c>
      <c r="BJ106" s="9" t="s">
        <v>47</v>
      </c>
      <c r="BK106" s="9" t="s">
        <v>47</v>
      </c>
      <c r="BL106" s="9" t="s">
        <v>47</v>
      </c>
      <c r="BM106" s="9" t="s">
        <v>47</v>
      </c>
      <c r="BN106" s="9" t="s">
        <v>47</v>
      </c>
      <c r="BO106" s="9" t="s">
        <v>47</v>
      </c>
      <c r="BP106" s="9" t="s">
        <v>47</v>
      </c>
      <c r="BQ106" s="9" t="s">
        <v>47</v>
      </c>
      <c r="BR106" s="9" t="s">
        <v>47</v>
      </c>
      <c r="BS106" s="9" t="s">
        <v>47</v>
      </c>
      <c r="BT106" s="9" t="s">
        <v>47</v>
      </c>
      <c r="BU106" s="9" t="s">
        <v>47</v>
      </c>
      <c r="BV106" s="9" t="s">
        <v>47</v>
      </c>
      <c r="BW106" s="9" t="s">
        <v>47</v>
      </c>
      <c r="BX106" s="9" t="s">
        <v>47</v>
      </c>
      <c r="BY106" s="9" t="s">
        <v>47</v>
      </c>
      <c r="BZ106" s="9" t="s">
        <v>47</v>
      </c>
      <c r="CA106" s="9" t="s">
        <v>47</v>
      </c>
      <c r="CB106" s="9" t="s">
        <v>47</v>
      </c>
      <c r="CC106" s="9" t="s">
        <v>47</v>
      </c>
      <c r="CD106" s="9" t="s">
        <v>47</v>
      </c>
    </row>
    <row r="107" spans="1:82" ht="12" x14ac:dyDescent="0.25">
      <c r="A107" s="5">
        <v>75</v>
      </c>
      <c r="B107" s="56">
        <v>25</v>
      </c>
      <c r="C107" s="9">
        <v>112.5</v>
      </c>
      <c r="D107" s="9">
        <v>75</v>
      </c>
      <c r="E107" s="9">
        <v>56.25</v>
      </c>
      <c r="F107" s="9">
        <v>45</v>
      </c>
      <c r="G107" s="9">
        <v>37.5</v>
      </c>
      <c r="H107" s="9">
        <v>32.142857142857139</v>
      </c>
      <c r="I107" s="9">
        <v>28.125</v>
      </c>
      <c r="J107" s="9">
        <v>25</v>
      </c>
      <c r="K107" s="9">
        <v>22.44520297109878</v>
      </c>
      <c r="L107" s="9">
        <v>20.151485456552866</v>
      </c>
      <c r="M107" s="9">
        <v>18.092167249658974</v>
      </c>
      <c r="N107" s="9">
        <v>16.24329464422647</v>
      </c>
      <c r="O107" s="9">
        <v>14.583361808360998</v>
      </c>
      <c r="P107" s="9">
        <v>13.093060631585313</v>
      </c>
      <c r="Q107" s="9">
        <v>11.755056135553408</v>
      </c>
      <c r="R107" s="9">
        <v>10.553784835966255</v>
      </c>
      <c r="S107" s="9">
        <v>9.4752737102626838</v>
      </c>
      <c r="T107" s="9">
        <v>8.5069776653424878</v>
      </c>
      <c r="U107" s="9">
        <v>7.6376336147686485</v>
      </c>
      <c r="V107" s="9">
        <v>6.8571294680947688</v>
      </c>
      <c r="W107" s="9">
        <v>6.1563865084195895</v>
      </c>
      <c r="X107" s="9">
        <v>5.527253790000473</v>
      </c>
      <c r="Y107" s="9">
        <v>4.962413327573425</v>
      </c>
      <c r="Z107" s="9">
        <v>4.4552949745548496</v>
      </c>
      <c r="AA107" s="9">
        <v>4</v>
      </c>
      <c r="AB107" s="9" t="s">
        <v>47</v>
      </c>
      <c r="AC107" s="9" t="s">
        <v>47</v>
      </c>
      <c r="AD107" s="9" t="s">
        <v>47</v>
      </c>
      <c r="AE107" s="9" t="s">
        <v>47</v>
      </c>
      <c r="AF107" s="9" t="s">
        <v>47</v>
      </c>
      <c r="AG107" s="9" t="s">
        <v>47</v>
      </c>
      <c r="AH107" s="9" t="s">
        <v>47</v>
      </c>
      <c r="AI107" s="9" t="s">
        <v>47</v>
      </c>
      <c r="AJ107" s="9" t="s">
        <v>47</v>
      </c>
      <c r="AK107" s="9" t="s">
        <v>47</v>
      </c>
      <c r="AL107" s="9" t="s">
        <v>47</v>
      </c>
      <c r="AM107" s="9" t="s">
        <v>47</v>
      </c>
      <c r="AN107" s="9" t="s">
        <v>47</v>
      </c>
      <c r="AO107" s="9" t="s">
        <v>47</v>
      </c>
      <c r="AP107" s="9" t="s">
        <v>47</v>
      </c>
      <c r="AQ107" s="9" t="s">
        <v>47</v>
      </c>
      <c r="AR107" s="9" t="s">
        <v>47</v>
      </c>
      <c r="AS107" s="9" t="s">
        <v>47</v>
      </c>
      <c r="AT107" s="9" t="s">
        <v>47</v>
      </c>
      <c r="AU107" s="9" t="s">
        <v>47</v>
      </c>
      <c r="AV107" s="9" t="s">
        <v>47</v>
      </c>
      <c r="AW107" s="9" t="s">
        <v>47</v>
      </c>
      <c r="AX107" s="9" t="s">
        <v>47</v>
      </c>
      <c r="AY107" s="9" t="s">
        <v>47</v>
      </c>
      <c r="AZ107" s="9" t="s">
        <v>47</v>
      </c>
      <c r="BA107" s="9" t="s">
        <v>47</v>
      </c>
      <c r="BB107" s="9" t="s">
        <v>47</v>
      </c>
      <c r="BC107" s="9" t="s">
        <v>47</v>
      </c>
      <c r="BD107" s="9" t="s">
        <v>47</v>
      </c>
      <c r="BE107" s="9" t="s">
        <v>47</v>
      </c>
      <c r="BF107" s="9" t="s">
        <v>47</v>
      </c>
      <c r="BG107" s="9" t="s">
        <v>47</v>
      </c>
      <c r="BH107" s="9" t="s">
        <v>47</v>
      </c>
      <c r="BI107" s="9" t="s">
        <v>47</v>
      </c>
      <c r="BJ107" s="9" t="s">
        <v>47</v>
      </c>
      <c r="BK107" s="9" t="s">
        <v>47</v>
      </c>
      <c r="BL107" s="9" t="s">
        <v>47</v>
      </c>
      <c r="BM107" s="9" t="s">
        <v>47</v>
      </c>
      <c r="BN107" s="9" t="s">
        <v>47</v>
      </c>
      <c r="BO107" s="9" t="s">
        <v>47</v>
      </c>
      <c r="BP107" s="9" t="s">
        <v>47</v>
      </c>
      <c r="BQ107" s="9" t="s">
        <v>47</v>
      </c>
      <c r="BR107" s="9" t="s">
        <v>47</v>
      </c>
      <c r="BS107" s="9" t="s">
        <v>47</v>
      </c>
      <c r="BT107" s="9" t="s">
        <v>47</v>
      </c>
      <c r="BU107" s="9" t="s">
        <v>47</v>
      </c>
      <c r="BV107" s="9" t="s">
        <v>47</v>
      </c>
      <c r="BW107" s="9" t="s">
        <v>47</v>
      </c>
      <c r="BX107" s="9" t="s">
        <v>47</v>
      </c>
      <c r="BY107" s="9" t="s">
        <v>47</v>
      </c>
      <c r="BZ107" s="9" t="s">
        <v>47</v>
      </c>
      <c r="CA107" s="9" t="s">
        <v>47</v>
      </c>
      <c r="CB107" s="9" t="s">
        <v>47</v>
      </c>
      <c r="CC107" s="9" t="s">
        <v>47</v>
      </c>
      <c r="CD107" s="9" t="s">
        <v>47</v>
      </c>
    </row>
    <row r="108" spans="1:82" ht="12" x14ac:dyDescent="0.25">
      <c r="A108" s="5">
        <v>76</v>
      </c>
      <c r="B108" s="56">
        <v>26</v>
      </c>
      <c r="C108" s="9">
        <v>114</v>
      </c>
      <c r="D108" s="9">
        <v>76</v>
      </c>
      <c r="E108" s="9">
        <v>57</v>
      </c>
      <c r="F108" s="9">
        <v>45.6</v>
      </c>
      <c r="G108" s="9">
        <v>38</v>
      </c>
      <c r="H108" s="9">
        <v>32.571428571428569</v>
      </c>
      <c r="I108" s="9">
        <v>28.5</v>
      </c>
      <c r="J108" s="9">
        <v>25.333333333333332</v>
      </c>
      <c r="K108" s="9">
        <v>22.8</v>
      </c>
      <c r="L108" s="9">
        <v>20.581243940715122</v>
      </c>
      <c r="M108" s="9">
        <v>18.578403602948377</v>
      </c>
      <c r="N108" s="9">
        <v>16.77046739391848</v>
      </c>
      <c r="O108" s="9">
        <v>15.138468440089705</v>
      </c>
      <c r="P108" s="9">
        <v>13.665285607644885</v>
      </c>
      <c r="Q108" s="9">
        <v>12.335463886424687</v>
      </c>
      <c r="R108" s="9">
        <v>11.135052252999488</v>
      </c>
      <c r="S108" s="9">
        <v>10.05145731191193</v>
      </c>
      <c r="T108" s="9">
        <v>9.0733111796554446</v>
      </c>
      <c r="U108" s="9">
        <v>8.190352225373088</v>
      </c>
      <c r="V108" s="9">
        <v>7.3933174171395839</v>
      </c>
      <c r="W108" s="9">
        <v>6.6738451444424411</v>
      </c>
      <c r="X108" s="9">
        <v>6.024387497382766</v>
      </c>
      <c r="Y108" s="9">
        <v>5.4381310823258335</v>
      </c>
      <c r="Z108" s="9">
        <v>4.9089255432865411</v>
      </c>
      <c r="AA108" s="9">
        <v>4.4312190391749047</v>
      </c>
      <c r="AB108" s="9">
        <v>4</v>
      </c>
      <c r="AC108" s="9" t="s">
        <v>47</v>
      </c>
      <c r="AD108" s="9" t="s">
        <v>47</v>
      </c>
      <c r="AE108" s="9" t="s">
        <v>47</v>
      </c>
      <c r="AF108" s="9" t="s">
        <v>47</v>
      </c>
      <c r="AG108" s="9" t="s">
        <v>47</v>
      </c>
      <c r="AH108" s="9" t="s">
        <v>47</v>
      </c>
      <c r="AI108" s="9" t="s">
        <v>47</v>
      </c>
      <c r="AJ108" s="9" t="s">
        <v>47</v>
      </c>
      <c r="AK108" s="9" t="s">
        <v>47</v>
      </c>
      <c r="AL108" s="9" t="s">
        <v>47</v>
      </c>
      <c r="AM108" s="9" t="s">
        <v>47</v>
      </c>
      <c r="AN108" s="9" t="s">
        <v>47</v>
      </c>
      <c r="AO108" s="9" t="s">
        <v>47</v>
      </c>
      <c r="AP108" s="9" t="s">
        <v>47</v>
      </c>
      <c r="AQ108" s="9" t="s">
        <v>47</v>
      </c>
      <c r="AR108" s="9" t="s">
        <v>47</v>
      </c>
      <c r="AS108" s="9" t="s">
        <v>47</v>
      </c>
      <c r="AT108" s="9" t="s">
        <v>47</v>
      </c>
      <c r="AU108" s="9" t="s">
        <v>47</v>
      </c>
      <c r="AV108" s="9" t="s">
        <v>47</v>
      </c>
      <c r="AW108" s="9" t="s">
        <v>47</v>
      </c>
      <c r="AX108" s="9" t="s">
        <v>47</v>
      </c>
      <c r="AY108" s="9" t="s">
        <v>47</v>
      </c>
      <c r="AZ108" s="9" t="s">
        <v>47</v>
      </c>
      <c r="BA108" s="9" t="s">
        <v>47</v>
      </c>
      <c r="BB108" s="9" t="s">
        <v>47</v>
      </c>
      <c r="BC108" s="9" t="s">
        <v>47</v>
      </c>
      <c r="BD108" s="9" t="s">
        <v>47</v>
      </c>
      <c r="BE108" s="9" t="s">
        <v>47</v>
      </c>
      <c r="BF108" s="9" t="s">
        <v>47</v>
      </c>
      <c r="BG108" s="9" t="s">
        <v>47</v>
      </c>
      <c r="BH108" s="9" t="s">
        <v>47</v>
      </c>
      <c r="BI108" s="9" t="s">
        <v>47</v>
      </c>
      <c r="BJ108" s="9" t="s">
        <v>47</v>
      </c>
      <c r="BK108" s="9" t="s">
        <v>47</v>
      </c>
      <c r="BL108" s="9" t="s">
        <v>47</v>
      </c>
      <c r="BM108" s="9" t="s">
        <v>47</v>
      </c>
      <c r="BN108" s="9" t="s">
        <v>47</v>
      </c>
      <c r="BO108" s="9" t="s">
        <v>47</v>
      </c>
      <c r="BP108" s="9" t="s">
        <v>47</v>
      </c>
      <c r="BQ108" s="9" t="s">
        <v>47</v>
      </c>
      <c r="BR108" s="9" t="s">
        <v>47</v>
      </c>
      <c r="BS108" s="9" t="s">
        <v>47</v>
      </c>
      <c r="BT108" s="9" t="s">
        <v>47</v>
      </c>
      <c r="BU108" s="9" t="s">
        <v>47</v>
      </c>
      <c r="BV108" s="9" t="s">
        <v>47</v>
      </c>
      <c r="BW108" s="9" t="s">
        <v>47</v>
      </c>
      <c r="BX108" s="9" t="s">
        <v>47</v>
      </c>
      <c r="BY108" s="9" t="s">
        <v>47</v>
      </c>
      <c r="BZ108" s="9" t="s">
        <v>47</v>
      </c>
      <c r="CA108" s="9" t="s">
        <v>47</v>
      </c>
      <c r="CB108" s="9" t="s">
        <v>47</v>
      </c>
      <c r="CC108" s="9" t="s">
        <v>47</v>
      </c>
      <c r="CD108" s="9" t="s">
        <v>47</v>
      </c>
    </row>
    <row r="109" spans="1:82" ht="12" x14ac:dyDescent="0.25">
      <c r="A109" s="5">
        <v>77</v>
      </c>
      <c r="B109" s="56">
        <v>26</v>
      </c>
      <c r="C109" s="9">
        <v>115.5</v>
      </c>
      <c r="D109" s="9">
        <v>77</v>
      </c>
      <c r="E109" s="9">
        <v>57.75</v>
      </c>
      <c r="F109" s="9">
        <v>46.2</v>
      </c>
      <c r="G109" s="9">
        <v>38.5</v>
      </c>
      <c r="H109" s="9">
        <v>33</v>
      </c>
      <c r="I109" s="9">
        <v>28.875</v>
      </c>
      <c r="J109" s="9">
        <v>25.666666666666671</v>
      </c>
      <c r="K109" s="9">
        <v>23.1</v>
      </c>
      <c r="L109" s="9">
        <v>20.836021845397738</v>
      </c>
      <c r="M109" s="9">
        <v>18.793931010471496</v>
      </c>
      <c r="N109" s="9">
        <v>16.951980826626922</v>
      </c>
      <c r="O109" s="9">
        <v>15.29055596650918</v>
      </c>
      <c r="P109" s="9">
        <v>13.791963556123893</v>
      </c>
      <c r="Q109" s="9">
        <v>12.440244759581248</v>
      </c>
      <c r="R109" s="9">
        <v>11.221004829988292</v>
      </c>
      <c r="S109" s="9">
        <v>10.121259816664482</v>
      </c>
      <c r="T109" s="9">
        <v>9.1292982962323546</v>
      </c>
      <c r="U109" s="9">
        <v>8.2345566551276885</v>
      </c>
      <c r="V109" s="9">
        <v>7.4275065953855322</v>
      </c>
      <c r="W109" s="9">
        <v>6.699553665726782</v>
      </c>
      <c r="X109" s="9">
        <v>6.0429457373808519</v>
      </c>
      <c r="Y109" s="9">
        <v>5.4506904499835729</v>
      </c>
      <c r="Z109" s="9">
        <v>4.9164807484137878</v>
      </c>
      <c r="AA109" s="9">
        <v>4.4346277175942461</v>
      </c>
      <c r="AB109" s="9">
        <v>4</v>
      </c>
      <c r="AC109" s="9" t="s">
        <v>47</v>
      </c>
      <c r="AD109" s="9" t="s">
        <v>47</v>
      </c>
      <c r="AE109" s="9" t="s">
        <v>47</v>
      </c>
      <c r="AF109" s="9" t="s">
        <v>47</v>
      </c>
      <c r="AG109" s="9" t="s">
        <v>47</v>
      </c>
      <c r="AH109" s="9" t="s">
        <v>47</v>
      </c>
      <c r="AI109" s="9" t="s">
        <v>47</v>
      </c>
      <c r="AJ109" s="9" t="s">
        <v>47</v>
      </c>
      <c r="AK109" s="9" t="s">
        <v>47</v>
      </c>
      <c r="AL109" s="9" t="s">
        <v>47</v>
      </c>
      <c r="AM109" s="9" t="s">
        <v>47</v>
      </c>
      <c r="AN109" s="9" t="s">
        <v>47</v>
      </c>
      <c r="AO109" s="9" t="s">
        <v>47</v>
      </c>
      <c r="AP109" s="9" t="s">
        <v>47</v>
      </c>
      <c r="AQ109" s="9" t="s">
        <v>47</v>
      </c>
      <c r="AR109" s="9" t="s">
        <v>47</v>
      </c>
      <c r="AS109" s="9" t="s">
        <v>47</v>
      </c>
      <c r="AT109" s="9" t="s">
        <v>47</v>
      </c>
      <c r="AU109" s="9" t="s">
        <v>47</v>
      </c>
      <c r="AV109" s="9" t="s">
        <v>47</v>
      </c>
      <c r="AW109" s="9" t="s">
        <v>47</v>
      </c>
      <c r="AX109" s="9" t="s">
        <v>47</v>
      </c>
      <c r="AY109" s="9" t="s">
        <v>47</v>
      </c>
      <c r="AZ109" s="9" t="s">
        <v>47</v>
      </c>
      <c r="BA109" s="9" t="s">
        <v>47</v>
      </c>
      <c r="BB109" s="9" t="s">
        <v>47</v>
      </c>
      <c r="BC109" s="9" t="s">
        <v>47</v>
      </c>
      <c r="BD109" s="9" t="s">
        <v>47</v>
      </c>
      <c r="BE109" s="9" t="s">
        <v>47</v>
      </c>
      <c r="BF109" s="9" t="s">
        <v>47</v>
      </c>
      <c r="BG109" s="9" t="s">
        <v>47</v>
      </c>
      <c r="BH109" s="9" t="s">
        <v>47</v>
      </c>
      <c r="BI109" s="9" t="s">
        <v>47</v>
      </c>
      <c r="BJ109" s="9" t="s">
        <v>47</v>
      </c>
      <c r="BK109" s="9" t="s">
        <v>47</v>
      </c>
      <c r="BL109" s="9" t="s">
        <v>47</v>
      </c>
      <c r="BM109" s="9" t="s">
        <v>47</v>
      </c>
      <c r="BN109" s="9" t="s">
        <v>47</v>
      </c>
      <c r="BO109" s="9" t="s">
        <v>47</v>
      </c>
      <c r="BP109" s="9" t="s">
        <v>47</v>
      </c>
      <c r="BQ109" s="9" t="s">
        <v>47</v>
      </c>
      <c r="BR109" s="9" t="s">
        <v>47</v>
      </c>
      <c r="BS109" s="9" t="s">
        <v>47</v>
      </c>
      <c r="BT109" s="9" t="s">
        <v>47</v>
      </c>
      <c r="BU109" s="9" t="s">
        <v>47</v>
      </c>
      <c r="BV109" s="9" t="s">
        <v>47</v>
      </c>
      <c r="BW109" s="9" t="s">
        <v>47</v>
      </c>
      <c r="BX109" s="9" t="s">
        <v>47</v>
      </c>
      <c r="BY109" s="9" t="s">
        <v>47</v>
      </c>
      <c r="BZ109" s="9" t="s">
        <v>47</v>
      </c>
      <c r="CA109" s="9" t="s">
        <v>47</v>
      </c>
      <c r="CB109" s="9" t="s">
        <v>47</v>
      </c>
      <c r="CC109" s="9" t="s">
        <v>47</v>
      </c>
      <c r="CD109" s="9" t="s">
        <v>47</v>
      </c>
    </row>
    <row r="110" spans="1:82" ht="12" x14ac:dyDescent="0.25">
      <c r="A110" s="5">
        <v>78</v>
      </c>
      <c r="B110" s="56">
        <v>26</v>
      </c>
      <c r="C110" s="9">
        <v>117</v>
      </c>
      <c r="D110" s="9">
        <v>78</v>
      </c>
      <c r="E110" s="9">
        <v>58.5</v>
      </c>
      <c r="F110" s="9">
        <v>46.8</v>
      </c>
      <c r="G110" s="9">
        <v>39</v>
      </c>
      <c r="H110" s="9">
        <v>33.428571428571431</v>
      </c>
      <c r="I110" s="9">
        <v>29.25</v>
      </c>
      <c r="J110" s="9">
        <v>26</v>
      </c>
      <c r="K110" s="9">
        <v>23.4</v>
      </c>
      <c r="L110" s="9">
        <v>21.090605183251363</v>
      </c>
      <c r="M110" s="9">
        <v>19.009129358794411</v>
      </c>
      <c r="N110" s="9">
        <v>17.133078725798505</v>
      </c>
      <c r="O110" s="9">
        <v>15.44217944356323</v>
      </c>
      <c r="P110" s="9">
        <v>13.918158539021892</v>
      </c>
      <c r="Q110" s="9">
        <v>12.544546436940568</v>
      </c>
      <c r="R110" s="9">
        <v>11.306498978823766</v>
      </c>
      <c r="S110" s="9">
        <v>10.190637007145586</v>
      </c>
      <c r="T110" s="9">
        <v>9.1849017813477705</v>
      </c>
      <c r="U110" s="9">
        <v>8.278424663134528</v>
      </c>
      <c r="V110" s="9">
        <v>7.461409662797478</v>
      </c>
      <c r="W110" s="9">
        <v>6.7250275772888148</v>
      </c>
      <c r="X110" s="9">
        <v>6.0613205760288817</v>
      </c>
      <c r="Y110" s="9">
        <v>5.463116203339438</v>
      </c>
      <c r="Z110" s="9">
        <v>4.9239498681562068</v>
      </c>
      <c r="AA110" s="9">
        <v>4.4379949833933825</v>
      </c>
      <c r="AB110" s="9">
        <v>4</v>
      </c>
      <c r="AC110" s="9" t="s">
        <v>47</v>
      </c>
      <c r="AD110" s="9" t="s">
        <v>47</v>
      </c>
      <c r="AE110" s="9" t="s">
        <v>47</v>
      </c>
      <c r="AF110" s="9" t="s">
        <v>47</v>
      </c>
      <c r="AG110" s="9" t="s">
        <v>47</v>
      </c>
      <c r="AH110" s="9" t="s">
        <v>47</v>
      </c>
      <c r="AI110" s="9" t="s">
        <v>47</v>
      </c>
      <c r="AJ110" s="9" t="s">
        <v>47</v>
      </c>
      <c r="AK110" s="9" t="s">
        <v>47</v>
      </c>
      <c r="AL110" s="9" t="s">
        <v>47</v>
      </c>
      <c r="AM110" s="9" t="s">
        <v>47</v>
      </c>
      <c r="AN110" s="9" t="s">
        <v>47</v>
      </c>
      <c r="AO110" s="9" t="s">
        <v>47</v>
      </c>
      <c r="AP110" s="9" t="s">
        <v>47</v>
      </c>
      <c r="AQ110" s="9" t="s">
        <v>47</v>
      </c>
      <c r="AR110" s="9" t="s">
        <v>47</v>
      </c>
      <c r="AS110" s="9" t="s">
        <v>47</v>
      </c>
      <c r="AT110" s="9" t="s">
        <v>47</v>
      </c>
      <c r="AU110" s="9" t="s">
        <v>47</v>
      </c>
      <c r="AV110" s="9" t="s">
        <v>47</v>
      </c>
      <c r="AW110" s="9" t="s">
        <v>47</v>
      </c>
      <c r="AX110" s="9" t="s">
        <v>47</v>
      </c>
      <c r="AY110" s="9" t="s">
        <v>47</v>
      </c>
      <c r="AZ110" s="9" t="s">
        <v>47</v>
      </c>
      <c r="BA110" s="9" t="s">
        <v>47</v>
      </c>
      <c r="BB110" s="9" t="s">
        <v>47</v>
      </c>
      <c r="BC110" s="9" t="s">
        <v>47</v>
      </c>
      <c r="BD110" s="9" t="s">
        <v>47</v>
      </c>
      <c r="BE110" s="9" t="s">
        <v>47</v>
      </c>
      <c r="BF110" s="9" t="s">
        <v>47</v>
      </c>
      <c r="BG110" s="9" t="s">
        <v>47</v>
      </c>
      <c r="BH110" s="9" t="s">
        <v>47</v>
      </c>
      <c r="BI110" s="9" t="s">
        <v>47</v>
      </c>
      <c r="BJ110" s="9" t="s">
        <v>47</v>
      </c>
      <c r="BK110" s="9" t="s">
        <v>47</v>
      </c>
      <c r="BL110" s="9" t="s">
        <v>47</v>
      </c>
      <c r="BM110" s="9" t="s">
        <v>47</v>
      </c>
      <c r="BN110" s="9" t="s">
        <v>47</v>
      </c>
      <c r="BO110" s="9" t="s">
        <v>47</v>
      </c>
      <c r="BP110" s="9" t="s">
        <v>47</v>
      </c>
      <c r="BQ110" s="9" t="s">
        <v>47</v>
      </c>
      <c r="BR110" s="9" t="s">
        <v>47</v>
      </c>
      <c r="BS110" s="9" t="s">
        <v>47</v>
      </c>
      <c r="BT110" s="9" t="s">
        <v>47</v>
      </c>
      <c r="BU110" s="9" t="s">
        <v>47</v>
      </c>
      <c r="BV110" s="9" t="s">
        <v>47</v>
      </c>
      <c r="BW110" s="9" t="s">
        <v>47</v>
      </c>
      <c r="BX110" s="9" t="s">
        <v>47</v>
      </c>
      <c r="BY110" s="9" t="s">
        <v>47</v>
      </c>
      <c r="BZ110" s="9" t="s">
        <v>47</v>
      </c>
      <c r="CA110" s="9" t="s">
        <v>47</v>
      </c>
      <c r="CB110" s="9" t="s">
        <v>47</v>
      </c>
      <c r="CC110" s="9" t="s">
        <v>47</v>
      </c>
      <c r="CD110" s="9" t="s">
        <v>47</v>
      </c>
    </row>
    <row r="111" spans="1:82" ht="12" x14ac:dyDescent="0.25">
      <c r="A111" s="5">
        <v>79</v>
      </c>
      <c r="B111" s="56">
        <v>27</v>
      </c>
      <c r="C111" s="9">
        <v>118.5</v>
      </c>
      <c r="D111" s="9">
        <v>79</v>
      </c>
      <c r="E111" s="9">
        <v>59.25</v>
      </c>
      <c r="F111" s="9">
        <v>47.4</v>
      </c>
      <c r="G111" s="9">
        <v>39.5</v>
      </c>
      <c r="H111" s="9">
        <v>33.857142857142861</v>
      </c>
      <c r="I111" s="9">
        <v>29.625</v>
      </c>
      <c r="J111" s="9">
        <v>26.333333333333336</v>
      </c>
      <c r="K111" s="9">
        <v>23.7</v>
      </c>
      <c r="L111" s="9">
        <v>21.469464646840329</v>
      </c>
      <c r="M111" s="9">
        <v>19.448857055777498</v>
      </c>
      <c r="N111" s="9">
        <v>17.618419788205319</v>
      </c>
      <c r="O111" s="9">
        <v>15.960254885066083</v>
      </c>
      <c r="P111" s="9">
        <v>14.458148861159787</v>
      </c>
      <c r="Q111" s="9">
        <v>13.097414170186701</v>
      </c>
      <c r="R111" s="9">
        <v>11.864745590373373</v>
      </c>
      <c r="S111" s="9">
        <v>10.74809012642514</v>
      </c>
      <c r="T111" s="9">
        <v>9.7365291557104694</v>
      </c>
      <c r="U111" s="9">
        <v>8.8201716663061625</v>
      </c>
      <c r="V111" s="9">
        <v>7.9900575429883078</v>
      </c>
      <c r="W111" s="9">
        <v>7.2380699555024206</v>
      </c>
      <c r="X111" s="9">
        <v>6.5568559924479484</v>
      </c>
      <c r="Y111" s="9">
        <v>5.9397547647377378</v>
      </c>
      <c r="Z111" s="9">
        <v>5.3807322756303062</v>
      </c>
      <c r="AA111" s="9">
        <v>4.8743224204960995</v>
      </c>
      <c r="AB111" s="9">
        <v>4.4155735394152815</v>
      </c>
      <c r="AC111" s="9">
        <v>4</v>
      </c>
      <c r="AD111" s="9" t="s">
        <v>47</v>
      </c>
      <c r="AE111" s="9" t="s">
        <v>47</v>
      </c>
      <c r="AF111" s="9" t="s">
        <v>47</v>
      </c>
      <c r="AG111" s="9" t="s">
        <v>47</v>
      </c>
      <c r="AH111" s="9" t="s">
        <v>47</v>
      </c>
      <c r="AI111" s="9" t="s">
        <v>47</v>
      </c>
      <c r="AJ111" s="9" t="s">
        <v>47</v>
      </c>
      <c r="AK111" s="9" t="s">
        <v>47</v>
      </c>
      <c r="AL111" s="9" t="s">
        <v>47</v>
      </c>
      <c r="AM111" s="9" t="s">
        <v>47</v>
      </c>
      <c r="AN111" s="9" t="s">
        <v>47</v>
      </c>
      <c r="AO111" s="9" t="s">
        <v>47</v>
      </c>
      <c r="AP111" s="9" t="s">
        <v>47</v>
      </c>
      <c r="AQ111" s="9" t="s">
        <v>47</v>
      </c>
      <c r="AR111" s="9" t="s">
        <v>47</v>
      </c>
      <c r="AS111" s="9" t="s">
        <v>47</v>
      </c>
      <c r="AT111" s="9" t="s">
        <v>47</v>
      </c>
      <c r="AU111" s="9" t="s">
        <v>47</v>
      </c>
      <c r="AV111" s="9" t="s">
        <v>47</v>
      </c>
      <c r="AW111" s="9" t="s">
        <v>47</v>
      </c>
      <c r="AX111" s="9" t="s">
        <v>47</v>
      </c>
      <c r="AY111" s="9" t="s">
        <v>47</v>
      </c>
      <c r="AZ111" s="9" t="s">
        <v>47</v>
      </c>
      <c r="BA111" s="9" t="s">
        <v>47</v>
      </c>
      <c r="BB111" s="9" t="s">
        <v>47</v>
      </c>
      <c r="BC111" s="9" t="s">
        <v>47</v>
      </c>
      <c r="BD111" s="9" t="s">
        <v>47</v>
      </c>
      <c r="BE111" s="9" t="s">
        <v>47</v>
      </c>
      <c r="BF111" s="9" t="s">
        <v>47</v>
      </c>
      <c r="BG111" s="9" t="s">
        <v>47</v>
      </c>
      <c r="BH111" s="9" t="s">
        <v>47</v>
      </c>
      <c r="BI111" s="9" t="s">
        <v>47</v>
      </c>
      <c r="BJ111" s="9" t="s">
        <v>47</v>
      </c>
      <c r="BK111" s="9" t="s">
        <v>47</v>
      </c>
      <c r="BL111" s="9" t="s">
        <v>47</v>
      </c>
      <c r="BM111" s="9" t="s">
        <v>47</v>
      </c>
      <c r="BN111" s="9" t="s">
        <v>47</v>
      </c>
      <c r="BO111" s="9" t="s">
        <v>47</v>
      </c>
      <c r="BP111" s="9" t="s">
        <v>47</v>
      </c>
      <c r="BQ111" s="9" t="s">
        <v>47</v>
      </c>
      <c r="BR111" s="9" t="s">
        <v>47</v>
      </c>
      <c r="BS111" s="9" t="s">
        <v>47</v>
      </c>
      <c r="BT111" s="9" t="s">
        <v>47</v>
      </c>
      <c r="BU111" s="9" t="s">
        <v>47</v>
      </c>
      <c r="BV111" s="9" t="s">
        <v>47</v>
      </c>
      <c r="BW111" s="9" t="s">
        <v>47</v>
      </c>
      <c r="BX111" s="9" t="s">
        <v>47</v>
      </c>
      <c r="BY111" s="9" t="s">
        <v>47</v>
      </c>
      <c r="BZ111" s="9" t="s">
        <v>47</v>
      </c>
      <c r="CA111" s="9" t="s">
        <v>47</v>
      </c>
      <c r="CB111" s="9" t="s">
        <v>47</v>
      </c>
      <c r="CC111" s="9" t="s">
        <v>47</v>
      </c>
      <c r="CD111" s="9" t="s">
        <v>47</v>
      </c>
    </row>
    <row r="112" spans="1:82" ht="12" x14ac:dyDescent="0.25">
      <c r="A112" s="5">
        <v>80</v>
      </c>
      <c r="B112" s="56">
        <v>27</v>
      </c>
      <c r="C112" s="9">
        <v>120</v>
      </c>
      <c r="D112" s="9">
        <v>80</v>
      </c>
      <c r="E112" s="9">
        <v>60</v>
      </c>
      <c r="F112" s="9">
        <v>48</v>
      </c>
      <c r="G112" s="9">
        <v>40</v>
      </c>
      <c r="H112" s="9">
        <v>34.285714285714285</v>
      </c>
      <c r="I112" s="9">
        <v>30</v>
      </c>
      <c r="J112" s="9">
        <v>26.666666666666664</v>
      </c>
      <c r="K112" s="9">
        <v>24</v>
      </c>
      <c r="L112" s="9">
        <v>21.726042096370854</v>
      </c>
      <c r="M112" s="9">
        <v>19.667537715553269</v>
      </c>
      <c r="N112" s="9">
        <v>17.804073014169656</v>
      </c>
      <c r="O112" s="9">
        <v>16.117168324696262</v>
      </c>
      <c r="P112" s="9">
        <v>14.590094895693579</v>
      </c>
      <c r="Q112" s="9">
        <v>13.207708995578509</v>
      </c>
      <c r="R112" s="9">
        <v>11.956301734773112</v>
      </c>
      <c r="S112" s="9">
        <v>10.823463116941353</v>
      </c>
      <c r="T112" s="9">
        <v>9.7979589711327133</v>
      </c>
      <c r="U112" s="9">
        <v>8.8696195443893249</v>
      </c>
      <c r="V112" s="9">
        <v>8.0292386500081729</v>
      </c>
      <c r="W112" s="9">
        <v>7.2684823713285605</v>
      </c>
      <c r="X112" s="9">
        <v>6.5798064156755727</v>
      </c>
      <c r="Y112" s="9">
        <v>5.9563812988724374</v>
      </c>
      <c r="Z112" s="9">
        <v>5.3920246183891116</v>
      </c>
      <c r="AA112" s="9">
        <v>4.881139743491242</v>
      </c>
      <c r="AB112" s="9">
        <v>4.4186603143899816</v>
      </c>
      <c r="AC112" s="9">
        <v>4</v>
      </c>
      <c r="AD112" s="9" t="s">
        <v>47</v>
      </c>
      <c r="AE112" s="9" t="s">
        <v>47</v>
      </c>
      <c r="AF112" s="9" t="s">
        <v>47</v>
      </c>
      <c r="AG112" s="9" t="s">
        <v>47</v>
      </c>
      <c r="AH112" s="9" t="s">
        <v>47</v>
      </c>
      <c r="AI112" s="9" t="s">
        <v>47</v>
      </c>
      <c r="AJ112" s="9" t="s">
        <v>47</v>
      </c>
      <c r="AK112" s="9" t="s">
        <v>47</v>
      </c>
      <c r="AL112" s="9" t="s">
        <v>47</v>
      </c>
      <c r="AM112" s="9" t="s">
        <v>47</v>
      </c>
      <c r="AN112" s="9" t="s">
        <v>47</v>
      </c>
      <c r="AO112" s="9" t="s">
        <v>47</v>
      </c>
      <c r="AP112" s="9" t="s">
        <v>47</v>
      </c>
      <c r="AQ112" s="9" t="s">
        <v>47</v>
      </c>
      <c r="AR112" s="9" t="s">
        <v>47</v>
      </c>
      <c r="AS112" s="9" t="s">
        <v>47</v>
      </c>
      <c r="AT112" s="9" t="s">
        <v>47</v>
      </c>
      <c r="AU112" s="9" t="s">
        <v>47</v>
      </c>
      <c r="AV112" s="9" t="s">
        <v>47</v>
      </c>
      <c r="AW112" s="9" t="s">
        <v>47</v>
      </c>
      <c r="AX112" s="9" t="s">
        <v>47</v>
      </c>
      <c r="AY112" s="9" t="s">
        <v>47</v>
      </c>
      <c r="AZ112" s="9" t="s">
        <v>47</v>
      </c>
      <c r="BA112" s="9" t="s">
        <v>47</v>
      </c>
      <c r="BB112" s="9" t="s">
        <v>47</v>
      </c>
      <c r="BC112" s="9" t="s">
        <v>47</v>
      </c>
      <c r="BD112" s="9" t="s">
        <v>47</v>
      </c>
      <c r="BE112" s="9" t="s">
        <v>47</v>
      </c>
      <c r="BF112" s="9" t="s">
        <v>47</v>
      </c>
      <c r="BG112" s="9" t="s">
        <v>47</v>
      </c>
      <c r="BH112" s="9" t="s">
        <v>47</v>
      </c>
      <c r="BI112" s="9" t="s">
        <v>47</v>
      </c>
      <c r="BJ112" s="9" t="s">
        <v>47</v>
      </c>
      <c r="BK112" s="9" t="s">
        <v>47</v>
      </c>
      <c r="BL112" s="9" t="s">
        <v>47</v>
      </c>
      <c r="BM112" s="9" t="s">
        <v>47</v>
      </c>
      <c r="BN112" s="9" t="s">
        <v>47</v>
      </c>
      <c r="BO112" s="9" t="s">
        <v>47</v>
      </c>
      <c r="BP112" s="9" t="s">
        <v>47</v>
      </c>
      <c r="BQ112" s="9" t="s">
        <v>47</v>
      </c>
      <c r="BR112" s="9" t="s">
        <v>47</v>
      </c>
      <c r="BS112" s="9" t="s">
        <v>47</v>
      </c>
      <c r="BT112" s="9" t="s">
        <v>47</v>
      </c>
      <c r="BU112" s="9" t="s">
        <v>47</v>
      </c>
      <c r="BV112" s="9" t="s">
        <v>47</v>
      </c>
      <c r="BW112" s="9" t="s">
        <v>47</v>
      </c>
      <c r="BX112" s="9" t="s">
        <v>47</v>
      </c>
      <c r="BY112" s="9" t="s">
        <v>47</v>
      </c>
      <c r="BZ112" s="9" t="s">
        <v>47</v>
      </c>
      <c r="CA112" s="9" t="s">
        <v>47</v>
      </c>
      <c r="CB112" s="9" t="s">
        <v>47</v>
      </c>
      <c r="CC112" s="9" t="s">
        <v>47</v>
      </c>
      <c r="CD112" s="9" t="s">
        <v>47</v>
      </c>
    </row>
    <row r="113" spans="1:82" ht="12" x14ac:dyDescent="0.25">
      <c r="A113" s="5">
        <v>81</v>
      </c>
      <c r="B113" s="56">
        <v>27</v>
      </c>
      <c r="C113" s="9">
        <v>121.5</v>
      </c>
      <c r="D113" s="9">
        <v>81</v>
      </c>
      <c r="E113" s="9">
        <v>60.75</v>
      </c>
      <c r="F113" s="9">
        <v>48.6</v>
      </c>
      <c r="G113" s="9">
        <v>40.5</v>
      </c>
      <c r="H113" s="9">
        <v>34.714285714285715</v>
      </c>
      <c r="I113" s="9">
        <v>30.375</v>
      </c>
      <c r="J113" s="9">
        <v>27</v>
      </c>
      <c r="K113" s="9">
        <v>24.3</v>
      </c>
      <c r="L113" s="9">
        <v>21.982441424204339</v>
      </c>
      <c r="M113" s="9">
        <v>19.885914854673864</v>
      </c>
      <c r="N113" s="9">
        <v>17.989339854303832</v>
      </c>
      <c r="O113" s="9">
        <v>16.273646485898709</v>
      </c>
      <c r="P113" s="9">
        <v>14.721583565204821</v>
      </c>
      <c r="Q113" s="9">
        <v>13.317545201384537</v>
      </c>
      <c r="R113" s="9">
        <v>12.047413880807785</v>
      </c>
      <c r="S113" s="9">
        <v>10.89841851637874</v>
      </c>
      <c r="T113" s="9">
        <v>9.8590060350929889</v>
      </c>
      <c r="U113" s="9">
        <v>8.9187252126464482</v>
      </c>
      <c r="V113" s="9">
        <v>8.0681215870606966</v>
      </c>
      <c r="W113" s="9">
        <v>7.2986423946880787</v>
      </c>
      <c r="X113" s="9">
        <v>6.6025505727343692</v>
      </c>
      <c r="Y113" s="9">
        <v>5.9728469636000039</v>
      </c>
      <c r="Z113" s="9">
        <v>5.4031999388096237</v>
      </c>
      <c r="AA113" s="9">
        <v>4.8878817349031696</v>
      </c>
      <c r="AB113" s="9">
        <v>4.4217108611500908</v>
      </c>
      <c r="AC113" s="9">
        <v>4</v>
      </c>
      <c r="AD113" s="9" t="s">
        <v>47</v>
      </c>
      <c r="AE113" s="9" t="s">
        <v>47</v>
      </c>
      <c r="AF113" s="9" t="s">
        <v>47</v>
      </c>
      <c r="AG113" s="9" t="s">
        <v>47</v>
      </c>
      <c r="AH113" s="9" t="s">
        <v>47</v>
      </c>
      <c r="AI113" s="9" t="s">
        <v>47</v>
      </c>
      <c r="AJ113" s="9" t="s">
        <v>47</v>
      </c>
      <c r="AK113" s="9" t="s">
        <v>47</v>
      </c>
      <c r="AL113" s="9" t="s">
        <v>47</v>
      </c>
      <c r="AM113" s="9" t="s">
        <v>47</v>
      </c>
      <c r="AN113" s="9" t="s">
        <v>47</v>
      </c>
      <c r="AO113" s="9" t="s">
        <v>47</v>
      </c>
      <c r="AP113" s="9" t="s">
        <v>47</v>
      </c>
      <c r="AQ113" s="9" t="s">
        <v>47</v>
      </c>
      <c r="AR113" s="9" t="s">
        <v>47</v>
      </c>
      <c r="AS113" s="9" t="s">
        <v>47</v>
      </c>
      <c r="AT113" s="9" t="s">
        <v>47</v>
      </c>
      <c r="AU113" s="9" t="s">
        <v>47</v>
      </c>
      <c r="AV113" s="9" t="s">
        <v>47</v>
      </c>
      <c r="AW113" s="9" t="s">
        <v>47</v>
      </c>
      <c r="AX113" s="9" t="s">
        <v>47</v>
      </c>
      <c r="AY113" s="9" t="s">
        <v>47</v>
      </c>
      <c r="AZ113" s="9" t="s">
        <v>47</v>
      </c>
      <c r="BA113" s="9" t="s">
        <v>47</v>
      </c>
      <c r="BB113" s="9" t="s">
        <v>47</v>
      </c>
      <c r="BC113" s="9" t="s">
        <v>47</v>
      </c>
      <c r="BD113" s="9" t="s">
        <v>47</v>
      </c>
      <c r="BE113" s="9" t="s">
        <v>47</v>
      </c>
      <c r="BF113" s="9" t="s">
        <v>47</v>
      </c>
      <c r="BG113" s="9" t="s">
        <v>47</v>
      </c>
      <c r="BH113" s="9" t="s">
        <v>47</v>
      </c>
      <c r="BI113" s="9" t="s">
        <v>47</v>
      </c>
      <c r="BJ113" s="9" t="s">
        <v>47</v>
      </c>
      <c r="BK113" s="9" t="s">
        <v>47</v>
      </c>
      <c r="BL113" s="9" t="s">
        <v>47</v>
      </c>
      <c r="BM113" s="9" t="s">
        <v>47</v>
      </c>
      <c r="BN113" s="9" t="s">
        <v>47</v>
      </c>
      <c r="BO113" s="9" t="s">
        <v>47</v>
      </c>
      <c r="BP113" s="9" t="s">
        <v>47</v>
      </c>
      <c r="BQ113" s="9" t="s">
        <v>47</v>
      </c>
      <c r="BR113" s="9" t="s">
        <v>47</v>
      </c>
      <c r="BS113" s="9" t="s">
        <v>47</v>
      </c>
      <c r="BT113" s="9" t="s">
        <v>47</v>
      </c>
      <c r="BU113" s="9" t="s">
        <v>47</v>
      </c>
      <c r="BV113" s="9" t="s">
        <v>47</v>
      </c>
      <c r="BW113" s="9" t="s">
        <v>47</v>
      </c>
      <c r="BX113" s="9" t="s">
        <v>47</v>
      </c>
      <c r="BY113" s="9" t="s">
        <v>47</v>
      </c>
      <c r="BZ113" s="9" t="s">
        <v>47</v>
      </c>
      <c r="CA113" s="9" t="s">
        <v>47</v>
      </c>
      <c r="CB113" s="9" t="s">
        <v>47</v>
      </c>
      <c r="CC113" s="9" t="s">
        <v>47</v>
      </c>
      <c r="CD113" s="9" t="s">
        <v>47</v>
      </c>
    </row>
    <row r="114" spans="1:82" ht="12" x14ac:dyDescent="0.25">
      <c r="A114" s="5">
        <v>82</v>
      </c>
      <c r="B114" s="56">
        <v>28</v>
      </c>
      <c r="C114" s="9">
        <v>123</v>
      </c>
      <c r="D114" s="9">
        <v>82</v>
      </c>
      <c r="E114" s="9">
        <v>61.5</v>
      </c>
      <c r="F114" s="9">
        <v>49.2</v>
      </c>
      <c r="G114" s="9">
        <v>41</v>
      </c>
      <c r="H114" s="9">
        <v>35.142857142857146</v>
      </c>
      <c r="I114" s="9">
        <v>30.75</v>
      </c>
      <c r="J114" s="9">
        <v>27.333333333333336</v>
      </c>
      <c r="K114" s="9">
        <v>24.6</v>
      </c>
      <c r="L114" s="9">
        <v>22.357094585107212</v>
      </c>
      <c r="M114" s="9">
        <v>20.318686109245132</v>
      </c>
      <c r="N114" s="9">
        <v>18.466129560548676</v>
      </c>
      <c r="O114" s="9">
        <v>16.782479886424024</v>
      </c>
      <c r="P114" s="9">
        <v>15.252336999733384</v>
      </c>
      <c r="Q114" s="9">
        <v>13.861704916543481</v>
      </c>
      <c r="R114" s="9">
        <v>12.597863736992206</v>
      </c>
      <c r="S114" s="9">
        <v>11.449253298301908</v>
      </c>
      <c r="T114" s="9">
        <v>10.405367435731158</v>
      </c>
      <c r="U114" s="9">
        <v>9.4566578842860149</v>
      </c>
      <c r="V114" s="9">
        <v>8.5944469421944021</v>
      </c>
      <c r="W114" s="9">
        <v>7.8108480972896626</v>
      </c>
      <c r="X114" s="9">
        <v>7.0986938902849461</v>
      </c>
      <c r="Y114" s="9">
        <v>6.4514703551147647</v>
      </c>
      <c r="Z114" s="9">
        <v>5.863257436679512</v>
      </c>
      <c r="AA114" s="9">
        <v>5.3286748410031342</v>
      </c>
      <c r="AB114" s="9">
        <v>4.8428328225035857</v>
      </c>
      <c r="AC114" s="9">
        <v>4.401287458234731</v>
      </c>
      <c r="AD114" s="9">
        <v>4</v>
      </c>
      <c r="AE114" s="9" t="s">
        <v>47</v>
      </c>
      <c r="AF114" s="9" t="s">
        <v>47</v>
      </c>
      <c r="AG114" s="9" t="s">
        <v>47</v>
      </c>
      <c r="AH114" s="9" t="s">
        <v>47</v>
      </c>
      <c r="AI114" s="9" t="s">
        <v>47</v>
      </c>
      <c r="AJ114" s="9" t="s">
        <v>47</v>
      </c>
      <c r="AK114" s="9" t="s">
        <v>47</v>
      </c>
      <c r="AL114" s="9" t="s">
        <v>47</v>
      </c>
      <c r="AM114" s="9" t="s">
        <v>47</v>
      </c>
      <c r="AN114" s="9" t="s">
        <v>47</v>
      </c>
      <c r="AO114" s="9" t="s">
        <v>47</v>
      </c>
      <c r="AP114" s="9" t="s">
        <v>47</v>
      </c>
      <c r="AQ114" s="9" t="s">
        <v>47</v>
      </c>
      <c r="AR114" s="9" t="s">
        <v>47</v>
      </c>
      <c r="AS114" s="9" t="s">
        <v>47</v>
      </c>
      <c r="AT114" s="9" t="s">
        <v>47</v>
      </c>
      <c r="AU114" s="9" t="s">
        <v>47</v>
      </c>
      <c r="AV114" s="9" t="s">
        <v>47</v>
      </c>
      <c r="AW114" s="9" t="s">
        <v>47</v>
      </c>
      <c r="AX114" s="9" t="s">
        <v>47</v>
      </c>
      <c r="AY114" s="9" t="s">
        <v>47</v>
      </c>
      <c r="AZ114" s="9" t="s">
        <v>47</v>
      </c>
      <c r="BA114" s="9" t="s">
        <v>47</v>
      </c>
      <c r="BB114" s="9" t="s">
        <v>47</v>
      </c>
      <c r="BC114" s="9" t="s">
        <v>47</v>
      </c>
      <c r="BD114" s="9" t="s">
        <v>47</v>
      </c>
      <c r="BE114" s="9" t="s">
        <v>47</v>
      </c>
      <c r="BF114" s="9" t="s">
        <v>47</v>
      </c>
      <c r="BG114" s="9" t="s">
        <v>47</v>
      </c>
      <c r="BH114" s="9" t="s">
        <v>47</v>
      </c>
      <c r="BI114" s="9" t="s">
        <v>47</v>
      </c>
      <c r="BJ114" s="9" t="s">
        <v>47</v>
      </c>
      <c r="BK114" s="9" t="s">
        <v>47</v>
      </c>
      <c r="BL114" s="9" t="s">
        <v>47</v>
      </c>
      <c r="BM114" s="9" t="s">
        <v>47</v>
      </c>
      <c r="BN114" s="9" t="s">
        <v>47</v>
      </c>
      <c r="BO114" s="9" t="s">
        <v>47</v>
      </c>
      <c r="BP114" s="9" t="s">
        <v>47</v>
      </c>
      <c r="BQ114" s="9" t="s">
        <v>47</v>
      </c>
      <c r="BR114" s="9" t="s">
        <v>47</v>
      </c>
      <c r="BS114" s="9" t="s">
        <v>47</v>
      </c>
      <c r="BT114" s="9" t="s">
        <v>47</v>
      </c>
      <c r="BU114" s="9" t="s">
        <v>47</v>
      </c>
      <c r="BV114" s="9" t="s">
        <v>47</v>
      </c>
      <c r="BW114" s="9" t="s">
        <v>47</v>
      </c>
      <c r="BX114" s="9" t="s">
        <v>47</v>
      </c>
      <c r="BY114" s="9" t="s">
        <v>47</v>
      </c>
      <c r="BZ114" s="9" t="s">
        <v>47</v>
      </c>
      <c r="CA114" s="9" t="s">
        <v>47</v>
      </c>
      <c r="CB114" s="9" t="s">
        <v>47</v>
      </c>
      <c r="CC114" s="9" t="s">
        <v>47</v>
      </c>
      <c r="CD114" s="9" t="s">
        <v>47</v>
      </c>
    </row>
    <row r="115" spans="1:82" ht="12" x14ac:dyDescent="0.25">
      <c r="A115" s="5">
        <v>83</v>
      </c>
      <c r="B115" s="56">
        <v>28</v>
      </c>
      <c r="C115" s="9">
        <v>124.5</v>
      </c>
      <c r="D115" s="9">
        <v>83</v>
      </c>
      <c r="E115" s="9">
        <v>62.25</v>
      </c>
      <c r="F115" s="9">
        <v>49.8</v>
      </c>
      <c r="G115" s="9">
        <v>41.5</v>
      </c>
      <c r="H115" s="9">
        <v>35.571428571428577</v>
      </c>
      <c r="I115" s="9">
        <v>31.125</v>
      </c>
      <c r="J115" s="9">
        <v>27.666666666666668</v>
      </c>
      <c r="K115" s="9">
        <v>24.9</v>
      </c>
      <c r="L115" s="9">
        <v>22.615309670416732</v>
      </c>
      <c r="M115" s="9">
        <v>20.540250260596164</v>
      </c>
      <c r="N115" s="9">
        <v>18.655587162700407</v>
      </c>
      <c r="O115" s="9">
        <v>16.943850633249827</v>
      </c>
      <c r="P115" s="9">
        <v>15.389173858643833</v>
      </c>
      <c r="Q115" s="9">
        <v>13.977145878920169</v>
      </c>
      <c r="R115" s="9">
        <v>12.694678006440506</v>
      </c>
      <c r="S115" s="9">
        <v>11.529882501280344</v>
      </c>
      <c r="T115" s="9">
        <v>10.471962378713815</v>
      </c>
      <c r="U115" s="9">
        <v>9.5111113273721557</v>
      </c>
      <c r="V115" s="9">
        <v>8.6384228103746832</v>
      </c>
      <c r="W115" s="9">
        <v>7.845807506852009</v>
      </c>
      <c r="X115" s="9">
        <v>7.1259183285919043</v>
      </c>
      <c r="Y115" s="9">
        <v>6.4720823167551931</v>
      </c>
      <c r="Z115" s="9">
        <v>5.8782387873834061</v>
      </c>
      <c r="AA115" s="9">
        <v>5.3388831523425955</v>
      </c>
      <c r="AB115" s="9">
        <v>4.8490158949557616</v>
      </c>
      <c r="AC115" s="9">
        <v>4.4040962273573276</v>
      </c>
      <c r="AD115" s="9">
        <v>4</v>
      </c>
      <c r="AE115" s="9" t="s">
        <v>47</v>
      </c>
      <c r="AF115" s="9" t="s">
        <v>47</v>
      </c>
      <c r="AG115" s="9" t="s">
        <v>47</v>
      </c>
      <c r="AH115" s="9" t="s">
        <v>47</v>
      </c>
      <c r="AI115" s="9" t="s">
        <v>47</v>
      </c>
      <c r="AJ115" s="9" t="s">
        <v>47</v>
      </c>
      <c r="AK115" s="9" t="s">
        <v>47</v>
      </c>
      <c r="AL115" s="9" t="s">
        <v>47</v>
      </c>
      <c r="AM115" s="9" t="s">
        <v>47</v>
      </c>
      <c r="AN115" s="9" t="s">
        <v>47</v>
      </c>
      <c r="AO115" s="9" t="s">
        <v>47</v>
      </c>
      <c r="AP115" s="9" t="s">
        <v>47</v>
      </c>
      <c r="AQ115" s="9" t="s">
        <v>47</v>
      </c>
      <c r="AR115" s="9" t="s">
        <v>47</v>
      </c>
      <c r="AS115" s="9" t="s">
        <v>47</v>
      </c>
      <c r="AT115" s="9" t="s">
        <v>47</v>
      </c>
      <c r="AU115" s="9" t="s">
        <v>47</v>
      </c>
      <c r="AV115" s="9" t="s">
        <v>47</v>
      </c>
      <c r="AW115" s="9" t="s">
        <v>47</v>
      </c>
      <c r="AX115" s="9" t="s">
        <v>47</v>
      </c>
      <c r="AY115" s="9" t="s">
        <v>47</v>
      </c>
      <c r="AZ115" s="9" t="s">
        <v>47</v>
      </c>
      <c r="BA115" s="9" t="s">
        <v>47</v>
      </c>
      <c r="BB115" s="9" t="s">
        <v>47</v>
      </c>
      <c r="BC115" s="9" t="s">
        <v>47</v>
      </c>
      <c r="BD115" s="9" t="s">
        <v>47</v>
      </c>
      <c r="BE115" s="9" t="s">
        <v>47</v>
      </c>
      <c r="BF115" s="9" t="s">
        <v>47</v>
      </c>
      <c r="BG115" s="9" t="s">
        <v>47</v>
      </c>
      <c r="BH115" s="9" t="s">
        <v>47</v>
      </c>
      <c r="BI115" s="9" t="s">
        <v>47</v>
      </c>
      <c r="BJ115" s="9" t="s">
        <v>47</v>
      </c>
      <c r="BK115" s="9" t="s">
        <v>47</v>
      </c>
      <c r="BL115" s="9" t="s">
        <v>47</v>
      </c>
      <c r="BM115" s="9" t="s">
        <v>47</v>
      </c>
      <c r="BN115" s="9" t="s">
        <v>47</v>
      </c>
      <c r="BO115" s="9" t="s">
        <v>47</v>
      </c>
      <c r="BP115" s="9" t="s">
        <v>47</v>
      </c>
      <c r="BQ115" s="9" t="s">
        <v>47</v>
      </c>
      <c r="BR115" s="9" t="s">
        <v>47</v>
      </c>
      <c r="BS115" s="9" t="s">
        <v>47</v>
      </c>
      <c r="BT115" s="9" t="s">
        <v>47</v>
      </c>
      <c r="BU115" s="9" t="s">
        <v>47</v>
      </c>
      <c r="BV115" s="9" t="s">
        <v>47</v>
      </c>
      <c r="BW115" s="9" t="s">
        <v>47</v>
      </c>
      <c r="BX115" s="9" t="s">
        <v>47</v>
      </c>
      <c r="BY115" s="9" t="s">
        <v>47</v>
      </c>
      <c r="BZ115" s="9" t="s">
        <v>47</v>
      </c>
      <c r="CA115" s="9" t="s">
        <v>47</v>
      </c>
      <c r="CB115" s="9" t="s">
        <v>47</v>
      </c>
      <c r="CC115" s="9" t="s">
        <v>47</v>
      </c>
      <c r="CD115" s="9" t="s">
        <v>47</v>
      </c>
    </row>
    <row r="116" spans="1:82" ht="12" x14ac:dyDescent="0.25">
      <c r="A116" s="5">
        <v>84</v>
      </c>
      <c r="B116" s="56">
        <v>28</v>
      </c>
      <c r="C116" s="9">
        <v>126</v>
      </c>
      <c r="D116" s="9">
        <v>84</v>
      </c>
      <c r="E116" s="9">
        <v>63</v>
      </c>
      <c r="F116" s="9">
        <v>50.4</v>
      </c>
      <c r="G116" s="9">
        <v>42</v>
      </c>
      <c r="H116" s="9">
        <v>36</v>
      </c>
      <c r="I116" s="9">
        <v>31.5</v>
      </c>
      <c r="J116" s="9">
        <v>28</v>
      </c>
      <c r="K116" s="9">
        <v>25.2</v>
      </c>
      <c r="L116" s="9">
        <v>22.873361065402037</v>
      </c>
      <c r="M116" s="9">
        <v>20.761533588422608</v>
      </c>
      <c r="N116" s="9">
        <v>18.844684684105648</v>
      </c>
      <c r="O116" s="9">
        <v>17.104812577111119</v>
      </c>
      <c r="P116" s="9">
        <v>15.525577540963988</v>
      </c>
      <c r="Q116" s="9">
        <v>14.092148446165316</v>
      </c>
      <c r="R116" s="9">
        <v>12.791063476046965</v>
      </c>
      <c r="S116" s="9">
        <v>11.610103702305503</v>
      </c>
      <c r="T116" s="9">
        <v>10.538178332920426</v>
      </c>
      <c r="U116" s="9">
        <v>9.5652205547811668</v>
      </c>
      <c r="V116" s="9">
        <v>8.6820929928458259</v>
      </c>
      <c r="W116" s="9">
        <v>7.8805018979666484</v>
      </c>
      <c r="X116" s="9">
        <v>7.152919257491158</v>
      </c>
      <c r="Y116" s="9">
        <v>6.4925120971532815</v>
      </c>
      <c r="Z116" s="9">
        <v>5.8930783103046656</v>
      </c>
      <c r="AA116" s="9">
        <v>5.3489884118368236</v>
      </c>
      <c r="AB116" s="9">
        <v>4.8551326697855188</v>
      </c>
      <c r="AC116" s="9">
        <v>4.4068731181124416</v>
      </c>
      <c r="AD116" s="9">
        <v>4</v>
      </c>
      <c r="AE116" s="9" t="s">
        <v>47</v>
      </c>
      <c r="AF116" s="9" t="s">
        <v>47</v>
      </c>
      <c r="AG116" s="9" t="s">
        <v>47</v>
      </c>
      <c r="AH116" s="9" t="s">
        <v>47</v>
      </c>
      <c r="AI116" s="9" t="s">
        <v>47</v>
      </c>
      <c r="AJ116" s="9" t="s">
        <v>47</v>
      </c>
      <c r="AK116" s="9" t="s">
        <v>47</v>
      </c>
      <c r="AL116" s="9" t="s">
        <v>47</v>
      </c>
      <c r="AM116" s="9" t="s">
        <v>47</v>
      </c>
      <c r="AN116" s="9" t="s">
        <v>47</v>
      </c>
      <c r="AO116" s="9" t="s">
        <v>47</v>
      </c>
      <c r="AP116" s="9" t="s">
        <v>47</v>
      </c>
      <c r="AQ116" s="9" t="s">
        <v>47</v>
      </c>
      <c r="AR116" s="9" t="s">
        <v>47</v>
      </c>
      <c r="AS116" s="9" t="s">
        <v>47</v>
      </c>
      <c r="AT116" s="9" t="s">
        <v>47</v>
      </c>
      <c r="AU116" s="9" t="s">
        <v>47</v>
      </c>
      <c r="AV116" s="9" t="s">
        <v>47</v>
      </c>
      <c r="AW116" s="9" t="s">
        <v>47</v>
      </c>
      <c r="AX116" s="9" t="s">
        <v>47</v>
      </c>
      <c r="AY116" s="9" t="s">
        <v>47</v>
      </c>
      <c r="AZ116" s="9" t="s">
        <v>47</v>
      </c>
      <c r="BA116" s="9" t="s">
        <v>47</v>
      </c>
      <c r="BB116" s="9" t="s">
        <v>47</v>
      </c>
      <c r="BC116" s="9" t="s">
        <v>47</v>
      </c>
      <c r="BD116" s="9" t="s">
        <v>47</v>
      </c>
      <c r="BE116" s="9" t="s">
        <v>47</v>
      </c>
      <c r="BF116" s="9" t="s">
        <v>47</v>
      </c>
      <c r="BG116" s="9" t="s">
        <v>47</v>
      </c>
      <c r="BH116" s="9" t="s">
        <v>47</v>
      </c>
      <c r="BI116" s="9" t="s">
        <v>47</v>
      </c>
      <c r="BJ116" s="9" t="s">
        <v>47</v>
      </c>
      <c r="BK116" s="9" t="s">
        <v>47</v>
      </c>
      <c r="BL116" s="9" t="s">
        <v>47</v>
      </c>
      <c r="BM116" s="9" t="s">
        <v>47</v>
      </c>
      <c r="BN116" s="9" t="s">
        <v>47</v>
      </c>
      <c r="BO116" s="9" t="s">
        <v>47</v>
      </c>
      <c r="BP116" s="9" t="s">
        <v>47</v>
      </c>
      <c r="BQ116" s="9" t="s">
        <v>47</v>
      </c>
      <c r="BR116" s="9" t="s">
        <v>47</v>
      </c>
      <c r="BS116" s="9" t="s">
        <v>47</v>
      </c>
      <c r="BT116" s="9" t="s">
        <v>47</v>
      </c>
      <c r="BU116" s="9" t="s">
        <v>47</v>
      </c>
      <c r="BV116" s="9" t="s">
        <v>47</v>
      </c>
      <c r="BW116" s="9" t="s">
        <v>47</v>
      </c>
      <c r="BX116" s="9" t="s">
        <v>47</v>
      </c>
      <c r="BY116" s="9" t="s">
        <v>47</v>
      </c>
      <c r="BZ116" s="9" t="s">
        <v>47</v>
      </c>
      <c r="CA116" s="9" t="s">
        <v>47</v>
      </c>
      <c r="CB116" s="9" t="s">
        <v>47</v>
      </c>
      <c r="CC116" s="9" t="s">
        <v>47</v>
      </c>
      <c r="CD116" s="9" t="s">
        <v>47</v>
      </c>
    </row>
    <row r="117" spans="1:82" ht="12" x14ac:dyDescent="0.25">
      <c r="A117" s="5">
        <v>85</v>
      </c>
      <c r="B117" s="56">
        <v>29</v>
      </c>
      <c r="C117" s="9">
        <v>127.5</v>
      </c>
      <c r="D117" s="9">
        <v>85</v>
      </c>
      <c r="E117" s="9">
        <v>63.75</v>
      </c>
      <c r="F117" s="9">
        <v>51</v>
      </c>
      <c r="G117" s="9">
        <v>42.5</v>
      </c>
      <c r="H117" s="9">
        <v>36.428571428571423</v>
      </c>
      <c r="I117" s="9">
        <v>31.875</v>
      </c>
      <c r="J117" s="9">
        <v>28.333333333333329</v>
      </c>
      <c r="K117" s="9">
        <v>25.5</v>
      </c>
      <c r="L117" s="9">
        <v>23.181818181818176</v>
      </c>
      <c r="M117" s="9">
        <v>21.134160197709704</v>
      </c>
      <c r="N117" s="9">
        <v>19.267372548576585</v>
      </c>
      <c r="O117" s="9">
        <v>17.565478895436435</v>
      </c>
      <c r="P117" s="9">
        <v>16.013914094831641</v>
      </c>
      <c r="Q117" s="9">
        <v>14.599399547442614</v>
      </c>
      <c r="R117" s="9">
        <v>13.309829557200985</v>
      </c>
      <c r="S117" s="9">
        <v>12.134167728341449</v>
      </c>
      <c r="T117" s="9">
        <v>11.062352513737732</v>
      </c>
      <c r="U117" s="9">
        <v>10.085211106186543</v>
      </c>
      <c r="V117" s="9">
        <v>9.1943809357040891</v>
      </c>
      <c r="W117" s="9">
        <v>8.3822381009934173</v>
      </c>
      <c r="X117" s="9">
        <v>7.6418321225849013</v>
      </c>
      <c r="Y117" s="9">
        <v>6.9668264592542988</v>
      </c>
      <c r="Z117" s="9">
        <v>6.3514442786460918</v>
      </c>
      <c r="AA117" s="9">
        <v>5.7904190179963377</v>
      </c>
      <c r="AB117" s="9">
        <v>5.2789493118439008</v>
      </c>
      <c r="AC117" s="9">
        <v>4.8126579009924813</v>
      </c>
      <c r="AD117" s="9">
        <v>4.3875541710581674</v>
      </c>
      <c r="AE117" s="9">
        <v>4</v>
      </c>
      <c r="AF117" s="9" t="s">
        <v>47</v>
      </c>
      <c r="AG117" s="9" t="s">
        <v>47</v>
      </c>
      <c r="AH117" s="9" t="s">
        <v>47</v>
      </c>
      <c r="AI117" s="9" t="s">
        <v>47</v>
      </c>
      <c r="AJ117" s="9" t="s">
        <v>47</v>
      </c>
      <c r="AK117" s="9" t="s">
        <v>47</v>
      </c>
      <c r="AL117" s="9" t="s">
        <v>47</v>
      </c>
      <c r="AM117" s="9" t="s">
        <v>47</v>
      </c>
      <c r="AN117" s="9" t="s">
        <v>47</v>
      </c>
      <c r="AO117" s="9" t="s">
        <v>47</v>
      </c>
      <c r="AP117" s="9" t="s">
        <v>47</v>
      </c>
      <c r="AQ117" s="9" t="s">
        <v>47</v>
      </c>
      <c r="AR117" s="9" t="s">
        <v>47</v>
      </c>
      <c r="AS117" s="9" t="s">
        <v>47</v>
      </c>
      <c r="AT117" s="9" t="s">
        <v>47</v>
      </c>
      <c r="AU117" s="9" t="s">
        <v>47</v>
      </c>
      <c r="AV117" s="9" t="s">
        <v>47</v>
      </c>
      <c r="AW117" s="9" t="s">
        <v>47</v>
      </c>
      <c r="AX117" s="9" t="s">
        <v>47</v>
      </c>
      <c r="AY117" s="9" t="s">
        <v>47</v>
      </c>
      <c r="AZ117" s="9" t="s">
        <v>47</v>
      </c>
      <c r="BA117" s="9" t="s">
        <v>47</v>
      </c>
      <c r="BB117" s="9" t="s">
        <v>47</v>
      </c>
      <c r="BC117" s="9" t="s">
        <v>47</v>
      </c>
      <c r="BD117" s="9" t="s">
        <v>47</v>
      </c>
      <c r="BE117" s="9" t="s">
        <v>47</v>
      </c>
      <c r="BF117" s="9" t="s">
        <v>47</v>
      </c>
      <c r="BG117" s="9" t="s">
        <v>47</v>
      </c>
      <c r="BH117" s="9" t="s">
        <v>47</v>
      </c>
      <c r="BI117" s="9" t="s">
        <v>47</v>
      </c>
      <c r="BJ117" s="9" t="s">
        <v>47</v>
      </c>
      <c r="BK117" s="9" t="s">
        <v>47</v>
      </c>
      <c r="BL117" s="9" t="s">
        <v>47</v>
      </c>
      <c r="BM117" s="9" t="s">
        <v>47</v>
      </c>
      <c r="BN117" s="9" t="s">
        <v>47</v>
      </c>
      <c r="BO117" s="9" t="s">
        <v>47</v>
      </c>
      <c r="BP117" s="9" t="s">
        <v>47</v>
      </c>
      <c r="BQ117" s="9" t="s">
        <v>47</v>
      </c>
      <c r="BR117" s="9" t="s">
        <v>47</v>
      </c>
      <c r="BS117" s="9" t="s">
        <v>47</v>
      </c>
      <c r="BT117" s="9" t="s">
        <v>47</v>
      </c>
      <c r="BU117" s="9" t="s">
        <v>47</v>
      </c>
      <c r="BV117" s="9" t="s">
        <v>47</v>
      </c>
      <c r="BW117" s="9" t="s">
        <v>47</v>
      </c>
      <c r="BX117" s="9" t="s">
        <v>47</v>
      </c>
      <c r="BY117" s="9" t="s">
        <v>47</v>
      </c>
      <c r="BZ117" s="9" t="s">
        <v>47</v>
      </c>
      <c r="CA117" s="9" t="s">
        <v>47</v>
      </c>
      <c r="CB117" s="9" t="s">
        <v>47</v>
      </c>
      <c r="CC117" s="9" t="s">
        <v>47</v>
      </c>
      <c r="CD117" s="9" t="s">
        <v>47</v>
      </c>
    </row>
    <row r="118" spans="1:82" ht="12" x14ac:dyDescent="0.25">
      <c r="A118" s="5">
        <v>86</v>
      </c>
      <c r="B118" s="56">
        <v>29</v>
      </c>
      <c r="C118" s="9">
        <v>129</v>
      </c>
      <c r="D118" s="9">
        <v>86</v>
      </c>
      <c r="E118" s="9">
        <v>64.5</v>
      </c>
      <c r="F118" s="9">
        <v>51.6</v>
      </c>
      <c r="G118" s="9">
        <v>43</v>
      </c>
      <c r="H118" s="9">
        <v>36.857142857142854</v>
      </c>
      <c r="I118" s="9">
        <v>32.25</v>
      </c>
      <c r="J118" s="9">
        <v>28.666666666666664</v>
      </c>
      <c r="K118" s="9">
        <v>25.8</v>
      </c>
      <c r="L118" s="9">
        <v>23.45454545454545</v>
      </c>
      <c r="M118" s="9">
        <v>21.369638582423164</v>
      </c>
      <c r="N118" s="9">
        <v>19.470061955725878</v>
      </c>
      <c r="O118" s="9">
        <v>17.739341313502873</v>
      </c>
      <c r="P118" s="9">
        <v>16.162466814565299</v>
      </c>
      <c r="Q118" s="9">
        <v>14.725762863195177</v>
      </c>
      <c r="R118" s="9">
        <v>13.416769506226547</v>
      </c>
      <c r="S118" s="9">
        <v>12.224134372903535</v>
      </c>
      <c r="T118" s="9">
        <v>11.137514220353374</v>
      </c>
      <c r="U118" s="9">
        <v>10.147485230818029</v>
      </c>
      <c r="V118" s="9">
        <v>9.2454612826885292</v>
      </c>
      <c r="W118" s="9">
        <v>8.4236194865397067</v>
      </c>
      <c r="X118" s="9">
        <v>7.6748323403694423</v>
      </c>
      <c r="Y118" s="9">
        <v>6.9926059156521996</v>
      </c>
      <c r="Z118" s="9">
        <v>6.3710235381194531</v>
      </c>
      <c r="AA118" s="9">
        <v>5.8046944748331777</v>
      </c>
      <c r="AB118" s="9">
        <v>5.2887071825360872</v>
      </c>
      <c r="AC118" s="9">
        <v>4.8185867118204602</v>
      </c>
      <c r="AD118" s="9">
        <v>4.3902558976991122</v>
      </c>
      <c r="AE118" s="9">
        <v>4</v>
      </c>
      <c r="AF118" s="9" t="s">
        <v>47</v>
      </c>
      <c r="AG118" s="9" t="s">
        <v>47</v>
      </c>
      <c r="AH118" s="9" t="s">
        <v>47</v>
      </c>
      <c r="AI118" s="9" t="s">
        <v>47</v>
      </c>
      <c r="AJ118" s="9" t="s">
        <v>47</v>
      </c>
      <c r="AK118" s="9" t="s">
        <v>47</v>
      </c>
      <c r="AL118" s="9" t="s">
        <v>47</v>
      </c>
      <c r="AM118" s="9" t="s">
        <v>47</v>
      </c>
      <c r="AN118" s="9" t="s">
        <v>47</v>
      </c>
      <c r="AO118" s="9" t="s">
        <v>47</v>
      </c>
      <c r="AP118" s="9" t="s">
        <v>47</v>
      </c>
      <c r="AQ118" s="9" t="s">
        <v>47</v>
      </c>
      <c r="AR118" s="9" t="s">
        <v>47</v>
      </c>
      <c r="AS118" s="9" t="s">
        <v>47</v>
      </c>
      <c r="AT118" s="9" t="s">
        <v>47</v>
      </c>
      <c r="AU118" s="9" t="s">
        <v>47</v>
      </c>
      <c r="AV118" s="9" t="s">
        <v>47</v>
      </c>
      <c r="AW118" s="9" t="s">
        <v>47</v>
      </c>
      <c r="AX118" s="9" t="s">
        <v>47</v>
      </c>
      <c r="AY118" s="9" t="s">
        <v>47</v>
      </c>
      <c r="AZ118" s="9" t="s">
        <v>47</v>
      </c>
      <c r="BA118" s="9" t="s">
        <v>47</v>
      </c>
      <c r="BB118" s="9" t="s">
        <v>47</v>
      </c>
      <c r="BC118" s="9" t="s">
        <v>47</v>
      </c>
      <c r="BD118" s="9" t="s">
        <v>47</v>
      </c>
      <c r="BE118" s="9" t="s">
        <v>47</v>
      </c>
      <c r="BF118" s="9" t="s">
        <v>47</v>
      </c>
      <c r="BG118" s="9" t="s">
        <v>47</v>
      </c>
      <c r="BH118" s="9" t="s">
        <v>47</v>
      </c>
      <c r="BI118" s="9" t="s">
        <v>47</v>
      </c>
      <c r="BJ118" s="9" t="s">
        <v>47</v>
      </c>
      <c r="BK118" s="9" t="s">
        <v>47</v>
      </c>
      <c r="BL118" s="9" t="s">
        <v>47</v>
      </c>
      <c r="BM118" s="9" t="s">
        <v>47</v>
      </c>
      <c r="BN118" s="9" t="s">
        <v>47</v>
      </c>
      <c r="BO118" s="9" t="s">
        <v>47</v>
      </c>
      <c r="BP118" s="9" t="s">
        <v>47</v>
      </c>
      <c r="BQ118" s="9" t="s">
        <v>47</v>
      </c>
      <c r="BR118" s="9" t="s">
        <v>47</v>
      </c>
      <c r="BS118" s="9" t="s">
        <v>47</v>
      </c>
      <c r="BT118" s="9" t="s">
        <v>47</v>
      </c>
      <c r="BU118" s="9" t="s">
        <v>47</v>
      </c>
      <c r="BV118" s="9" t="s">
        <v>47</v>
      </c>
      <c r="BW118" s="9" t="s">
        <v>47</v>
      </c>
      <c r="BX118" s="9" t="s">
        <v>47</v>
      </c>
      <c r="BY118" s="9" t="s">
        <v>47</v>
      </c>
      <c r="BZ118" s="9" t="s">
        <v>47</v>
      </c>
      <c r="CA118" s="9" t="s">
        <v>47</v>
      </c>
      <c r="CB118" s="9" t="s">
        <v>47</v>
      </c>
      <c r="CC118" s="9" t="s">
        <v>47</v>
      </c>
      <c r="CD118" s="9" t="s">
        <v>47</v>
      </c>
    </row>
    <row r="119" spans="1:82" ht="12" x14ac:dyDescent="0.25">
      <c r="A119" s="5">
        <v>87</v>
      </c>
      <c r="B119" s="56">
        <v>29</v>
      </c>
      <c r="C119" s="9">
        <v>130.5</v>
      </c>
      <c r="D119" s="9">
        <v>87</v>
      </c>
      <c r="E119" s="9">
        <v>65.25</v>
      </c>
      <c r="F119" s="9">
        <v>52.2</v>
      </c>
      <c r="G119" s="9">
        <v>43.5</v>
      </c>
      <c r="H119" s="9">
        <v>37.285714285714292</v>
      </c>
      <c r="I119" s="9">
        <v>32.625</v>
      </c>
      <c r="J119" s="9">
        <v>29</v>
      </c>
      <c r="K119" s="9">
        <v>26.1</v>
      </c>
      <c r="L119" s="9">
        <v>23.72727272727273</v>
      </c>
      <c r="M119" s="9">
        <v>21.604972896275768</v>
      </c>
      <c r="N119" s="9">
        <v>19.672503418915387</v>
      </c>
      <c r="O119" s="9">
        <v>17.912884807828171</v>
      </c>
      <c r="P119" s="9">
        <v>16.310656315860587</v>
      </c>
      <c r="Q119" s="9">
        <v>14.851740091459803</v>
      </c>
      <c r="R119" s="9">
        <v>13.523317484765263</v>
      </c>
      <c r="S119" s="9">
        <v>12.313716417574492</v>
      </c>
      <c r="T119" s="9">
        <v>11.212308827568394</v>
      </c>
      <c r="U119" s="9">
        <v>10.20941728569799</v>
      </c>
      <c r="V119" s="9">
        <v>9.2962299662337866</v>
      </c>
      <c r="W119" s="9">
        <v>8.4647232223689777</v>
      </c>
      <c r="X119" s="9">
        <v>7.7075910870932418</v>
      </c>
      <c r="Y119" s="9">
        <v>7.0181810799022522</v>
      </c>
      <c r="Z119" s="9">
        <v>6.3904357553137139</v>
      </c>
      <c r="AA119" s="9">
        <v>5.8188394796106824</v>
      </c>
      <c r="AB119" s="9">
        <v>5.2983699681703067</v>
      </c>
      <c r="AC119" s="9">
        <v>4.8244541575646389</v>
      </c>
      <c r="AD119" s="9">
        <v>4.3929280247072739</v>
      </c>
      <c r="AE119" s="9">
        <v>4</v>
      </c>
      <c r="AF119" s="9" t="s">
        <v>47</v>
      </c>
      <c r="AG119" s="9" t="s">
        <v>47</v>
      </c>
      <c r="AH119" s="9" t="s">
        <v>47</v>
      </c>
      <c r="AI119" s="9" t="s">
        <v>47</v>
      </c>
      <c r="AJ119" s="9" t="s">
        <v>47</v>
      </c>
      <c r="AK119" s="9" t="s">
        <v>47</v>
      </c>
      <c r="AL119" s="9" t="s">
        <v>47</v>
      </c>
      <c r="AM119" s="9" t="s">
        <v>47</v>
      </c>
      <c r="AN119" s="9" t="s">
        <v>47</v>
      </c>
      <c r="AO119" s="9" t="s">
        <v>47</v>
      </c>
      <c r="AP119" s="9" t="s">
        <v>47</v>
      </c>
      <c r="AQ119" s="9" t="s">
        <v>47</v>
      </c>
      <c r="AR119" s="9" t="s">
        <v>47</v>
      </c>
      <c r="AS119" s="9" t="s">
        <v>47</v>
      </c>
      <c r="AT119" s="9" t="s">
        <v>47</v>
      </c>
      <c r="AU119" s="9" t="s">
        <v>47</v>
      </c>
      <c r="AV119" s="9" t="s">
        <v>47</v>
      </c>
      <c r="AW119" s="9" t="s">
        <v>47</v>
      </c>
      <c r="AX119" s="9" t="s">
        <v>47</v>
      </c>
      <c r="AY119" s="9" t="s">
        <v>47</v>
      </c>
      <c r="AZ119" s="9" t="s">
        <v>47</v>
      </c>
      <c r="BA119" s="9" t="s">
        <v>47</v>
      </c>
      <c r="BB119" s="9" t="s">
        <v>47</v>
      </c>
      <c r="BC119" s="9" t="s">
        <v>47</v>
      </c>
      <c r="BD119" s="9" t="s">
        <v>47</v>
      </c>
      <c r="BE119" s="9" t="s">
        <v>47</v>
      </c>
      <c r="BF119" s="9" t="s">
        <v>47</v>
      </c>
      <c r="BG119" s="9" t="s">
        <v>47</v>
      </c>
      <c r="BH119" s="9" t="s">
        <v>47</v>
      </c>
      <c r="BI119" s="9" t="s">
        <v>47</v>
      </c>
      <c r="BJ119" s="9" t="s">
        <v>47</v>
      </c>
      <c r="BK119" s="9" t="s">
        <v>47</v>
      </c>
      <c r="BL119" s="9" t="s">
        <v>47</v>
      </c>
      <c r="BM119" s="9" t="s">
        <v>47</v>
      </c>
      <c r="BN119" s="9" t="s">
        <v>47</v>
      </c>
      <c r="BO119" s="9" t="s">
        <v>47</v>
      </c>
      <c r="BP119" s="9" t="s">
        <v>47</v>
      </c>
      <c r="BQ119" s="9" t="s">
        <v>47</v>
      </c>
      <c r="BR119" s="9" t="s">
        <v>47</v>
      </c>
      <c r="BS119" s="9" t="s">
        <v>47</v>
      </c>
      <c r="BT119" s="9" t="s">
        <v>47</v>
      </c>
      <c r="BU119" s="9" t="s">
        <v>47</v>
      </c>
      <c r="BV119" s="9" t="s">
        <v>47</v>
      </c>
      <c r="BW119" s="9" t="s">
        <v>47</v>
      </c>
      <c r="BX119" s="9" t="s">
        <v>47</v>
      </c>
      <c r="BY119" s="9" t="s">
        <v>47</v>
      </c>
      <c r="BZ119" s="9" t="s">
        <v>47</v>
      </c>
      <c r="CA119" s="9" t="s">
        <v>47</v>
      </c>
      <c r="CB119" s="9" t="s">
        <v>47</v>
      </c>
      <c r="CC119" s="9" t="s">
        <v>47</v>
      </c>
      <c r="CD119" s="9" t="s">
        <v>47</v>
      </c>
    </row>
    <row r="120" spans="1:82" ht="12" x14ac:dyDescent="0.25">
      <c r="A120" s="5">
        <v>88</v>
      </c>
      <c r="B120" s="56">
        <v>30</v>
      </c>
      <c r="C120" s="9">
        <v>132</v>
      </c>
      <c r="D120" s="9">
        <v>88</v>
      </c>
      <c r="E120" s="9">
        <v>66</v>
      </c>
      <c r="F120" s="9">
        <v>52.8</v>
      </c>
      <c r="G120" s="9">
        <v>44</v>
      </c>
      <c r="H120" s="9">
        <v>37.714285714285715</v>
      </c>
      <c r="I120" s="9">
        <v>33</v>
      </c>
      <c r="J120" s="9">
        <v>29.333333333333332</v>
      </c>
      <c r="K120" s="9">
        <v>26.4</v>
      </c>
      <c r="L120" s="9">
        <v>24</v>
      </c>
      <c r="M120" s="9">
        <v>21.943387842283869</v>
      </c>
      <c r="N120" s="9">
        <v>20.063011249870481</v>
      </c>
      <c r="O120" s="9">
        <v>18.343768214167184</v>
      </c>
      <c r="P120" s="9">
        <v>16.771850850517897</v>
      </c>
      <c r="Q120" s="9">
        <v>15.334634501910534</v>
      </c>
      <c r="R120" s="9">
        <v>14.020576345628767</v>
      </c>
      <c r="S120" s="9">
        <v>12.81912268852013</v>
      </c>
      <c r="T120" s="9">
        <v>11.720624206334083</v>
      </c>
      <c r="U120" s="9">
        <v>10.716258446385391</v>
      </c>
      <c r="V120" s="9">
        <v>9.7979589711327097</v>
      </c>
      <c r="W120" s="9">
        <v>8.9583505735979045</v>
      </c>
      <c r="X120" s="9">
        <v>8.1906900443168755</v>
      </c>
      <c r="Y120" s="9">
        <v>7.4888120140991026</v>
      </c>
      <c r="Z120" s="9">
        <v>6.8470794376388184</v>
      </c>
      <c r="AA120" s="9">
        <v>6.2603383202931484</v>
      </c>
      <c r="AB120" s="9">
        <v>5.7238763244210213</v>
      </c>
      <c r="AC120" s="9">
        <v>5.2333849228348637</v>
      </c>
      <c r="AD120" s="9">
        <v>4.7849247954052618</v>
      </c>
      <c r="AE120" s="9">
        <v>4.3748941909057697</v>
      </c>
      <c r="AF120" s="9">
        <v>4</v>
      </c>
      <c r="AG120" s="9" t="s">
        <v>47</v>
      </c>
      <c r="AH120" s="9" t="s">
        <v>47</v>
      </c>
      <c r="AI120" s="9" t="s">
        <v>47</v>
      </c>
      <c r="AJ120" s="9" t="s">
        <v>47</v>
      </c>
      <c r="AK120" s="9" t="s">
        <v>47</v>
      </c>
      <c r="AL120" s="9" t="s">
        <v>47</v>
      </c>
      <c r="AM120" s="9" t="s">
        <v>47</v>
      </c>
      <c r="AN120" s="9" t="s">
        <v>47</v>
      </c>
      <c r="AO120" s="9" t="s">
        <v>47</v>
      </c>
      <c r="AP120" s="9" t="s">
        <v>47</v>
      </c>
      <c r="AQ120" s="9" t="s">
        <v>47</v>
      </c>
      <c r="AR120" s="9" t="s">
        <v>47</v>
      </c>
      <c r="AS120" s="9" t="s">
        <v>47</v>
      </c>
      <c r="AT120" s="9" t="s">
        <v>47</v>
      </c>
      <c r="AU120" s="9" t="s">
        <v>47</v>
      </c>
      <c r="AV120" s="9" t="s">
        <v>47</v>
      </c>
      <c r="AW120" s="9" t="s">
        <v>47</v>
      </c>
      <c r="AX120" s="9" t="s">
        <v>47</v>
      </c>
      <c r="AY120" s="9" t="s">
        <v>47</v>
      </c>
      <c r="AZ120" s="9" t="s">
        <v>47</v>
      </c>
      <c r="BA120" s="9" t="s">
        <v>47</v>
      </c>
      <c r="BB120" s="9" t="s">
        <v>47</v>
      </c>
      <c r="BC120" s="9" t="s">
        <v>47</v>
      </c>
      <c r="BD120" s="9" t="s">
        <v>47</v>
      </c>
      <c r="BE120" s="9" t="s">
        <v>47</v>
      </c>
      <c r="BF120" s="9" t="s">
        <v>47</v>
      </c>
      <c r="BG120" s="9" t="s">
        <v>47</v>
      </c>
      <c r="BH120" s="9" t="s">
        <v>47</v>
      </c>
      <c r="BI120" s="9" t="s">
        <v>47</v>
      </c>
      <c r="BJ120" s="9" t="s">
        <v>47</v>
      </c>
      <c r="BK120" s="9" t="s">
        <v>47</v>
      </c>
      <c r="BL120" s="9" t="s">
        <v>47</v>
      </c>
      <c r="BM120" s="9" t="s">
        <v>47</v>
      </c>
      <c r="BN120" s="9" t="s">
        <v>47</v>
      </c>
      <c r="BO120" s="9" t="s">
        <v>47</v>
      </c>
      <c r="BP120" s="9" t="s">
        <v>47</v>
      </c>
      <c r="BQ120" s="9" t="s">
        <v>47</v>
      </c>
      <c r="BR120" s="9" t="s">
        <v>47</v>
      </c>
      <c r="BS120" s="9" t="s">
        <v>47</v>
      </c>
      <c r="BT120" s="9" t="s">
        <v>47</v>
      </c>
      <c r="BU120" s="9" t="s">
        <v>47</v>
      </c>
      <c r="BV120" s="9" t="s">
        <v>47</v>
      </c>
      <c r="BW120" s="9" t="s">
        <v>47</v>
      </c>
      <c r="BX120" s="9" t="s">
        <v>47</v>
      </c>
      <c r="BY120" s="9" t="s">
        <v>47</v>
      </c>
      <c r="BZ120" s="9" t="s">
        <v>47</v>
      </c>
      <c r="CA120" s="9" t="s">
        <v>47</v>
      </c>
      <c r="CB120" s="9" t="s">
        <v>47</v>
      </c>
      <c r="CC120" s="9" t="s">
        <v>47</v>
      </c>
      <c r="CD120" s="9" t="s">
        <v>47</v>
      </c>
    </row>
    <row r="121" spans="1:82" ht="12" x14ac:dyDescent="0.25">
      <c r="A121" s="5">
        <v>89</v>
      </c>
      <c r="B121" s="56">
        <v>30</v>
      </c>
      <c r="C121" s="9">
        <v>133.5</v>
      </c>
      <c r="D121" s="9">
        <v>89</v>
      </c>
      <c r="E121" s="9">
        <v>66.75</v>
      </c>
      <c r="F121" s="9">
        <v>53.4</v>
      </c>
      <c r="G121" s="9">
        <v>44.5</v>
      </c>
      <c r="H121" s="9">
        <v>38.142857142857146</v>
      </c>
      <c r="I121" s="9">
        <v>33.375</v>
      </c>
      <c r="J121" s="9">
        <v>29.666666666666664</v>
      </c>
      <c r="K121" s="9">
        <v>26.7</v>
      </c>
      <c r="L121" s="9">
        <v>24.27272727272727</v>
      </c>
      <c r="M121" s="9">
        <v>22.180209656455173</v>
      </c>
      <c r="N121" s="9">
        <v>20.268085035383443</v>
      </c>
      <c r="O121" s="9">
        <v>18.520801983581762</v>
      </c>
      <c r="P121" s="9">
        <v>16.924149741636246</v>
      </c>
      <c r="Q121" s="9">
        <v>15.465142639678163</v>
      </c>
      <c r="R121" s="9">
        <v>14.131914484140482</v>
      </c>
      <c r="S121" s="9">
        <v>12.913622049283317</v>
      </c>
      <c r="T121" s="9">
        <v>11.800356888578984</v>
      </c>
      <c r="U121" s="9">
        <v>10.783064748713279</v>
      </c>
      <c r="V121" s="9">
        <v>9.8534719307921659</v>
      </c>
      <c r="W121" s="9">
        <v>9.0040179998450576</v>
      </c>
      <c r="X121" s="9">
        <v>8.2277942953470209</v>
      </c>
      <c r="Y121" s="9">
        <v>7.5184877426622121</v>
      </c>
      <c r="Z121" s="9">
        <v>6.8703295084235911</v>
      </c>
      <c r="AA121" s="9">
        <v>6.2780480822600158</v>
      </c>
      <c r="AB121" s="9">
        <v>5.7368264032815297</v>
      </c>
      <c r="AC121" s="9">
        <v>5.2422626826299314</v>
      </c>
      <c r="AD121" s="9">
        <v>4.7903346034620711</v>
      </c>
      <c r="AE121" s="9">
        <v>4.3773666072021298</v>
      </c>
      <c r="AF121" s="9">
        <v>4</v>
      </c>
      <c r="AG121" s="9" t="s">
        <v>47</v>
      </c>
      <c r="AH121" s="9" t="s">
        <v>47</v>
      </c>
      <c r="AI121" s="9" t="s">
        <v>47</v>
      </c>
      <c r="AJ121" s="9" t="s">
        <v>47</v>
      </c>
      <c r="AK121" s="9" t="s">
        <v>47</v>
      </c>
      <c r="AL121" s="9" t="s">
        <v>47</v>
      </c>
      <c r="AM121" s="9" t="s">
        <v>47</v>
      </c>
      <c r="AN121" s="9" t="s">
        <v>47</v>
      </c>
      <c r="AO121" s="9" t="s">
        <v>47</v>
      </c>
      <c r="AP121" s="9" t="s">
        <v>47</v>
      </c>
      <c r="AQ121" s="9" t="s">
        <v>47</v>
      </c>
      <c r="AR121" s="9" t="s">
        <v>47</v>
      </c>
      <c r="AS121" s="9" t="s">
        <v>47</v>
      </c>
      <c r="AT121" s="9" t="s">
        <v>47</v>
      </c>
      <c r="AU121" s="9" t="s">
        <v>47</v>
      </c>
      <c r="AV121" s="9" t="s">
        <v>47</v>
      </c>
      <c r="AW121" s="9" t="s">
        <v>47</v>
      </c>
      <c r="AX121" s="9" t="s">
        <v>47</v>
      </c>
      <c r="AY121" s="9" t="s">
        <v>47</v>
      </c>
      <c r="AZ121" s="9" t="s">
        <v>47</v>
      </c>
      <c r="BA121" s="9" t="s">
        <v>47</v>
      </c>
      <c r="BB121" s="9" t="s">
        <v>47</v>
      </c>
      <c r="BC121" s="9" t="s">
        <v>47</v>
      </c>
      <c r="BD121" s="9" t="s">
        <v>47</v>
      </c>
      <c r="BE121" s="9" t="s">
        <v>47</v>
      </c>
      <c r="BF121" s="9" t="s">
        <v>47</v>
      </c>
      <c r="BG121" s="9" t="s">
        <v>47</v>
      </c>
      <c r="BH121" s="9" t="s">
        <v>47</v>
      </c>
      <c r="BI121" s="9" t="s">
        <v>47</v>
      </c>
      <c r="BJ121" s="9" t="s">
        <v>47</v>
      </c>
      <c r="BK121" s="9" t="s">
        <v>47</v>
      </c>
      <c r="BL121" s="9" t="s">
        <v>47</v>
      </c>
      <c r="BM121" s="9" t="s">
        <v>47</v>
      </c>
      <c r="BN121" s="9" t="s">
        <v>47</v>
      </c>
      <c r="BO121" s="9" t="s">
        <v>47</v>
      </c>
      <c r="BP121" s="9" t="s">
        <v>47</v>
      </c>
      <c r="BQ121" s="9" t="s">
        <v>47</v>
      </c>
      <c r="BR121" s="9" t="s">
        <v>47</v>
      </c>
      <c r="BS121" s="9" t="s">
        <v>47</v>
      </c>
      <c r="BT121" s="9" t="s">
        <v>47</v>
      </c>
      <c r="BU121" s="9" t="s">
        <v>47</v>
      </c>
      <c r="BV121" s="9" t="s">
        <v>47</v>
      </c>
      <c r="BW121" s="9" t="s">
        <v>47</v>
      </c>
      <c r="BX121" s="9" t="s">
        <v>47</v>
      </c>
      <c r="BY121" s="9" t="s">
        <v>47</v>
      </c>
      <c r="BZ121" s="9" t="s">
        <v>47</v>
      </c>
      <c r="CA121" s="9" t="s">
        <v>47</v>
      </c>
      <c r="CB121" s="9" t="s">
        <v>47</v>
      </c>
      <c r="CC121" s="9" t="s">
        <v>47</v>
      </c>
      <c r="CD121" s="9" t="s">
        <v>47</v>
      </c>
    </row>
    <row r="122" spans="1:82" ht="12" x14ac:dyDescent="0.25">
      <c r="A122" s="5">
        <v>90</v>
      </c>
      <c r="B122" s="56">
        <v>30</v>
      </c>
      <c r="C122" s="9">
        <v>135</v>
      </c>
      <c r="D122" s="9">
        <v>90</v>
      </c>
      <c r="E122" s="9">
        <v>67.5</v>
      </c>
      <c r="F122" s="9">
        <v>54</v>
      </c>
      <c r="G122" s="9">
        <v>45</v>
      </c>
      <c r="H122" s="9">
        <v>38.571428571428569</v>
      </c>
      <c r="I122" s="9">
        <v>33.75</v>
      </c>
      <c r="J122" s="9">
        <v>30</v>
      </c>
      <c r="K122" s="9">
        <v>27</v>
      </c>
      <c r="L122" s="9">
        <v>24.545454545454543</v>
      </c>
      <c r="M122" s="9">
        <v>22.416898459160958</v>
      </c>
      <c r="N122" s="9">
        <v>20.472928525228379</v>
      </c>
      <c r="O122" s="9">
        <v>18.697537626032407</v>
      </c>
      <c r="P122" s="9">
        <v>17.076106764408184</v>
      </c>
      <c r="Q122" s="9">
        <v>15.595284687299365</v>
      </c>
      <c r="R122" s="9">
        <v>14.242877948318053</v>
      </c>
      <c r="S122" s="9">
        <v>13.007750503964276</v>
      </c>
      <c r="T122" s="9">
        <v>11.879732016756062</v>
      </c>
      <c r="U122" s="9">
        <v>10.849534110215947</v>
      </c>
      <c r="V122" s="9">
        <v>9.9086738861372439</v>
      </c>
      <c r="W122" s="9">
        <v>9.0494040743528252</v>
      </c>
      <c r="X122" s="9">
        <v>8.2646492398427132</v>
      </c>
      <c r="Y122" s="9">
        <v>7.5479475218944261</v>
      </c>
      <c r="Z122" s="9">
        <v>6.8933974255822683</v>
      </c>
      <c r="AA122" s="9">
        <v>6.295609227433749</v>
      </c>
      <c r="AB122" s="9">
        <v>5.7496605951456692</v>
      </c>
      <c r="AC122" s="9">
        <v>5.2510560559119037</v>
      </c>
      <c r="AD122" s="9">
        <v>4.7956899796153083</v>
      </c>
      <c r="AE122" s="9">
        <v>4.3798127720784183</v>
      </c>
      <c r="AF122" s="9">
        <v>4</v>
      </c>
      <c r="AG122" s="9" t="s">
        <v>47</v>
      </c>
      <c r="AH122" s="9" t="s">
        <v>47</v>
      </c>
      <c r="AI122" s="9" t="s">
        <v>47</v>
      </c>
      <c r="AJ122" s="9" t="s">
        <v>47</v>
      </c>
      <c r="AK122" s="9" t="s">
        <v>47</v>
      </c>
      <c r="AL122" s="9" t="s">
        <v>47</v>
      </c>
      <c r="AM122" s="9" t="s">
        <v>47</v>
      </c>
      <c r="AN122" s="9" t="s">
        <v>47</v>
      </c>
      <c r="AO122" s="9" t="s">
        <v>47</v>
      </c>
      <c r="AP122" s="9" t="s">
        <v>47</v>
      </c>
      <c r="AQ122" s="9" t="s">
        <v>47</v>
      </c>
      <c r="AR122" s="9" t="s">
        <v>47</v>
      </c>
      <c r="AS122" s="9" t="s">
        <v>47</v>
      </c>
      <c r="AT122" s="9" t="s">
        <v>47</v>
      </c>
      <c r="AU122" s="9" t="s">
        <v>47</v>
      </c>
      <c r="AV122" s="9" t="s">
        <v>47</v>
      </c>
      <c r="AW122" s="9" t="s">
        <v>47</v>
      </c>
      <c r="AX122" s="9" t="s">
        <v>47</v>
      </c>
      <c r="AY122" s="9" t="s">
        <v>47</v>
      </c>
      <c r="AZ122" s="9" t="s">
        <v>47</v>
      </c>
      <c r="BA122" s="9" t="s">
        <v>47</v>
      </c>
      <c r="BB122" s="9" t="s">
        <v>47</v>
      </c>
      <c r="BC122" s="9" t="s">
        <v>47</v>
      </c>
      <c r="BD122" s="9" t="s">
        <v>47</v>
      </c>
      <c r="BE122" s="9" t="s">
        <v>47</v>
      </c>
      <c r="BF122" s="9" t="s">
        <v>47</v>
      </c>
      <c r="BG122" s="9" t="s">
        <v>47</v>
      </c>
      <c r="BH122" s="9" t="s">
        <v>47</v>
      </c>
      <c r="BI122" s="9" t="s">
        <v>47</v>
      </c>
      <c r="BJ122" s="9" t="s">
        <v>47</v>
      </c>
      <c r="BK122" s="9" t="s">
        <v>47</v>
      </c>
      <c r="BL122" s="9" t="s">
        <v>47</v>
      </c>
      <c r="BM122" s="9" t="s">
        <v>47</v>
      </c>
      <c r="BN122" s="9" t="s">
        <v>47</v>
      </c>
      <c r="BO122" s="9" t="s">
        <v>47</v>
      </c>
      <c r="BP122" s="9" t="s">
        <v>47</v>
      </c>
      <c r="BQ122" s="9" t="s">
        <v>47</v>
      </c>
      <c r="BR122" s="9" t="s">
        <v>47</v>
      </c>
      <c r="BS122" s="9" t="s">
        <v>47</v>
      </c>
      <c r="BT122" s="9" t="s">
        <v>47</v>
      </c>
      <c r="BU122" s="9" t="s">
        <v>47</v>
      </c>
      <c r="BV122" s="9" t="s">
        <v>47</v>
      </c>
      <c r="BW122" s="9" t="s">
        <v>47</v>
      </c>
      <c r="BX122" s="9" t="s">
        <v>47</v>
      </c>
      <c r="BY122" s="9" t="s">
        <v>47</v>
      </c>
      <c r="BZ122" s="9" t="s">
        <v>47</v>
      </c>
      <c r="CA122" s="9" t="s">
        <v>47</v>
      </c>
      <c r="CB122" s="9" t="s">
        <v>47</v>
      </c>
      <c r="CC122" s="9" t="s">
        <v>47</v>
      </c>
      <c r="CD122" s="9" t="s">
        <v>47</v>
      </c>
    </row>
    <row r="123" spans="1:82" ht="12" x14ac:dyDescent="0.25">
      <c r="A123" s="5">
        <v>91</v>
      </c>
      <c r="B123" s="56">
        <v>31</v>
      </c>
      <c r="C123" s="9">
        <v>136.5</v>
      </c>
      <c r="D123" s="9">
        <v>91</v>
      </c>
      <c r="E123" s="9">
        <v>68.25</v>
      </c>
      <c r="F123" s="9">
        <v>54.6</v>
      </c>
      <c r="G123" s="9">
        <v>45.5</v>
      </c>
      <c r="H123" s="9">
        <v>39</v>
      </c>
      <c r="I123" s="9">
        <v>34.125</v>
      </c>
      <c r="J123" s="9">
        <v>30.333333333333332</v>
      </c>
      <c r="K123" s="9">
        <v>27.3</v>
      </c>
      <c r="L123" s="9">
        <v>24.818181818181817</v>
      </c>
      <c r="M123" s="9">
        <v>22.75</v>
      </c>
      <c r="N123" s="9">
        <v>20.856207091762698</v>
      </c>
      <c r="O123" s="9">
        <v>19.120060406790888</v>
      </c>
      <c r="P123" s="9">
        <v>17.528436898946961</v>
      </c>
      <c r="Q123" s="9">
        <v>16.069305932278358</v>
      </c>
      <c r="R123" s="9">
        <v>14.731638344812673</v>
      </c>
      <c r="S123" s="9">
        <v>13.505323082213865</v>
      </c>
      <c r="T123" s="9">
        <v>12.381090771156718</v>
      </c>
      <c r="U123" s="9">
        <v>11.350443654732151</v>
      </c>
      <c r="V123" s="9">
        <v>10.405591360284731</v>
      </c>
      <c r="W123" s="9">
        <v>9.5393920141694544</v>
      </c>
      <c r="X123" s="9">
        <v>8.7452982583307897</v>
      </c>
      <c r="Y123" s="9">
        <v>8.0173077606584009</v>
      </c>
      <c r="Z123" s="9">
        <v>7.3499178450412259</v>
      </c>
      <c r="AA123" s="9">
        <v>6.7380838981811886</v>
      </c>
      <c r="AB123" s="9">
        <v>6.1771812387753222</v>
      </c>
      <c r="AC123" s="9">
        <v>5.6629701608461263</v>
      </c>
      <c r="AD123" s="9">
        <v>5.1915638869925074</v>
      </c>
      <c r="AE123" s="9">
        <v>4.7593991893288905</v>
      </c>
      <c r="AF123" s="9">
        <v>4.3632094560444337</v>
      </c>
      <c r="AG123" s="9">
        <v>4</v>
      </c>
      <c r="AH123" s="9" t="s">
        <v>47</v>
      </c>
      <c r="AI123" s="9" t="s">
        <v>47</v>
      </c>
      <c r="AJ123" s="9" t="s">
        <v>47</v>
      </c>
      <c r="AK123" s="9" t="s">
        <v>47</v>
      </c>
      <c r="AL123" s="9" t="s">
        <v>47</v>
      </c>
      <c r="AM123" s="9" t="s">
        <v>47</v>
      </c>
      <c r="AN123" s="9" t="s">
        <v>47</v>
      </c>
      <c r="AO123" s="9" t="s">
        <v>47</v>
      </c>
      <c r="AP123" s="9" t="s">
        <v>47</v>
      </c>
      <c r="AQ123" s="9" t="s">
        <v>47</v>
      </c>
      <c r="AR123" s="9" t="s">
        <v>47</v>
      </c>
      <c r="AS123" s="9" t="s">
        <v>47</v>
      </c>
      <c r="AT123" s="9" t="s">
        <v>47</v>
      </c>
      <c r="AU123" s="9" t="s">
        <v>47</v>
      </c>
      <c r="AV123" s="9" t="s">
        <v>47</v>
      </c>
      <c r="AW123" s="9" t="s">
        <v>47</v>
      </c>
      <c r="AX123" s="9" t="s">
        <v>47</v>
      </c>
      <c r="AY123" s="9" t="s">
        <v>47</v>
      </c>
      <c r="AZ123" s="9" t="s">
        <v>47</v>
      </c>
      <c r="BA123" s="9" t="s">
        <v>47</v>
      </c>
      <c r="BB123" s="9" t="s">
        <v>47</v>
      </c>
      <c r="BC123" s="9" t="s">
        <v>47</v>
      </c>
      <c r="BD123" s="9" t="s">
        <v>47</v>
      </c>
      <c r="BE123" s="9" t="s">
        <v>47</v>
      </c>
      <c r="BF123" s="9" t="s">
        <v>47</v>
      </c>
      <c r="BG123" s="9" t="s">
        <v>47</v>
      </c>
      <c r="BH123" s="9" t="s">
        <v>47</v>
      </c>
      <c r="BI123" s="9" t="s">
        <v>47</v>
      </c>
      <c r="BJ123" s="9" t="s">
        <v>47</v>
      </c>
      <c r="BK123" s="9" t="s">
        <v>47</v>
      </c>
      <c r="BL123" s="9" t="s">
        <v>47</v>
      </c>
      <c r="BM123" s="9" t="s">
        <v>47</v>
      </c>
      <c r="BN123" s="9" t="s">
        <v>47</v>
      </c>
      <c r="BO123" s="9" t="s">
        <v>47</v>
      </c>
      <c r="BP123" s="9" t="s">
        <v>47</v>
      </c>
      <c r="BQ123" s="9" t="s">
        <v>47</v>
      </c>
      <c r="BR123" s="9" t="s">
        <v>47</v>
      </c>
      <c r="BS123" s="9" t="s">
        <v>47</v>
      </c>
      <c r="BT123" s="9" t="s">
        <v>47</v>
      </c>
      <c r="BU123" s="9" t="s">
        <v>47</v>
      </c>
      <c r="BV123" s="9" t="s">
        <v>47</v>
      </c>
      <c r="BW123" s="9" t="s">
        <v>47</v>
      </c>
      <c r="BX123" s="9" t="s">
        <v>47</v>
      </c>
      <c r="BY123" s="9" t="s">
        <v>47</v>
      </c>
      <c r="BZ123" s="9" t="s">
        <v>47</v>
      </c>
      <c r="CA123" s="9" t="s">
        <v>47</v>
      </c>
      <c r="CB123" s="9" t="s">
        <v>47</v>
      </c>
      <c r="CC123" s="9" t="s">
        <v>47</v>
      </c>
      <c r="CD123" s="9" t="s">
        <v>47</v>
      </c>
    </row>
    <row r="124" spans="1:82" ht="12" x14ac:dyDescent="0.25">
      <c r="A124" s="5">
        <v>92</v>
      </c>
      <c r="B124" s="56">
        <v>31</v>
      </c>
      <c r="C124" s="9">
        <v>138</v>
      </c>
      <c r="D124" s="9">
        <v>92</v>
      </c>
      <c r="E124" s="9">
        <v>69</v>
      </c>
      <c r="F124" s="9">
        <v>55.2</v>
      </c>
      <c r="G124" s="9">
        <v>46</v>
      </c>
      <c r="H124" s="9">
        <v>39.428571428571431</v>
      </c>
      <c r="I124" s="9">
        <v>34.5</v>
      </c>
      <c r="J124" s="9">
        <v>30.666666666666664</v>
      </c>
      <c r="K124" s="9">
        <v>27.6</v>
      </c>
      <c r="L124" s="9">
        <v>25.090909090909086</v>
      </c>
      <c r="M124" s="9">
        <v>22.990175277762219</v>
      </c>
      <c r="N124" s="9">
        <v>21.0653251895816</v>
      </c>
      <c r="O124" s="9">
        <v>19.301632979373</v>
      </c>
      <c r="P124" s="9">
        <v>17.685605720184903</v>
      </c>
      <c r="Q124" s="9">
        <v>16.204880179003247</v>
      </c>
      <c r="R124" s="9">
        <v>14.84812823324136</v>
      </c>
      <c r="S124" s="9">
        <v>13.604970206224626</v>
      </c>
      <c r="T124" s="9">
        <v>12.465895458652925</v>
      </c>
      <c r="U124" s="9">
        <v>11.422189628534781</v>
      </c>
      <c r="V124" s="9">
        <v>10.465867962950639</v>
      </c>
      <c r="W124" s="9">
        <v>9.5896142316074862</v>
      </c>
      <c r="X124" s="9">
        <v>8.7867247548498959</v>
      </c>
      <c r="Y124" s="9">
        <v>8.0510571179201662</v>
      </c>
      <c r="Z124" s="9">
        <v>7.3769831791118037</v>
      </c>
      <c r="AA124" s="9">
        <v>6.7593460123105933</v>
      </c>
      <c r="AB124" s="9">
        <v>6.1934204545170308</v>
      </c>
      <c r="AC124" s="9">
        <v>5.6748769565234332</v>
      </c>
      <c r="AD124" s="9">
        <v>5.1997484601894319</v>
      </c>
      <c r="AE124" s="9">
        <v>4.7644000489142107</v>
      </c>
      <c r="AF124" s="9">
        <v>4.365501139119865</v>
      </c>
      <c r="AG124" s="9">
        <v>4</v>
      </c>
      <c r="AH124" s="9" t="s">
        <v>47</v>
      </c>
      <c r="AI124" s="9" t="s">
        <v>47</v>
      </c>
      <c r="AJ124" s="9" t="s">
        <v>47</v>
      </c>
      <c r="AK124" s="9" t="s">
        <v>47</v>
      </c>
      <c r="AL124" s="9" t="s">
        <v>47</v>
      </c>
      <c r="AM124" s="9" t="s">
        <v>47</v>
      </c>
      <c r="AN124" s="9" t="s">
        <v>47</v>
      </c>
      <c r="AO124" s="9" t="s">
        <v>47</v>
      </c>
      <c r="AP124" s="9" t="s">
        <v>47</v>
      </c>
      <c r="AQ124" s="9" t="s">
        <v>47</v>
      </c>
      <c r="AR124" s="9" t="s">
        <v>47</v>
      </c>
      <c r="AS124" s="9" t="s">
        <v>47</v>
      </c>
      <c r="AT124" s="9" t="s">
        <v>47</v>
      </c>
      <c r="AU124" s="9" t="s">
        <v>47</v>
      </c>
      <c r="AV124" s="9" t="s">
        <v>47</v>
      </c>
      <c r="AW124" s="9" t="s">
        <v>47</v>
      </c>
      <c r="AX124" s="9" t="s">
        <v>47</v>
      </c>
      <c r="AY124" s="9" t="s">
        <v>47</v>
      </c>
      <c r="AZ124" s="9" t="s">
        <v>47</v>
      </c>
      <c r="BA124" s="9" t="s">
        <v>47</v>
      </c>
      <c r="BB124" s="9" t="s">
        <v>47</v>
      </c>
      <c r="BC124" s="9" t="s">
        <v>47</v>
      </c>
      <c r="BD124" s="9" t="s">
        <v>47</v>
      </c>
      <c r="BE124" s="9" t="s">
        <v>47</v>
      </c>
      <c r="BF124" s="9" t="s">
        <v>47</v>
      </c>
      <c r="BG124" s="9" t="s">
        <v>47</v>
      </c>
      <c r="BH124" s="9" t="s">
        <v>47</v>
      </c>
      <c r="BI124" s="9" t="s">
        <v>47</v>
      </c>
      <c r="BJ124" s="9" t="s">
        <v>47</v>
      </c>
      <c r="BK124" s="9" t="s">
        <v>47</v>
      </c>
      <c r="BL124" s="9" t="s">
        <v>47</v>
      </c>
      <c r="BM124" s="9" t="s">
        <v>47</v>
      </c>
      <c r="BN124" s="9" t="s">
        <v>47</v>
      </c>
      <c r="BO124" s="9" t="s">
        <v>47</v>
      </c>
      <c r="BP124" s="9" t="s">
        <v>47</v>
      </c>
      <c r="BQ124" s="9" t="s">
        <v>47</v>
      </c>
      <c r="BR124" s="9" t="s">
        <v>47</v>
      </c>
      <c r="BS124" s="9" t="s">
        <v>47</v>
      </c>
      <c r="BT124" s="9" t="s">
        <v>47</v>
      </c>
      <c r="BU124" s="9" t="s">
        <v>47</v>
      </c>
      <c r="BV124" s="9" t="s">
        <v>47</v>
      </c>
      <c r="BW124" s="9" t="s">
        <v>47</v>
      </c>
      <c r="BX124" s="9" t="s">
        <v>47</v>
      </c>
      <c r="BY124" s="9" t="s">
        <v>47</v>
      </c>
      <c r="BZ124" s="9" t="s">
        <v>47</v>
      </c>
      <c r="CA124" s="9" t="s">
        <v>47</v>
      </c>
      <c r="CB124" s="9" t="s">
        <v>47</v>
      </c>
      <c r="CC124" s="9" t="s">
        <v>47</v>
      </c>
      <c r="CD124" s="9" t="s">
        <v>47</v>
      </c>
    </row>
    <row r="125" spans="1:82" ht="12" x14ac:dyDescent="0.25">
      <c r="A125" s="5">
        <v>93</v>
      </c>
      <c r="B125" s="56">
        <v>31</v>
      </c>
      <c r="C125" s="9">
        <v>139.5</v>
      </c>
      <c r="D125" s="9">
        <v>93</v>
      </c>
      <c r="E125" s="9">
        <v>69.75</v>
      </c>
      <c r="F125" s="9">
        <v>55.8</v>
      </c>
      <c r="G125" s="9">
        <v>46.5</v>
      </c>
      <c r="H125" s="9">
        <v>39.857142857142861</v>
      </c>
      <c r="I125" s="9">
        <v>34.875</v>
      </c>
      <c r="J125" s="9">
        <v>31</v>
      </c>
      <c r="K125" s="9">
        <v>27.9</v>
      </c>
      <c r="L125" s="9">
        <v>25.363636363636363</v>
      </c>
      <c r="M125" s="9">
        <v>23.228107450624879</v>
      </c>
      <c r="N125" s="9">
        <v>21.272382555969628</v>
      </c>
      <c r="O125" s="9">
        <v>19.481322814155806</v>
      </c>
      <c r="P125" s="9">
        <v>17.841063998862836</v>
      </c>
      <c r="Q125" s="9">
        <v>16.338909202830369</v>
      </c>
      <c r="R125" s="9">
        <v>14.963230553701873</v>
      </c>
      <c r="S125" s="9">
        <v>13.703379205048256</v>
      </c>
      <c r="T125" s="9">
        <v>12.549602905830515</v>
      </c>
      <c r="U125" s="9">
        <v>11.492970510223511</v>
      </c>
      <c r="V125" s="9">
        <v>10.525302843446891</v>
      </c>
      <c r="W125" s="9">
        <v>9.6391093884497199</v>
      </c>
      <c r="X125" s="9">
        <v>8.827530303353436</v>
      </c>
      <c r="Y125" s="9">
        <v>8.0842833208220419</v>
      </c>
      <c r="Z125" s="9">
        <v>7.4036151183184167</v>
      </c>
      <c r="AA125" s="9">
        <v>6.7802567828139111</v>
      </c>
      <c r="AB125" s="9">
        <v>6.2093830252126407</v>
      </c>
      <c r="AC125" s="9">
        <v>5.6865748287777036</v>
      </c>
      <c r="AD125" s="9">
        <v>5.207785242428459</v>
      </c>
      <c r="AE125" s="9">
        <v>4.7693080541217725</v>
      </c>
      <c r="AF125" s="9">
        <v>4.3677491018243124</v>
      </c>
      <c r="AG125" s="9">
        <v>4</v>
      </c>
      <c r="AH125" s="9" t="s">
        <v>47</v>
      </c>
      <c r="AI125" s="9" t="s">
        <v>47</v>
      </c>
      <c r="AJ125" s="9" t="s">
        <v>47</v>
      </c>
      <c r="AK125" s="9" t="s">
        <v>47</v>
      </c>
      <c r="AL125" s="9" t="s">
        <v>47</v>
      </c>
      <c r="AM125" s="9" t="s">
        <v>47</v>
      </c>
      <c r="AN125" s="9" t="s">
        <v>47</v>
      </c>
      <c r="AO125" s="9" t="s">
        <v>47</v>
      </c>
      <c r="AP125" s="9" t="s">
        <v>47</v>
      </c>
      <c r="AQ125" s="9" t="s">
        <v>47</v>
      </c>
      <c r="AR125" s="9" t="s">
        <v>47</v>
      </c>
      <c r="AS125" s="9" t="s">
        <v>47</v>
      </c>
      <c r="AT125" s="9" t="s">
        <v>47</v>
      </c>
      <c r="AU125" s="9" t="s">
        <v>47</v>
      </c>
      <c r="AV125" s="9" t="s">
        <v>47</v>
      </c>
      <c r="AW125" s="9" t="s">
        <v>47</v>
      </c>
      <c r="AX125" s="9" t="s">
        <v>47</v>
      </c>
      <c r="AY125" s="9" t="s">
        <v>47</v>
      </c>
      <c r="AZ125" s="9" t="s">
        <v>47</v>
      </c>
      <c r="BA125" s="9" t="s">
        <v>47</v>
      </c>
      <c r="BB125" s="9" t="s">
        <v>47</v>
      </c>
      <c r="BC125" s="9" t="s">
        <v>47</v>
      </c>
      <c r="BD125" s="9" t="s">
        <v>47</v>
      </c>
      <c r="BE125" s="9" t="s">
        <v>47</v>
      </c>
      <c r="BF125" s="9" t="s">
        <v>47</v>
      </c>
      <c r="BG125" s="9" t="s">
        <v>47</v>
      </c>
      <c r="BH125" s="9" t="s">
        <v>47</v>
      </c>
      <c r="BI125" s="9" t="s">
        <v>47</v>
      </c>
      <c r="BJ125" s="9" t="s">
        <v>47</v>
      </c>
      <c r="BK125" s="9" t="s">
        <v>47</v>
      </c>
      <c r="BL125" s="9" t="s">
        <v>47</v>
      </c>
      <c r="BM125" s="9" t="s">
        <v>47</v>
      </c>
      <c r="BN125" s="9" t="s">
        <v>47</v>
      </c>
      <c r="BO125" s="9" t="s">
        <v>47</v>
      </c>
      <c r="BP125" s="9" t="s">
        <v>47</v>
      </c>
      <c r="BQ125" s="9" t="s">
        <v>47</v>
      </c>
      <c r="BR125" s="9" t="s">
        <v>47</v>
      </c>
      <c r="BS125" s="9" t="s">
        <v>47</v>
      </c>
      <c r="BT125" s="9" t="s">
        <v>47</v>
      </c>
      <c r="BU125" s="9" t="s">
        <v>47</v>
      </c>
      <c r="BV125" s="9" t="s">
        <v>47</v>
      </c>
      <c r="BW125" s="9" t="s">
        <v>47</v>
      </c>
      <c r="BX125" s="9" t="s">
        <v>47</v>
      </c>
      <c r="BY125" s="9" t="s">
        <v>47</v>
      </c>
      <c r="BZ125" s="9" t="s">
        <v>47</v>
      </c>
      <c r="CA125" s="9" t="s">
        <v>47</v>
      </c>
      <c r="CB125" s="9" t="s">
        <v>47</v>
      </c>
      <c r="CC125" s="9" t="s">
        <v>47</v>
      </c>
      <c r="CD125" s="9" t="s">
        <v>47</v>
      </c>
    </row>
    <row r="126" spans="1:82" ht="12" x14ac:dyDescent="0.25">
      <c r="A126" s="5">
        <v>94</v>
      </c>
      <c r="B126" s="56">
        <v>32</v>
      </c>
      <c r="C126" s="9">
        <v>141</v>
      </c>
      <c r="D126" s="9">
        <v>94</v>
      </c>
      <c r="E126" s="9">
        <v>70.5</v>
      </c>
      <c r="F126" s="9">
        <v>56.4</v>
      </c>
      <c r="G126" s="9">
        <v>47</v>
      </c>
      <c r="H126" s="9">
        <v>40.285714285714292</v>
      </c>
      <c r="I126" s="9">
        <v>35.25</v>
      </c>
      <c r="J126" s="9">
        <v>31.333333333333339</v>
      </c>
      <c r="K126" s="9">
        <v>28.2</v>
      </c>
      <c r="L126" s="9">
        <v>25.63636363636364</v>
      </c>
      <c r="M126" s="9">
        <v>23.5</v>
      </c>
      <c r="N126" s="9">
        <v>21.59973583940581</v>
      </c>
      <c r="O126" s="9">
        <v>19.853131418387733</v>
      </c>
      <c r="P126" s="9">
        <v>18.247761456263106</v>
      </c>
      <c r="Q126" s="9">
        <v>16.772205409181876</v>
      </c>
      <c r="R126" s="9">
        <v>15.41596622479071</v>
      </c>
      <c r="S126" s="9">
        <v>14.169395666582185</v>
      </c>
      <c r="T126" s="9">
        <v>13.023625676689216</v>
      </c>
      <c r="U126" s="9">
        <v>11.970505288842118</v>
      </c>
      <c r="V126" s="9">
        <v>11.002542642689356</v>
      </c>
      <c r="W126" s="9">
        <v>10.112851686973956</v>
      </c>
      <c r="X126" s="9">
        <v>9.295103192413908</v>
      </c>
      <c r="Y126" s="9">
        <v>8.5434797257939579</v>
      </c>
      <c r="Z126" s="9">
        <v>7.8526342649561132</v>
      </c>
      <c r="AA126" s="9">
        <v>7.2176521602773889</v>
      </c>
      <c r="AB126" s="9">
        <v>6.6340161720301385</v>
      </c>
      <c r="AC126" s="9">
        <v>6.0975743349020046</v>
      </c>
      <c r="AD126" s="9">
        <v>5.6045104210648446</v>
      </c>
      <c r="AE126" s="9">
        <v>5.1513167916679858</v>
      </c>
      <c r="AF126" s="9">
        <v>4.7347694436222953</v>
      </c>
      <c r="AG126" s="9">
        <v>4.3519050741588083</v>
      </c>
      <c r="AH126" s="9">
        <v>4</v>
      </c>
      <c r="AI126" s="9" t="s">
        <v>47</v>
      </c>
      <c r="AJ126" s="9" t="s">
        <v>47</v>
      </c>
      <c r="AK126" s="9" t="s">
        <v>47</v>
      </c>
      <c r="AL126" s="9" t="s">
        <v>47</v>
      </c>
      <c r="AM126" s="9" t="s">
        <v>47</v>
      </c>
      <c r="AN126" s="9" t="s">
        <v>47</v>
      </c>
      <c r="AO126" s="9" t="s">
        <v>47</v>
      </c>
      <c r="AP126" s="9" t="s">
        <v>47</v>
      </c>
      <c r="AQ126" s="9" t="s">
        <v>47</v>
      </c>
      <c r="AR126" s="9" t="s">
        <v>47</v>
      </c>
      <c r="AS126" s="9" t="s">
        <v>47</v>
      </c>
      <c r="AT126" s="9" t="s">
        <v>47</v>
      </c>
      <c r="AU126" s="9" t="s">
        <v>47</v>
      </c>
      <c r="AV126" s="9" t="s">
        <v>47</v>
      </c>
      <c r="AW126" s="9" t="s">
        <v>47</v>
      </c>
      <c r="AX126" s="9" t="s">
        <v>47</v>
      </c>
      <c r="AY126" s="9" t="s">
        <v>47</v>
      </c>
      <c r="AZ126" s="9" t="s">
        <v>47</v>
      </c>
      <c r="BA126" s="9" t="s">
        <v>47</v>
      </c>
      <c r="BB126" s="9" t="s">
        <v>47</v>
      </c>
      <c r="BC126" s="9" t="s">
        <v>47</v>
      </c>
      <c r="BD126" s="9" t="s">
        <v>47</v>
      </c>
      <c r="BE126" s="9" t="s">
        <v>47</v>
      </c>
      <c r="BF126" s="9" t="s">
        <v>47</v>
      </c>
      <c r="BG126" s="9" t="s">
        <v>47</v>
      </c>
      <c r="BH126" s="9" t="s">
        <v>47</v>
      </c>
      <c r="BI126" s="9" t="s">
        <v>47</v>
      </c>
      <c r="BJ126" s="9" t="s">
        <v>47</v>
      </c>
      <c r="BK126" s="9" t="s">
        <v>47</v>
      </c>
      <c r="BL126" s="9" t="s">
        <v>47</v>
      </c>
      <c r="BM126" s="9" t="s">
        <v>47</v>
      </c>
      <c r="BN126" s="9" t="s">
        <v>47</v>
      </c>
      <c r="BO126" s="9" t="s">
        <v>47</v>
      </c>
      <c r="BP126" s="9" t="s">
        <v>47</v>
      </c>
      <c r="BQ126" s="9" t="s">
        <v>47</v>
      </c>
      <c r="BR126" s="9" t="s">
        <v>47</v>
      </c>
      <c r="BS126" s="9" t="s">
        <v>47</v>
      </c>
      <c r="BT126" s="9" t="s">
        <v>47</v>
      </c>
      <c r="BU126" s="9" t="s">
        <v>47</v>
      </c>
      <c r="BV126" s="9" t="s">
        <v>47</v>
      </c>
      <c r="BW126" s="9" t="s">
        <v>47</v>
      </c>
      <c r="BX126" s="9" t="s">
        <v>47</v>
      </c>
      <c r="BY126" s="9" t="s">
        <v>47</v>
      </c>
      <c r="BZ126" s="9" t="s">
        <v>47</v>
      </c>
      <c r="CA126" s="9" t="s">
        <v>47</v>
      </c>
      <c r="CB126" s="9" t="s">
        <v>47</v>
      </c>
      <c r="CC126" s="9" t="s">
        <v>47</v>
      </c>
      <c r="CD126" s="9" t="s">
        <v>47</v>
      </c>
    </row>
    <row r="127" spans="1:82" ht="12" x14ac:dyDescent="0.25">
      <c r="A127" s="5">
        <v>95</v>
      </c>
      <c r="B127" s="56">
        <v>32</v>
      </c>
      <c r="C127" s="9">
        <v>142.5</v>
      </c>
      <c r="D127" s="9">
        <v>95</v>
      </c>
      <c r="E127" s="9">
        <v>71.25</v>
      </c>
      <c r="F127" s="9">
        <v>57</v>
      </c>
      <c r="G127" s="9">
        <v>47.5</v>
      </c>
      <c r="H127" s="9">
        <v>40.714285714285715</v>
      </c>
      <c r="I127" s="9">
        <v>35.625</v>
      </c>
      <c r="J127" s="9">
        <v>31.666666666666664</v>
      </c>
      <c r="K127" s="9">
        <v>28.5</v>
      </c>
      <c r="L127" s="9">
        <v>25.909090909090907</v>
      </c>
      <c r="M127" s="9">
        <v>23.75</v>
      </c>
      <c r="N127" s="9">
        <v>21.818522921437118</v>
      </c>
      <c r="O127" s="9">
        <v>20.044123893611662</v>
      </c>
      <c r="P127" s="9">
        <v>18.414028488963854</v>
      </c>
      <c r="Q127" s="9">
        <v>16.916501164734907</v>
      </c>
      <c r="R127" s="9">
        <v>15.540760775296267</v>
      </c>
      <c r="S127" s="9">
        <v>14.276902955468318</v>
      </c>
      <c r="T127" s="9">
        <v>13.1158288160429</v>
      </c>
      <c r="U127" s="9">
        <v>12.049179438167474</v>
      </c>
      <c r="V127" s="9">
        <v>11.069275694996458</v>
      </c>
      <c r="W127" s="9">
        <v>10.169062967367875</v>
      </c>
      <c r="X127" s="9">
        <v>9.3420603554969848</v>
      </c>
      <c r="Y127" s="9">
        <v>8.5823140210467361</v>
      </c>
      <c r="Z127" s="9">
        <v>7.8843543236707117</v>
      </c>
      <c r="AA127" s="9">
        <v>7.2431564434417384</v>
      </c>
      <c r="AB127" s="9">
        <v>6.6541042056753072</v>
      </c>
      <c r="AC127" s="9">
        <v>6.1129568477119101</v>
      </c>
      <c r="AD127" s="9">
        <v>5.6158184884024553</v>
      </c>
      <c r="AE127" s="9">
        <v>5.1591100804984995</v>
      </c>
      <c r="AF127" s="9">
        <v>4.7395436440241614</v>
      </c>
      <c r="AG127" s="9">
        <v>4.354098595128117</v>
      </c>
      <c r="AH127" s="9">
        <v>4</v>
      </c>
      <c r="AI127" s="9" t="s">
        <v>47</v>
      </c>
      <c r="AJ127" s="9" t="s">
        <v>47</v>
      </c>
      <c r="AK127" s="9" t="s">
        <v>47</v>
      </c>
      <c r="AL127" s="9" t="s">
        <v>47</v>
      </c>
      <c r="AM127" s="9" t="s">
        <v>47</v>
      </c>
      <c r="AN127" s="9" t="s">
        <v>47</v>
      </c>
      <c r="AO127" s="9" t="s">
        <v>47</v>
      </c>
      <c r="AP127" s="9" t="s">
        <v>47</v>
      </c>
      <c r="AQ127" s="9" t="s">
        <v>47</v>
      </c>
      <c r="AR127" s="9" t="s">
        <v>47</v>
      </c>
      <c r="AS127" s="9" t="s">
        <v>47</v>
      </c>
      <c r="AT127" s="9" t="s">
        <v>47</v>
      </c>
      <c r="AU127" s="9" t="s">
        <v>47</v>
      </c>
      <c r="AV127" s="9" t="s">
        <v>47</v>
      </c>
      <c r="AW127" s="9" t="s">
        <v>47</v>
      </c>
      <c r="AX127" s="9" t="s">
        <v>47</v>
      </c>
      <c r="AY127" s="9" t="s">
        <v>47</v>
      </c>
      <c r="AZ127" s="9" t="s">
        <v>47</v>
      </c>
      <c r="BA127" s="9" t="s">
        <v>47</v>
      </c>
      <c r="BB127" s="9" t="s">
        <v>47</v>
      </c>
      <c r="BC127" s="9" t="s">
        <v>47</v>
      </c>
      <c r="BD127" s="9" t="s">
        <v>47</v>
      </c>
      <c r="BE127" s="9" t="s">
        <v>47</v>
      </c>
      <c r="BF127" s="9" t="s">
        <v>47</v>
      </c>
      <c r="BG127" s="9" t="s">
        <v>47</v>
      </c>
      <c r="BH127" s="9" t="s">
        <v>47</v>
      </c>
      <c r="BI127" s="9" t="s">
        <v>47</v>
      </c>
      <c r="BJ127" s="9" t="s">
        <v>47</v>
      </c>
      <c r="BK127" s="9" t="s">
        <v>47</v>
      </c>
      <c r="BL127" s="9" t="s">
        <v>47</v>
      </c>
      <c r="BM127" s="9" t="s">
        <v>47</v>
      </c>
      <c r="BN127" s="9" t="s">
        <v>47</v>
      </c>
      <c r="BO127" s="9" t="s">
        <v>47</v>
      </c>
      <c r="BP127" s="9" t="s">
        <v>47</v>
      </c>
      <c r="BQ127" s="9" t="s">
        <v>47</v>
      </c>
      <c r="BR127" s="9" t="s">
        <v>47</v>
      </c>
      <c r="BS127" s="9" t="s">
        <v>47</v>
      </c>
      <c r="BT127" s="9" t="s">
        <v>47</v>
      </c>
      <c r="BU127" s="9" t="s">
        <v>47</v>
      </c>
      <c r="BV127" s="9" t="s">
        <v>47</v>
      </c>
      <c r="BW127" s="9" t="s">
        <v>47</v>
      </c>
      <c r="BX127" s="9" t="s">
        <v>47</v>
      </c>
      <c r="BY127" s="9" t="s">
        <v>47</v>
      </c>
      <c r="BZ127" s="9" t="s">
        <v>47</v>
      </c>
      <c r="CA127" s="9" t="s">
        <v>47</v>
      </c>
      <c r="CB127" s="9" t="s">
        <v>47</v>
      </c>
      <c r="CC127" s="9" t="s">
        <v>47</v>
      </c>
      <c r="CD127" s="9" t="s">
        <v>47</v>
      </c>
    </row>
    <row r="128" spans="1:82" ht="12" x14ac:dyDescent="0.25">
      <c r="A128" s="5">
        <v>96</v>
      </c>
      <c r="B128" s="56">
        <v>32</v>
      </c>
      <c r="C128" s="9">
        <v>144</v>
      </c>
      <c r="D128" s="9">
        <v>96</v>
      </c>
      <c r="E128" s="9">
        <v>72</v>
      </c>
      <c r="F128" s="9">
        <v>57.6</v>
      </c>
      <c r="G128" s="9">
        <v>48</v>
      </c>
      <c r="H128" s="9">
        <v>41.142857142857139</v>
      </c>
      <c r="I128" s="9">
        <v>36</v>
      </c>
      <c r="J128" s="9">
        <v>32</v>
      </c>
      <c r="K128" s="9">
        <v>28.8</v>
      </c>
      <c r="L128" s="9">
        <v>26.18181818181818</v>
      </c>
      <c r="M128" s="9">
        <v>24</v>
      </c>
      <c r="N128" s="9">
        <v>22.037200361166658</v>
      </c>
      <c r="O128" s="9">
        <v>20.234924989925165</v>
      </c>
      <c r="P128" s="9">
        <v>18.580045679006631</v>
      </c>
      <c r="Q128" s="9">
        <v>17.060507889495749</v>
      </c>
      <c r="R128" s="9">
        <v>15.665242942670101</v>
      </c>
      <c r="S128" s="9">
        <v>14.384087393082211</v>
      </c>
      <c r="T128" s="9">
        <v>13.207708995578505</v>
      </c>
      <c r="U128" s="9">
        <v>12.127538726981117</v>
      </c>
      <c r="V128" s="9">
        <v>11.135708367262122</v>
      </c>
      <c r="W128" s="9">
        <v>10.224993185536478</v>
      </c>
      <c r="X128" s="9">
        <v>9.3887593133846305</v>
      </c>
      <c r="Y128" s="9">
        <v>8.6209154221594435</v>
      </c>
      <c r="Z128" s="9">
        <v>7.9158683522833053</v>
      </c>
      <c r="AA128" s="9">
        <v>7.2684823713285587</v>
      </c>
      <c r="AB128" s="9">
        <v>6.6740417641073009</v>
      </c>
      <c r="AC128" s="9">
        <v>6.1282164822677831</v>
      </c>
      <c r="AD128" s="9">
        <v>5.6270306031807955</v>
      </c>
      <c r="AE128" s="9">
        <v>5.1668333683629868</v>
      </c>
      <c r="AF128" s="9">
        <v>4.7442725904740319</v>
      </c>
      <c r="AG128" s="9">
        <v>4.35627023517781</v>
      </c>
      <c r="AH128" s="9">
        <v>4</v>
      </c>
      <c r="AI128" s="9" t="s">
        <v>47</v>
      </c>
      <c r="AJ128" s="9" t="s">
        <v>47</v>
      </c>
      <c r="AK128" s="9" t="s">
        <v>47</v>
      </c>
      <c r="AL128" s="9" t="s">
        <v>47</v>
      </c>
      <c r="AM128" s="9" t="s">
        <v>47</v>
      </c>
      <c r="AN128" s="9" t="s">
        <v>47</v>
      </c>
      <c r="AO128" s="9" t="s">
        <v>47</v>
      </c>
      <c r="AP128" s="9" t="s">
        <v>47</v>
      </c>
      <c r="AQ128" s="9" t="s">
        <v>47</v>
      </c>
      <c r="AR128" s="9" t="s">
        <v>47</v>
      </c>
      <c r="AS128" s="9" t="s">
        <v>47</v>
      </c>
      <c r="AT128" s="9" t="s">
        <v>47</v>
      </c>
      <c r="AU128" s="9" t="s">
        <v>47</v>
      </c>
      <c r="AV128" s="9" t="s">
        <v>47</v>
      </c>
      <c r="AW128" s="9" t="s">
        <v>47</v>
      </c>
      <c r="AX128" s="9" t="s">
        <v>47</v>
      </c>
      <c r="AY128" s="9" t="s">
        <v>47</v>
      </c>
      <c r="AZ128" s="9" t="s">
        <v>47</v>
      </c>
      <c r="BA128" s="9" t="s">
        <v>47</v>
      </c>
      <c r="BB128" s="9" t="s">
        <v>47</v>
      </c>
      <c r="BC128" s="9" t="s">
        <v>47</v>
      </c>
      <c r="BD128" s="9" t="s">
        <v>47</v>
      </c>
      <c r="BE128" s="9" t="s">
        <v>47</v>
      </c>
      <c r="BF128" s="9" t="s">
        <v>47</v>
      </c>
      <c r="BG128" s="9" t="s">
        <v>47</v>
      </c>
      <c r="BH128" s="9" t="s">
        <v>47</v>
      </c>
      <c r="BI128" s="9" t="s">
        <v>47</v>
      </c>
      <c r="BJ128" s="9" t="s">
        <v>47</v>
      </c>
      <c r="BK128" s="9" t="s">
        <v>47</v>
      </c>
      <c r="BL128" s="9" t="s">
        <v>47</v>
      </c>
      <c r="BM128" s="9" t="s">
        <v>47</v>
      </c>
      <c r="BN128" s="9" t="s">
        <v>47</v>
      </c>
      <c r="BO128" s="9" t="s">
        <v>47</v>
      </c>
      <c r="BP128" s="9" t="s">
        <v>47</v>
      </c>
      <c r="BQ128" s="9" t="s">
        <v>47</v>
      </c>
      <c r="BR128" s="9" t="s">
        <v>47</v>
      </c>
      <c r="BS128" s="9" t="s">
        <v>47</v>
      </c>
      <c r="BT128" s="9" t="s">
        <v>47</v>
      </c>
      <c r="BU128" s="9" t="s">
        <v>47</v>
      </c>
      <c r="BV128" s="9" t="s">
        <v>47</v>
      </c>
      <c r="BW128" s="9" t="s">
        <v>47</v>
      </c>
      <c r="BX128" s="9" t="s">
        <v>47</v>
      </c>
      <c r="BY128" s="9" t="s">
        <v>47</v>
      </c>
      <c r="BZ128" s="9" t="s">
        <v>47</v>
      </c>
      <c r="CA128" s="9" t="s">
        <v>47</v>
      </c>
      <c r="CB128" s="9" t="s">
        <v>47</v>
      </c>
      <c r="CC128" s="9" t="s">
        <v>47</v>
      </c>
      <c r="CD128" s="9" t="s">
        <v>47</v>
      </c>
    </row>
    <row r="129" spans="1:82" s="6" customFormat="1" ht="12" x14ac:dyDescent="0.25">
      <c r="A129" s="5" t="s">
        <v>39</v>
      </c>
      <c r="B129" s="55" t="s">
        <v>22</v>
      </c>
      <c r="C129" s="8">
        <v>1</v>
      </c>
      <c r="D129" s="8">
        <v>2</v>
      </c>
      <c r="E129" s="8">
        <v>3</v>
      </c>
      <c r="F129" s="8">
        <v>4</v>
      </c>
      <c r="G129" s="8">
        <v>5</v>
      </c>
      <c r="H129" s="8">
        <v>6</v>
      </c>
      <c r="I129" s="8">
        <v>7</v>
      </c>
      <c r="J129" s="8">
        <v>8</v>
      </c>
      <c r="K129" s="8">
        <v>9</v>
      </c>
      <c r="L129" s="8">
        <v>10</v>
      </c>
      <c r="M129" s="8">
        <v>11</v>
      </c>
      <c r="N129" s="8">
        <v>12</v>
      </c>
      <c r="O129" s="8">
        <v>13</v>
      </c>
      <c r="P129" s="8">
        <v>14</v>
      </c>
      <c r="Q129" s="8">
        <v>15</v>
      </c>
      <c r="R129" s="8">
        <v>16</v>
      </c>
      <c r="S129" s="8">
        <v>17</v>
      </c>
      <c r="T129" s="8">
        <v>18</v>
      </c>
      <c r="U129" s="8">
        <v>19</v>
      </c>
      <c r="V129" s="8">
        <v>20</v>
      </c>
      <c r="W129" s="8">
        <v>21</v>
      </c>
      <c r="X129" s="8">
        <v>22</v>
      </c>
      <c r="Y129" s="8">
        <v>23</v>
      </c>
      <c r="Z129" s="8">
        <v>24</v>
      </c>
      <c r="AA129" s="8">
        <v>25</v>
      </c>
      <c r="AB129" s="8">
        <v>26</v>
      </c>
      <c r="AC129" s="8">
        <v>27</v>
      </c>
      <c r="AD129" s="8">
        <v>28</v>
      </c>
      <c r="AE129" s="8">
        <v>29</v>
      </c>
      <c r="AF129" s="8">
        <v>30</v>
      </c>
      <c r="AG129" s="8">
        <v>31</v>
      </c>
      <c r="AH129" s="8">
        <v>32</v>
      </c>
      <c r="AI129" s="8">
        <v>33</v>
      </c>
      <c r="AJ129" s="8">
        <v>34</v>
      </c>
      <c r="AK129" s="8">
        <v>35</v>
      </c>
      <c r="AL129" s="8">
        <v>36</v>
      </c>
      <c r="AM129" s="8">
        <v>37</v>
      </c>
      <c r="AN129" s="8">
        <v>38</v>
      </c>
      <c r="AO129" s="8">
        <v>39</v>
      </c>
      <c r="AP129" s="8">
        <v>40</v>
      </c>
      <c r="AQ129" s="8">
        <v>41</v>
      </c>
      <c r="AR129" s="8">
        <v>42</v>
      </c>
      <c r="AS129" s="8">
        <v>43</v>
      </c>
      <c r="AT129" s="8">
        <v>44</v>
      </c>
      <c r="AU129" s="8">
        <v>45</v>
      </c>
      <c r="AV129" s="8">
        <v>46</v>
      </c>
      <c r="AW129" s="8">
        <v>47</v>
      </c>
      <c r="AX129" s="8">
        <v>48</v>
      </c>
      <c r="AY129" s="8">
        <v>49</v>
      </c>
      <c r="AZ129" s="8">
        <v>50</v>
      </c>
      <c r="BA129" s="8">
        <v>51</v>
      </c>
      <c r="BB129" s="8">
        <v>52</v>
      </c>
      <c r="BC129" s="8">
        <v>53</v>
      </c>
      <c r="BD129" s="8">
        <v>54</v>
      </c>
      <c r="BE129" s="8">
        <v>55</v>
      </c>
      <c r="BF129" s="8">
        <v>56</v>
      </c>
      <c r="BG129" s="8">
        <v>57</v>
      </c>
      <c r="BH129" s="8">
        <v>58</v>
      </c>
      <c r="BI129" s="8">
        <v>59</v>
      </c>
      <c r="BJ129" s="8">
        <v>60</v>
      </c>
      <c r="BK129" s="8">
        <v>61</v>
      </c>
      <c r="BL129" s="8">
        <v>62</v>
      </c>
      <c r="BM129" s="8">
        <v>63</v>
      </c>
      <c r="BN129" s="8">
        <v>64</v>
      </c>
      <c r="BO129" s="8">
        <v>65</v>
      </c>
      <c r="BP129" s="8">
        <v>66</v>
      </c>
      <c r="BQ129" s="8">
        <v>67</v>
      </c>
      <c r="BR129" s="8">
        <v>68</v>
      </c>
      <c r="BS129" s="8">
        <v>69</v>
      </c>
      <c r="BT129" s="8">
        <v>70</v>
      </c>
      <c r="BU129" s="8">
        <v>71</v>
      </c>
      <c r="BV129" s="8">
        <v>72</v>
      </c>
      <c r="BW129" s="8">
        <v>73</v>
      </c>
      <c r="BX129" s="8">
        <v>74</v>
      </c>
      <c r="BY129" s="8">
        <v>75</v>
      </c>
      <c r="BZ129" s="8">
        <v>76</v>
      </c>
      <c r="CA129" s="8">
        <v>77</v>
      </c>
      <c r="CB129" s="8">
        <v>78</v>
      </c>
      <c r="CC129" s="8">
        <v>79</v>
      </c>
      <c r="CD129" s="8">
        <v>80</v>
      </c>
    </row>
    <row r="130" spans="1:82" ht="12" x14ac:dyDescent="0.25">
      <c r="A130" s="5">
        <v>97</v>
      </c>
      <c r="B130" s="56">
        <v>33</v>
      </c>
      <c r="C130" s="9">
        <v>145.5</v>
      </c>
      <c r="D130" s="9">
        <v>97</v>
      </c>
      <c r="E130" s="9">
        <v>72.75</v>
      </c>
      <c r="F130" s="9">
        <v>58.2</v>
      </c>
      <c r="G130" s="9">
        <v>48.5</v>
      </c>
      <c r="H130" s="9">
        <v>41.571428571428577</v>
      </c>
      <c r="I130" s="9">
        <v>36.375</v>
      </c>
      <c r="J130" s="9">
        <v>32.333333333333336</v>
      </c>
      <c r="K130" s="9">
        <v>29.1</v>
      </c>
      <c r="L130" s="9">
        <v>26.454545454545453</v>
      </c>
      <c r="M130" s="9">
        <v>24.25</v>
      </c>
      <c r="N130" s="9">
        <v>22.342751915299484</v>
      </c>
      <c r="O130" s="9">
        <v>20.585507758705933</v>
      </c>
      <c r="P130" s="9">
        <v>18.966469810442867</v>
      </c>
      <c r="Q130" s="9">
        <v>17.474768234381123</v>
      </c>
      <c r="R130" s="9">
        <v>16.100388100541586</v>
      </c>
      <c r="S130" s="9">
        <v>14.834102147234665</v>
      </c>
      <c r="T130" s="9">
        <v>13.66740883141755</v>
      </c>
      <c r="U130" s="9">
        <v>12.592475251354045</v>
      </c>
      <c r="V130" s="9">
        <v>11.602084558373278</v>
      </c>
      <c r="W130" s="9">
        <v>10.689587504662317</v>
      </c>
      <c r="X130" s="9">
        <v>9.8488578017961022</v>
      </c>
      <c r="Y130" s="9">
        <v>9.0742509902924606</v>
      </c>
      <c r="Z130" s="9">
        <v>8.3605665440521708</v>
      </c>
      <c r="AA130" s="9">
        <v>7.7030129552622872</v>
      </c>
      <c r="AB130" s="9">
        <v>7.0971755653510611</v>
      </c>
      <c r="AC130" s="9">
        <v>6.5389869260191409</v>
      </c>
      <c r="AD130" s="9">
        <v>6.0246994913580405</v>
      </c>
      <c r="AE130" s="9">
        <v>5.5508604577172669</v>
      </c>
      <c r="AF130" s="9">
        <v>5.1142885824009348</v>
      </c>
      <c r="AG130" s="9">
        <v>4.7120528255601153</v>
      </c>
      <c r="AH130" s="9">
        <v>4.3414526718876552</v>
      </c>
      <c r="AI130" s="9">
        <v>4</v>
      </c>
      <c r="AJ130" s="9" t="s">
        <v>47</v>
      </c>
      <c r="AK130" s="9" t="s">
        <v>47</v>
      </c>
      <c r="AL130" s="9" t="s">
        <v>47</v>
      </c>
      <c r="AM130" s="9" t="s">
        <v>47</v>
      </c>
      <c r="AN130" s="9" t="s">
        <v>47</v>
      </c>
      <c r="AO130" s="9" t="s">
        <v>47</v>
      </c>
      <c r="AP130" s="9" t="s">
        <v>47</v>
      </c>
      <c r="AQ130" s="9" t="s">
        <v>47</v>
      </c>
      <c r="AR130" s="9" t="s">
        <v>47</v>
      </c>
      <c r="AS130" s="9" t="s">
        <v>47</v>
      </c>
      <c r="AT130" s="9" t="s">
        <v>47</v>
      </c>
      <c r="AU130" s="9" t="s">
        <v>47</v>
      </c>
      <c r="AV130" s="9" t="s">
        <v>47</v>
      </c>
      <c r="AW130" s="9" t="s">
        <v>47</v>
      </c>
      <c r="AX130" s="9" t="s">
        <v>47</v>
      </c>
      <c r="AY130" s="9" t="s">
        <v>47</v>
      </c>
      <c r="AZ130" s="9" t="s">
        <v>47</v>
      </c>
      <c r="BA130" s="9" t="s">
        <v>47</v>
      </c>
      <c r="BB130" s="9" t="s">
        <v>47</v>
      </c>
      <c r="BC130" s="9" t="s">
        <v>47</v>
      </c>
      <c r="BD130" s="9" t="s">
        <v>47</v>
      </c>
      <c r="BE130" s="9" t="s">
        <v>47</v>
      </c>
      <c r="BF130" s="9" t="s">
        <v>47</v>
      </c>
      <c r="BG130" s="9" t="s">
        <v>47</v>
      </c>
      <c r="BH130" s="9" t="s">
        <v>47</v>
      </c>
      <c r="BI130" s="9" t="s">
        <v>47</v>
      </c>
      <c r="BJ130" s="9" t="s">
        <v>47</v>
      </c>
      <c r="BK130" s="9" t="s">
        <v>47</v>
      </c>
      <c r="BL130" s="9" t="s">
        <v>47</v>
      </c>
      <c r="BM130" s="9" t="s">
        <v>47</v>
      </c>
      <c r="BN130" s="9" t="s">
        <v>47</v>
      </c>
      <c r="BO130" s="9" t="s">
        <v>47</v>
      </c>
      <c r="BP130" s="9" t="s">
        <v>47</v>
      </c>
      <c r="BQ130" s="9" t="s">
        <v>47</v>
      </c>
      <c r="BR130" s="9" t="s">
        <v>47</v>
      </c>
      <c r="BS130" s="9" t="s">
        <v>47</v>
      </c>
      <c r="BT130" s="9" t="s">
        <v>47</v>
      </c>
      <c r="BU130" s="9" t="s">
        <v>47</v>
      </c>
      <c r="BV130" s="9" t="s">
        <v>47</v>
      </c>
      <c r="BW130" s="9" t="s">
        <v>47</v>
      </c>
      <c r="BX130" s="9" t="s">
        <v>47</v>
      </c>
      <c r="BY130" s="9" t="s">
        <v>47</v>
      </c>
      <c r="BZ130" s="9" t="s">
        <v>47</v>
      </c>
      <c r="CA130" s="9" t="s">
        <v>47</v>
      </c>
      <c r="CB130" s="9" t="s">
        <v>47</v>
      </c>
      <c r="CC130" s="9" t="s">
        <v>47</v>
      </c>
      <c r="CD130" s="9" t="s">
        <v>47</v>
      </c>
    </row>
    <row r="131" spans="1:82" ht="12" x14ac:dyDescent="0.25">
      <c r="A131" s="5">
        <v>98</v>
      </c>
      <c r="B131" s="56">
        <v>33</v>
      </c>
      <c r="C131" s="9">
        <v>147</v>
      </c>
      <c r="D131" s="9">
        <v>98</v>
      </c>
      <c r="E131" s="9">
        <v>73.5</v>
      </c>
      <c r="F131" s="9">
        <v>58.8</v>
      </c>
      <c r="G131" s="9">
        <v>49</v>
      </c>
      <c r="H131" s="9">
        <v>42</v>
      </c>
      <c r="I131" s="9">
        <v>36.75</v>
      </c>
      <c r="J131" s="9">
        <v>32.666666666666671</v>
      </c>
      <c r="K131" s="9">
        <v>29.4</v>
      </c>
      <c r="L131" s="9">
        <v>26.72727272727273</v>
      </c>
      <c r="M131" s="9">
        <v>24.5</v>
      </c>
      <c r="N131" s="9">
        <v>22.562568339491559</v>
      </c>
      <c r="O131" s="9">
        <v>20.778346533641912</v>
      </c>
      <c r="P131" s="9">
        <v>19.135218924364619</v>
      </c>
      <c r="Q131" s="9">
        <v>17.622027945800362</v>
      </c>
      <c r="R131" s="9">
        <v>16.228498359491866</v>
      </c>
      <c r="S131" s="9">
        <v>14.945167480953545</v>
      </c>
      <c r="T131" s="9">
        <v>13.763320923843317</v>
      </c>
      <c r="U131" s="9">
        <v>12.674933425410977</v>
      </c>
      <c r="V131" s="9">
        <v>11.672614351401673</v>
      </c>
      <c r="W131" s="9">
        <v>10.749557510368579</v>
      </c>
      <c r="X131" s="9">
        <v>9.8994949366116654</v>
      </c>
      <c r="Y131" s="9">
        <v>9.1166543279082184</v>
      </c>
      <c r="Z131" s="9">
        <v>8.3957198490183949</v>
      </c>
      <c r="AA131" s="9">
        <v>7.7317960348042156</v>
      </c>
      <c r="AB131" s="9">
        <v>7.1203745478481615</v>
      </c>
      <c r="AC131" s="9">
        <v>6.5573035648408347</v>
      </c>
      <c r="AD131" s="9">
        <v>6.0387595838576713</v>
      </c>
      <c r="AE131" s="9">
        <v>5.5612214610836048</v>
      </c>
      <c r="AF131" s="9">
        <v>5.1214465006835068</v>
      </c>
      <c r="AG131" s="9">
        <v>4.7164484354580214</v>
      </c>
      <c r="AH131" s="9">
        <v>4.3434771487636592</v>
      </c>
      <c r="AI131" s="9">
        <v>4</v>
      </c>
      <c r="AJ131" s="9" t="s">
        <v>47</v>
      </c>
      <c r="AK131" s="9" t="s">
        <v>47</v>
      </c>
      <c r="AL131" s="9" t="s">
        <v>47</v>
      </c>
      <c r="AM131" s="9" t="s">
        <v>47</v>
      </c>
      <c r="AN131" s="9" t="s">
        <v>47</v>
      </c>
      <c r="AO131" s="9" t="s">
        <v>47</v>
      </c>
      <c r="AP131" s="9" t="s">
        <v>47</v>
      </c>
      <c r="AQ131" s="9" t="s">
        <v>47</v>
      </c>
      <c r="AR131" s="9" t="s">
        <v>47</v>
      </c>
      <c r="AS131" s="9" t="s">
        <v>47</v>
      </c>
      <c r="AT131" s="9" t="s">
        <v>47</v>
      </c>
      <c r="AU131" s="9" t="s">
        <v>47</v>
      </c>
      <c r="AV131" s="9" t="s">
        <v>47</v>
      </c>
      <c r="AW131" s="9" t="s">
        <v>47</v>
      </c>
      <c r="AX131" s="9" t="s">
        <v>47</v>
      </c>
      <c r="AY131" s="9" t="s">
        <v>47</v>
      </c>
      <c r="AZ131" s="9" t="s">
        <v>47</v>
      </c>
      <c r="BA131" s="9" t="s">
        <v>47</v>
      </c>
      <c r="BB131" s="9" t="s">
        <v>47</v>
      </c>
      <c r="BC131" s="9" t="s">
        <v>47</v>
      </c>
      <c r="BD131" s="9" t="s">
        <v>47</v>
      </c>
      <c r="BE131" s="9" t="s">
        <v>47</v>
      </c>
      <c r="BF131" s="9" t="s">
        <v>47</v>
      </c>
      <c r="BG131" s="9" t="s">
        <v>47</v>
      </c>
      <c r="BH131" s="9" t="s">
        <v>47</v>
      </c>
      <c r="BI131" s="9" t="s">
        <v>47</v>
      </c>
      <c r="BJ131" s="9" t="s">
        <v>47</v>
      </c>
      <c r="BK131" s="9" t="s">
        <v>47</v>
      </c>
      <c r="BL131" s="9" t="s">
        <v>47</v>
      </c>
      <c r="BM131" s="9" t="s">
        <v>47</v>
      </c>
      <c r="BN131" s="9" t="s">
        <v>47</v>
      </c>
      <c r="BO131" s="9" t="s">
        <v>47</v>
      </c>
      <c r="BP131" s="9" t="s">
        <v>47</v>
      </c>
      <c r="BQ131" s="9" t="s">
        <v>47</v>
      </c>
      <c r="BR131" s="9" t="s">
        <v>47</v>
      </c>
      <c r="BS131" s="9" t="s">
        <v>47</v>
      </c>
      <c r="BT131" s="9" t="s">
        <v>47</v>
      </c>
      <c r="BU131" s="9" t="s">
        <v>47</v>
      </c>
      <c r="BV131" s="9" t="s">
        <v>47</v>
      </c>
      <c r="BW131" s="9" t="s">
        <v>47</v>
      </c>
      <c r="BX131" s="9" t="s">
        <v>47</v>
      </c>
      <c r="BY131" s="9" t="s">
        <v>47</v>
      </c>
      <c r="BZ131" s="9" t="s">
        <v>47</v>
      </c>
      <c r="CA131" s="9" t="s">
        <v>47</v>
      </c>
      <c r="CB131" s="9" t="s">
        <v>47</v>
      </c>
      <c r="CC131" s="9" t="s">
        <v>47</v>
      </c>
      <c r="CD131" s="9" t="s">
        <v>47</v>
      </c>
    </row>
    <row r="132" spans="1:82" ht="12" x14ac:dyDescent="0.25">
      <c r="A132" s="5">
        <v>99</v>
      </c>
      <c r="B132" s="56">
        <v>33</v>
      </c>
      <c r="C132" s="9">
        <v>148.5</v>
      </c>
      <c r="D132" s="9">
        <v>99</v>
      </c>
      <c r="E132" s="9">
        <v>74.25</v>
      </c>
      <c r="F132" s="9">
        <v>59.4</v>
      </c>
      <c r="G132" s="9">
        <v>49.5</v>
      </c>
      <c r="H132" s="9">
        <v>42.428571428571431</v>
      </c>
      <c r="I132" s="9">
        <v>37.125</v>
      </c>
      <c r="J132" s="9">
        <v>33</v>
      </c>
      <c r="K132" s="9">
        <v>29.7</v>
      </c>
      <c r="L132" s="9">
        <v>27</v>
      </c>
      <c r="M132" s="9">
        <v>24.75</v>
      </c>
      <c r="N132" s="9">
        <v>22.782282829845986</v>
      </c>
      <c r="O132" s="9">
        <v>20.971006502589706</v>
      </c>
      <c r="P132" s="9">
        <v>19.303733388627798</v>
      </c>
      <c r="Q132" s="9">
        <v>17.769014696228677</v>
      </c>
      <c r="R132" s="9">
        <v>16.356311855239255</v>
      </c>
      <c r="S132" s="9">
        <v>15.055924151079742</v>
      </c>
      <c r="T132" s="9">
        <v>13.858922112105352</v>
      </c>
      <c r="U132" s="9">
        <v>12.757086192920832</v>
      </c>
      <c r="V132" s="9">
        <v>11.74285033259982</v>
      </c>
      <c r="W132" s="9">
        <v>10.809250000235965</v>
      </c>
      <c r="X132" s="9">
        <v>9.949874371066203</v>
      </c>
      <c r="Y132" s="9">
        <v>9.1588223047703501</v>
      </c>
      <c r="Z132" s="9">
        <v>8.430661823659797</v>
      </c>
      <c r="AA132" s="9">
        <v>7.7603928125011166</v>
      </c>
      <c r="AB132" s="9">
        <v>7.1434126838426</v>
      </c>
      <c r="AC132" s="9">
        <v>6.5754847730752033</v>
      </c>
      <c r="AD132" s="9">
        <v>6.0527092462038352</v>
      </c>
      <c r="AE132" s="9">
        <v>5.571496320559179</v>
      </c>
      <c r="AF132" s="9">
        <v>5.1285416145626446</v>
      </c>
      <c r="AG132" s="9">
        <v>4.7208034572768129</v>
      </c>
      <c r="AH132" s="9">
        <v>4.3454820019311153</v>
      </c>
      <c r="AI132" s="9">
        <v>4</v>
      </c>
      <c r="AJ132" s="9" t="s">
        <v>47</v>
      </c>
      <c r="AK132" s="9" t="s">
        <v>47</v>
      </c>
      <c r="AL132" s="9" t="s">
        <v>47</v>
      </c>
      <c r="AM132" s="9" t="s">
        <v>47</v>
      </c>
      <c r="AN132" s="9" t="s">
        <v>47</v>
      </c>
      <c r="AO132" s="9" t="s">
        <v>47</v>
      </c>
      <c r="AP132" s="9" t="s">
        <v>47</v>
      </c>
      <c r="AQ132" s="9" t="s">
        <v>47</v>
      </c>
      <c r="AR132" s="9" t="s">
        <v>47</v>
      </c>
      <c r="AS132" s="9" t="s">
        <v>47</v>
      </c>
      <c r="AT132" s="9" t="s">
        <v>47</v>
      </c>
      <c r="AU132" s="9" t="s">
        <v>47</v>
      </c>
      <c r="AV132" s="9" t="s">
        <v>47</v>
      </c>
      <c r="AW132" s="9" t="s">
        <v>47</v>
      </c>
      <c r="AX132" s="9" t="s">
        <v>47</v>
      </c>
      <c r="AY132" s="9" t="s">
        <v>47</v>
      </c>
      <c r="AZ132" s="9" t="s">
        <v>47</v>
      </c>
      <c r="BA132" s="9" t="s">
        <v>47</v>
      </c>
      <c r="BB132" s="9" t="s">
        <v>47</v>
      </c>
      <c r="BC132" s="9" t="s">
        <v>47</v>
      </c>
      <c r="BD132" s="9" t="s">
        <v>47</v>
      </c>
      <c r="BE132" s="9" t="s">
        <v>47</v>
      </c>
      <c r="BF132" s="9" t="s">
        <v>47</v>
      </c>
      <c r="BG132" s="9" t="s">
        <v>47</v>
      </c>
      <c r="BH132" s="9" t="s">
        <v>47</v>
      </c>
      <c r="BI132" s="9" t="s">
        <v>47</v>
      </c>
      <c r="BJ132" s="9" t="s">
        <v>47</v>
      </c>
      <c r="BK132" s="9" t="s">
        <v>47</v>
      </c>
      <c r="BL132" s="9" t="s">
        <v>47</v>
      </c>
      <c r="BM132" s="9" t="s">
        <v>47</v>
      </c>
      <c r="BN132" s="9" t="s">
        <v>47</v>
      </c>
      <c r="BO132" s="9" t="s">
        <v>47</v>
      </c>
      <c r="BP132" s="9" t="s">
        <v>47</v>
      </c>
      <c r="BQ132" s="9" t="s">
        <v>47</v>
      </c>
      <c r="BR132" s="9" t="s">
        <v>47</v>
      </c>
      <c r="BS132" s="9" t="s">
        <v>47</v>
      </c>
      <c r="BT132" s="9" t="s">
        <v>47</v>
      </c>
      <c r="BU132" s="9" t="s">
        <v>47</v>
      </c>
      <c r="BV132" s="9" t="s">
        <v>47</v>
      </c>
      <c r="BW132" s="9" t="s">
        <v>47</v>
      </c>
      <c r="BX132" s="9" t="s">
        <v>47</v>
      </c>
      <c r="BY132" s="9" t="s">
        <v>47</v>
      </c>
      <c r="BZ132" s="9" t="s">
        <v>47</v>
      </c>
      <c r="CA132" s="9" t="s">
        <v>47</v>
      </c>
      <c r="CB132" s="9" t="s">
        <v>47</v>
      </c>
      <c r="CC132" s="9" t="s">
        <v>47</v>
      </c>
      <c r="CD132" s="9" t="s">
        <v>47</v>
      </c>
    </row>
    <row r="133" spans="1:82" ht="12" x14ac:dyDescent="0.25">
      <c r="A133" s="5">
        <v>100</v>
      </c>
      <c r="B133" s="56">
        <v>34</v>
      </c>
      <c r="C133" s="9">
        <v>150</v>
      </c>
      <c r="D133" s="9">
        <v>100</v>
      </c>
      <c r="E133" s="9">
        <v>75</v>
      </c>
      <c r="F133" s="9">
        <v>60</v>
      </c>
      <c r="G133" s="9">
        <v>50</v>
      </c>
      <c r="H133" s="9">
        <v>42.857142857142854</v>
      </c>
      <c r="I133" s="9">
        <v>37.5</v>
      </c>
      <c r="J133" s="9">
        <v>33.333333333333329</v>
      </c>
      <c r="K133" s="9">
        <v>30</v>
      </c>
      <c r="L133" s="9">
        <v>27.27272727272727</v>
      </c>
      <c r="M133" s="9">
        <v>25</v>
      </c>
      <c r="N133" s="9">
        <v>23.076923076923077</v>
      </c>
      <c r="O133" s="9">
        <v>21.309910893173225</v>
      </c>
      <c r="P133" s="9">
        <v>19.678199765249257</v>
      </c>
      <c r="Q133" s="9">
        <v>18.171429619872704</v>
      </c>
      <c r="R133" s="9">
        <v>16.78003366004576</v>
      </c>
      <c r="S133" s="9">
        <v>15.495177623467644</v>
      </c>
      <c r="T133" s="9">
        <v>14.308703691966111</v>
      </c>
      <c r="U133" s="9">
        <v>13.213078695813385</v>
      </c>
      <c r="V133" s="9">
        <v>12.201346284064979</v>
      </c>
      <c r="W133" s="9">
        <v>11.267082757240916</v>
      </c>
      <c r="X133" s="9">
        <v>10.404356281921871</v>
      </c>
      <c r="Y133" s="9">
        <v>9.6076892283052278</v>
      </c>
      <c r="Z133" s="9">
        <v>8.8720233915943343</v>
      </c>
      <c r="AA133" s="9">
        <v>8.1926878764043636</v>
      </c>
      <c r="AB133" s="9">
        <v>7.5653694402761618</v>
      </c>
      <c r="AC133" s="9">
        <v>6.9860851080029018</v>
      </c>
      <c r="AD133" s="9">
        <v>6.4511568828922057</v>
      </c>
      <c r="AE133" s="9">
        <v>5.9571883944002755</v>
      </c>
      <c r="AF133" s="9">
        <v>5.5010433338690072</v>
      </c>
      <c r="AG133" s="9">
        <v>5.0798255414501021</v>
      </c>
      <c r="AH133" s="9">
        <v>4.6908606177839083</v>
      </c>
      <c r="AI133" s="9">
        <v>4.3316789436817258</v>
      </c>
      <c r="AJ133" s="9">
        <v>4</v>
      </c>
      <c r="AK133" s="9" t="s">
        <v>47</v>
      </c>
      <c r="AL133" s="9" t="s">
        <v>47</v>
      </c>
      <c r="AM133" s="9" t="s">
        <v>47</v>
      </c>
      <c r="AN133" s="9" t="s">
        <v>47</v>
      </c>
      <c r="AO133" s="9" t="s">
        <v>47</v>
      </c>
      <c r="AP133" s="9" t="s">
        <v>47</v>
      </c>
      <c r="AQ133" s="9" t="s">
        <v>47</v>
      </c>
      <c r="AR133" s="9" t="s">
        <v>47</v>
      </c>
      <c r="AS133" s="9" t="s">
        <v>47</v>
      </c>
      <c r="AT133" s="9" t="s">
        <v>47</v>
      </c>
      <c r="AU133" s="9" t="s">
        <v>47</v>
      </c>
      <c r="AV133" s="9" t="s">
        <v>47</v>
      </c>
      <c r="AW133" s="9" t="s">
        <v>47</v>
      </c>
      <c r="AX133" s="9" t="s">
        <v>47</v>
      </c>
      <c r="AY133" s="9" t="s">
        <v>47</v>
      </c>
      <c r="AZ133" s="9" t="s">
        <v>47</v>
      </c>
      <c r="BA133" s="9" t="s">
        <v>47</v>
      </c>
      <c r="BB133" s="9" t="s">
        <v>47</v>
      </c>
      <c r="BC133" s="9" t="s">
        <v>47</v>
      </c>
      <c r="BD133" s="9" t="s">
        <v>47</v>
      </c>
      <c r="BE133" s="9" t="s">
        <v>47</v>
      </c>
      <c r="BF133" s="9" t="s">
        <v>47</v>
      </c>
      <c r="BG133" s="9" t="s">
        <v>47</v>
      </c>
      <c r="BH133" s="9" t="s">
        <v>47</v>
      </c>
      <c r="BI133" s="9" t="s">
        <v>47</v>
      </c>
      <c r="BJ133" s="9" t="s">
        <v>47</v>
      </c>
      <c r="BK133" s="9" t="s">
        <v>47</v>
      </c>
      <c r="BL133" s="9" t="s">
        <v>47</v>
      </c>
      <c r="BM133" s="9" t="s">
        <v>47</v>
      </c>
      <c r="BN133" s="9" t="s">
        <v>47</v>
      </c>
      <c r="BO133" s="9" t="s">
        <v>47</v>
      </c>
      <c r="BP133" s="9" t="s">
        <v>47</v>
      </c>
      <c r="BQ133" s="9" t="s">
        <v>47</v>
      </c>
      <c r="BR133" s="9" t="s">
        <v>47</v>
      </c>
      <c r="BS133" s="9" t="s">
        <v>47</v>
      </c>
      <c r="BT133" s="9" t="s">
        <v>47</v>
      </c>
      <c r="BU133" s="9" t="s">
        <v>47</v>
      </c>
      <c r="BV133" s="9" t="s">
        <v>47</v>
      </c>
      <c r="BW133" s="9" t="s">
        <v>47</v>
      </c>
      <c r="BX133" s="9" t="s">
        <v>47</v>
      </c>
      <c r="BY133" s="9" t="s">
        <v>47</v>
      </c>
      <c r="BZ133" s="9" t="s">
        <v>47</v>
      </c>
      <c r="CA133" s="9" t="s">
        <v>47</v>
      </c>
      <c r="CB133" s="9" t="s">
        <v>47</v>
      </c>
      <c r="CC133" s="9" t="s">
        <v>47</v>
      </c>
      <c r="CD133" s="9" t="s">
        <v>47</v>
      </c>
    </row>
    <row r="134" spans="1:82" ht="12" x14ac:dyDescent="0.25">
      <c r="A134" s="5">
        <v>101</v>
      </c>
      <c r="B134" s="56">
        <v>34</v>
      </c>
      <c r="C134" s="9">
        <v>151.5</v>
      </c>
      <c r="D134" s="9">
        <v>101</v>
      </c>
      <c r="E134" s="9">
        <v>75.75</v>
      </c>
      <c r="F134" s="9">
        <v>60.6</v>
      </c>
      <c r="G134" s="9">
        <v>50.5</v>
      </c>
      <c r="H134" s="9">
        <v>43.285714285714285</v>
      </c>
      <c r="I134" s="9">
        <v>37.875</v>
      </c>
      <c r="J134" s="9">
        <v>33.666666666666664</v>
      </c>
      <c r="K134" s="9">
        <v>30.3</v>
      </c>
      <c r="L134" s="9">
        <v>27.545454545454543</v>
      </c>
      <c r="M134" s="9">
        <v>25.25</v>
      </c>
      <c r="N134" s="9">
        <v>23.306122113135775</v>
      </c>
      <c r="O134" s="9">
        <v>21.511894176332529</v>
      </c>
      <c r="P134" s="9">
        <v>19.855795348849909</v>
      </c>
      <c r="Q134" s="9">
        <v>18.327191724900175</v>
      </c>
      <c r="R134" s="9">
        <v>16.916268052727723</v>
      </c>
      <c r="S134" s="9">
        <v>15.61396471031326</v>
      </c>
      <c r="T134" s="9">
        <v>14.411919533019942</v>
      </c>
      <c r="U134" s="9">
        <v>13.302414119653445</v>
      </c>
      <c r="V134" s="9">
        <v>12.278324272164147</v>
      </c>
      <c r="W134" s="9">
        <v>11.333074250761845</v>
      </c>
      <c r="X134" s="9">
        <v>10.460594550712486</v>
      </c>
      <c r="Y134" s="9">
        <v>9.6552829296993199</v>
      </c>
      <c r="Z134" s="9">
        <v>8.9119684355028799</v>
      </c>
      <c r="AA134" s="9">
        <v>8.225878203019473</v>
      </c>
      <c r="AB134" s="9">
        <v>7.5926068074199495</v>
      </c>
      <c r="AC134" s="9">
        <v>7.0080879766635764</v>
      </c>
      <c r="AD134" s="9">
        <v>6.4685684817314826</v>
      </c>
      <c r="AE134" s="9">
        <v>5.9705840369273355</v>
      </c>
      <c r="AF134" s="9">
        <v>5.510937055499709</v>
      </c>
      <c r="AG134" s="9">
        <v>5.0866761177537079</v>
      </c>
      <c r="AH134" s="9">
        <v>4.695077019815419</v>
      </c>
      <c r="AI134" s="9">
        <v>4.3336252813622078</v>
      </c>
      <c r="AJ134" s="9">
        <v>4</v>
      </c>
      <c r="AK134" s="9" t="s">
        <v>47</v>
      </c>
      <c r="AL134" s="9" t="s">
        <v>47</v>
      </c>
      <c r="AM134" s="9" t="s">
        <v>47</v>
      </c>
      <c r="AN134" s="9" t="s">
        <v>47</v>
      </c>
      <c r="AO134" s="9" t="s">
        <v>47</v>
      </c>
      <c r="AP134" s="9" t="s">
        <v>47</v>
      </c>
      <c r="AQ134" s="9" t="s">
        <v>47</v>
      </c>
      <c r="AR134" s="9" t="s">
        <v>47</v>
      </c>
      <c r="AS134" s="9" t="s">
        <v>47</v>
      </c>
      <c r="AT134" s="9" t="s">
        <v>47</v>
      </c>
      <c r="AU134" s="9" t="s">
        <v>47</v>
      </c>
      <c r="AV134" s="9" t="s">
        <v>47</v>
      </c>
      <c r="AW134" s="9" t="s">
        <v>47</v>
      </c>
      <c r="AX134" s="9" t="s">
        <v>47</v>
      </c>
      <c r="AY134" s="9" t="s">
        <v>47</v>
      </c>
      <c r="AZ134" s="9" t="s">
        <v>47</v>
      </c>
      <c r="BA134" s="9" t="s">
        <v>47</v>
      </c>
      <c r="BB134" s="9" t="s">
        <v>47</v>
      </c>
      <c r="BC134" s="9" t="s">
        <v>47</v>
      </c>
      <c r="BD134" s="9" t="s">
        <v>47</v>
      </c>
      <c r="BE134" s="9" t="s">
        <v>47</v>
      </c>
      <c r="BF134" s="9" t="s">
        <v>47</v>
      </c>
      <c r="BG134" s="9" t="s">
        <v>47</v>
      </c>
      <c r="BH134" s="9" t="s">
        <v>47</v>
      </c>
      <c r="BI134" s="9" t="s">
        <v>47</v>
      </c>
      <c r="BJ134" s="9" t="s">
        <v>47</v>
      </c>
      <c r="BK134" s="9" t="s">
        <v>47</v>
      </c>
      <c r="BL134" s="9" t="s">
        <v>47</v>
      </c>
      <c r="BM134" s="9" t="s">
        <v>47</v>
      </c>
      <c r="BN134" s="9" t="s">
        <v>47</v>
      </c>
      <c r="BO134" s="9" t="s">
        <v>47</v>
      </c>
      <c r="BP134" s="9" t="s">
        <v>47</v>
      </c>
      <c r="BQ134" s="9" t="s">
        <v>47</v>
      </c>
      <c r="BR134" s="9" t="s">
        <v>47</v>
      </c>
      <c r="BS134" s="9" t="s">
        <v>47</v>
      </c>
      <c r="BT134" s="9" t="s">
        <v>47</v>
      </c>
      <c r="BU134" s="9" t="s">
        <v>47</v>
      </c>
      <c r="BV134" s="9" t="s">
        <v>47</v>
      </c>
      <c r="BW134" s="9" t="s">
        <v>47</v>
      </c>
      <c r="BX134" s="9" t="s">
        <v>47</v>
      </c>
      <c r="BY134" s="9" t="s">
        <v>47</v>
      </c>
      <c r="BZ134" s="9" t="s">
        <v>47</v>
      </c>
      <c r="CA134" s="9" t="s">
        <v>47</v>
      </c>
      <c r="CB134" s="9" t="s">
        <v>47</v>
      </c>
      <c r="CC134" s="9" t="s">
        <v>47</v>
      </c>
      <c r="CD134" s="9" t="s">
        <v>47</v>
      </c>
    </row>
    <row r="135" spans="1:82" ht="12" x14ac:dyDescent="0.25">
      <c r="A135" s="5">
        <v>102</v>
      </c>
      <c r="B135" s="56">
        <v>34</v>
      </c>
      <c r="C135" s="9">
        <v>153</v>
      </c>
      <c r="D135" s="9">
        <v>102</v>
      </c>
      <c r="E135" s="9">
        <v>76.5</v>
      </c>
      <c r="F135" s="9">
        <v>61.2</v>
      </c>
      <c r="G135" s="9">
        <v>51</v>
      </c>
      <c r="H135" s="9">
        <v>43.714285714285715</v>
      </c>
      <c r="I135" s="9">
        <v>38.25</v>
      </c>
      <c r="J135" s="9">
        <v>34</v>
      </c>
      <c r="K135" s="9">
        <v>30.6</v>
      </c>
      <c r="L135" s="9">
        <v>27.81818181818182</v>
      </c>
      <c r="M135" s="9">
        <v>25.5</v>
      </c>
      <c r="N135" s="9">
        <v>23.526795683597349</v>
      </c>
      <c r="O135" s="9">
        <v>21.706279025009213</v>
      </c>
      <c r="P135" s="9">
        <v>20.026634967550841</v>
      </c>
      <c r="Q135" s="9">
        <v>18.476962710257055</v>
      </c>
      <c r="R135" s="9">
        <v>17.047204962261368</v>
      </c>
      <c r="S135" s="9">
        <v>15.728082671510984</v>
      </c>
      <c r="T135" s="9">
        <v>14.511034804210468</v>
      </c>
      <c r="U135" s="9">
        <v>13.388162784165873</v>
      </c>
      <c r="V135" s="9">
        <v>12.352179231443621</v>
      </c>
      <c r="W135" s="9">
        <v>11.39636066766073</v>
      </c>
      <c r="X135" s="9">
        <v>10.514503880966238</v>
      </c>
      <c r="Y135" s="9">
        <v>9.7008856675248651</v>
      </c>
      <c r="Z135" s="9">
        <v>8.9502256882272704</v>
      </c>
      <c r="AA135" s="9">
        <v>8.2576521995689216</v>
      </c>
      <c r="AB135" s="9">
        <v>7.6186704362927946</v>
      </c>
      <c r="AC135" s="9">
        <v>7.029133440600944</v>
      </c>
      <c r="AD135" s="9">
        <v>6.4852151486180434</v>
      </c>
      <c r="AE135" s="9">
        <v>5.9833855594394949</v>
      </c>
      <c r="AF135" s="9">
        <v>5.5203878256125432</v>
      </c>
      <c r="AG135" s="9">
        <v>5.0932171163688054</v>
      </c>
      <c r="AH135" s="9">
        <v>4.6991011164317555</v>
      </c>
      <c r="AI135" s="9">
        <v>4.3354820338374171</v>
      </c>
      <c r="AJ135" s="9">
        <v>4</v>
      </c>
      <c r="AK135" s="9" t="s">
        <v>47</v>
      </c>
      <c r="AL135" s="9" t="s">
        <v>47</v>
      </c>
      <c r="AM135" s="9" t="s">
        <v>47</v>
      </c>
      <c r="AN135" s="9" t="s">
        <v>47</v>
      </c>
      <c r="AO135" s="9" t="s">
        <v>47</v>
      </c>
      <c r="AP135" s="9" t="s">
        <v>47</v>
      </c>
      <c r="AQ135" s="9" t="s">
        <v>47</v>
      </c>
      <c r="AR135" s="9" t="s">
        <v>47</v>
      </c>
      <c r="AS135" s="9" t="s">
        <v>47</v>
      </c>
      <c r="AT135" s="9" t="s">
        <v>47</v>
      </c>
      <c r="AU135" s="9" t="s">
        <v>47</v>
      </c>
      <c r="AV135" s="9" t="s">
        <v>47</v>
      </c>
      <c r="AW135" s="9" t="s">
        <v>47</v>
      </c>
      <c r="AX135" s="9" t="s">
        <v>47</v>
      </c>
      <c r="AY135" s="9" t="s">
        <v>47</v>
      </c>
      <c r="AZ135" s="9" t="s">
        <v>47</v>
      </c>
      <c r="BA135" s="9" t="s">
        <v>47</v>
      </c>
      <c r="BB135" s="9" t="s">
        <v>47</v>
      </c>
      <c r="BC135" s="9" t="s">
        <v>47</v>
      </c>
      <c r="BD135" s="9" t="s">
        <v>47</v>
      </c>
      <c r="BE135" s="9" t="s">
        <v>47</v>
      </c>
      <c r="BF135" s="9" t="s">
        <v>47</v>
      </c>
      <c r="BG135" s="9" t="s">
        <v>47</v>
      </c>
      <c r="BH135" s="9" t="s">
        <v>47</v>
      </c>
      <c r="BI135" s="9" t="s">
        <v>47</v>
      </c>
      <c r="BJ135" s="9" t="s">
        <v>47</v>
      </c>
      <c r="BK135" s="9" t="s">
        <v>47</v>
      </c>
      <c r="BL135" s="9" t="s">
        <v>47</v>
      </c>
      <c r="BM135" s="9" t="s">
        <v>47</v>
      </c>
      <c r="BN135" s="9" t="s">
        <v>47</v>
      </c>
      <c r="BO135" s="9" t="s">
        <v>47</v>
      </c>
      <c r="BP135" s="9" t="s">
        <v>47</v>
      </c>
      <c r="BQ135" s="9" t="s">
        <v>47</v>
      </c>
      <c r="BR135" s="9" t="s">
        <v>47</v>
      </c>
      <c r="BS135" s="9" t="s">
        <v>47</v>
      </c>
      <c r="BT135" s="9" t="s">
        <v>47</v>
      </c>
      <c r="BU135" s="9" t="s">
        <v>47</v>
      </c>
      <c r="BV135" s="9" t="s">
        <v>47</v>
      </c>
      <c r="BW135" s="9" t="s">
        <v>47</v>
      </c>
      <c r="BX135" s="9" t="s">
        <v>47</v>
      </c>
      <c r="BY135" s="9" t="s">
        <v>47</v>
      </c>
      <c r="BZ135" s="9" t="s">
        <v>47</v>
      </c>
      <c r="CA135" s="9" t="s">
        <v>47</v>
      </c>
      <c r="CB135" s="9" t="s">
        <v>47</v>
      </c>
      <c r="CC135" s="9" t="s">
        <v>47</v>
      </c>
      <c r="CD135" s="9" t="s">
        <v>47</v>
      </c>
    </row>
    <row r="136" spans="1:82" ht="12" x14ac:dyDescent="0.25">
      <c r="A136" s="5">
        <v>103</v>
      </c>
      <c r="B136" s="56">
        <v>35</v>
      </c>
      <c r="C136" s="9">
        <v>154.5</v>
      </c>
      <c r="D136" s="9">
        <v>103</v>
      </c>
      <c r="E136" s="9">
        <v>77.25</v>
      </c>
      <c r="F136" s="9">
        <v>61.8</v>
      </c>
      <c r="G136" s="9">
        <v>51.5</v>
      </c>
      <c r="H136" s="9">
        <v>44.142857142857146</v>
      </c>
      <c r="I136" s="9">
        <v>38.625</v>
      </c>
      <c r="J136" s="9">
        <v>34.333333333333329</v>
      </c>
      <c r="K136" s="9">
        <v>30.9</v>
      </c>
      <c r="L136" s="9">
        <v>28.090909090909086</v>
      </c>
      <c r="M136" s="9">
        <v>25.75</v>
      </c>
      <c r="N136" s="9">
        <v>23.769230769230766</v>
      </c>
      <c r="O136" s="9">
        <v>21.99707339260987</v>
      </c>
      <c r="P136" s="9">
        <v>20.357042368667468</v>
      </c>
      <c r="Q136" s="9">
        <v>18.839286781620103</v>
      </c>
      <c r="R136" s="9">
        <v>17.434690168273114</v>
      </c>
      <c r="S136" s="9">
        <v>16.134815759598471</v>
      </c>
      <c r="T136" s="9">
        <v>14.931855804924394</v>
      </c>
      <c r="U136" s="9">
        <v>13.818584674350376</v>
      </c>
      <c r="V136" s="9">
        <v>12.788315457695242</v>
      </c>
      <c r="W136" s="9">
        <v>11.83485979928804</v>
      </c>
      <c r="X136" s="9">
        <v>10.95249072734768</v>
      </c>
      <c r="Y136" s="9">
        <v>10.135908254684461</v>
      </c>
      <c r="Z136" s="9">
        <v>9.3802075441026105</v>
      </c>
      <c r="AA136" s="9">
        <v>8.6808494472880042</v>
      </c>
      <c r="AB136" s="9">
        <v>8.0336332402216311</v>
      </c>
      <c r="AC136" s="9">
        <v>7.434671391352917</v>
      </c>
      <c r="AD136" s="9">
        <v>6.8803662109768675</v>
      </c>
      <c r="AE136" s="9">
        <v>6.3673882415585323</v>
      </c>
      <c r="AF136" s="9">
        <v>5.8926562592053529</v>
      </c>
      <c r="AG136" s="9">
        <v>5.4533187661653955</v>
      </c>
      <c r="AH136" s="9">
        <v>5.0467368631853722</v>
      </c>
      <c r="AI136" s="9">
        <v>4.670468398850546</v>
      </c>
      <c r="AJ136" s="9">
        <v>4.3222533006988595</v>
      </c>
      <c r="AK136" s="9">
        <v>4</v>
      </c>
      <c r="AL136" s="9" t="s">
        <v>47</v>
      </c>
      <c r="AM136" s="9" t="s">
        <v>47</v>
      </c>
      <c r="AN136" s="9" t="s">
        <v>47</v>
      </c>
      <c r="AO136" s="9" t="s">
        <v>47</v>
      </c>
      <c r="AP136" s="9" t="s">
        <v>47</v>
      </c>
      <c r="AQ136" s="9" t="s">
        <v>47</v>
      </c>
      <c r="AR136" s="9" t="s">
        <v>47</v>
      </c>
      <c r="AS136" s="9" t="s">
        <v>47</v>
      </c>
      <c r="AT136" s="9" t="s">
        <v>47</v>
      </c>
      <c r="AU136" s="9" t="s">
        <v>47</v>
      </c>
      <c r="AV136" s="9" t="s">
        <v>47</v>
      </c>
      <c r="AW136" s="9" t="s">
        <v>47</v>
      </c>
      <c r="AX136" s="9" t="s">
        <v>47</v>
      </c>
      <c r="AY136" s="9" t="s">
        <v>47</v>
      </c>
      <c r="AZ136" s="9" t="s">
        <v>47</v>
      </c>
      <c r="BA136" s="9" t="s">
        <v>47</v>
      </c>
      <c r="BB136" s="9" t="s">
        <v>47</v>
      </c>
      <c r="BC136" s="9" t="s">
        <v>47</v>
      </c>
      <c r="BD136" s="9" t="s">
        <v>47</v>
      </c>
      <c r="BE136" s="9" t="s">
        <v>47</v>
      </c>
      <c r="BF136" s="9" t="s">
        <v>47</v>
      </c>
      <c r="BG136" s="9" t="s">
        <v>47</v>
      </c>
      <c r="BH136" s="9" t="s">
        <v>47</v>
      </c>
      <c r="BI136" s="9" t="s">
        <v>47</v>
      </c>
      <c r="BJ136" s="9" t="s">
        <v>47</v>
      </c>
      <c r="BK136" s="9" t="s">
        <v>47</v>
      </c>
      <c r="BL136" s="9" t="s">
        <v>47</v>
      </c>
      <c r="BM136" s="9" t="s">
        <v>47</v>
      </c>
      <c r="BN136" s="9" t="s">
        <v>47</v>
      </c>
      <c r="BO136" s="9" t="s">
        <v>47</v>
      </c>
      <c r="BP136" s="9" t="s">
        <v>47</v>
      </c>
      <c r="BQ136" s="9" t="s">
        <v>47</v>
      </c>
      <c r="BR136" s="9" t="s">
        <v>47</v>
      </c>
      <c r="BS136" s="9" t="s">
        <v>47</v>
      </c>
      <c r="BT136" s="9" t="s">
        <v>47</v>
      </c>
      <c r="BU136" s="9" t="s">
        <v>47</v>
      </c>
      <c r="BV136" s="9" t="s">
        <v>47</v>
      </c>
      <c r="BW136" s="9" t="s">
        <v>47</v>
      </c>
      <c r="BX136" s="9" t="s">
        <v>47</v>
      </c>
      <c r="BY136" s="9" t="s">
        <v>47</v>
      </c>
      <c r="BZ136" s="9" t="s">
        <v>47</v>
      </c>
      <c r="CA136" s="9" t="s">
        <v>47</v>
      </c>
      <c r="CB136" s="9" t="s">
        <v>47</v>
      </c>
      <c r="CC136" s="9" t="s">
        <v>47</v>
      </c>
      <c r="CD136" s="9" t="s">
        <v>47</v>
      </c>
    </row>
    <row r="137" spans="1:82" ht="12" x14ac:dyDescent="0.25">
      <c r="A137" s="5">
        <v>104</v>
      </c>
      <c r="B137" s="56">
        <v>35</v>
      </c>
      <c r="C137" s="9">
        <v>156</v>
      </c>
      <c r="D137" s="9">
        <v>104</v>
      </c>
      <c r="E137" s="9">
        <v>78</v>
      </c>
      <c r="F137" s="9">
        <v>62.4</v>
      </c>
      <c r="G137" s="9">
        <v>52</v>
      </c>
      <c r="H137" s="9">
        <v>44.571428571428577</v>
      </c>
      <c r="I137" s="9">
        <v>39</v>
      </c>
      <c r="J137" s="9">
        <v>34.666666666666671</v>
      </c>
      <c r="K137" s="9">
        <v>31.2</v>
      </c>
      <c r="L137" s="9">
        <v>28.363636363636367</v>
      </c>
      <c r="M137" s="9">
        <v>26</v>
      </c>
      <c r="N137" s="9">
        <v>24</v>
      </c>
      <c r="O137" s="9">
        <v>22.201308858476494</v>
      </c>
      <c r="P137" s="9">
        <v>20.537421459561116</v>
      </c>
      <c r="Q137" s="9">
        <v>18.998234874184142</v>
      </c>
      <c r="R137" s="9">
        <v>17.574403341985057</v>
      </c>
      <c r="S137" s="9">
        <v>16.257281524952152</v>
      </c>
      <c r="T137" s="9">
        <v>15.038872013944433</v>
      </c>
      <c r="U137" s="9">
        <v>13.911776769361612</v>
      </c>
      <c r="V137" s="9">
        <v>12.869152201115641</v>
      </c>
      <c r="W137" s="9">
        <v>11.90466761515462</v>
      </c>
      <c r="X137" s="9">
        <v>11.012466774231269</v>
      </c>
      <c r="Y137" s="9">
        <v>10.187132339517445</v>
      </c>
      <c r="Z137" s="9">
        <v>9.4236529771583761</v>
      </c>
      <c r="AA137" s="9">
        <v>8.7173929300414432</v>
      </c>
      <c r="AB137" s="9">
        <v>8.0640638700228919</v>
      </c>
      <c r="AC137" s="9">
        <v>7.4596988597024776</v>
      </c>
      <c r="AD137" s="9">
        <v>6.9006282656449827</v>
      </c>
      <c r="AE137" s="9">
        <v>6.3834574767965515</v>
      </c>
      <c r="AF137" s="9">
        <v>5.9050462928046361</v>
      </c>
      <c r="AG137" s="9">
        <v>5.4624898570898885</v>
      </c>
      <c r="AH137" s="9">
        <v>5.0531010188978218</v>
      </c>
      <c r="AI137" s="9">
        <v>4.6743940172346994</v>
      </c>
      <c r="AJ137" s="9">
        <v>4.3240693876184269</v>
      </c>
      <c r="AK137" s="9">
        <v>4</v>
      </c>
      <c r="AL137" s="9" t="s">
        <v>47</v>
      </c>
      <c r="AM137" s="9" t="s">
        <v>47</v>
      </c>
      <c r="AN137" s="9" t="s">
        <v>47</v>
      </c>
      <c r="AO137" s="9" t="s">
        <v>47</v>
      </c>
      <c r="AP137" s="9" t="s">
        <v>47</v>
      </c>
      <c r="AQ137" s="9" t="s">
        <v>47</v>
      </c>
      <c r="AR137" s="9" t="s">
        <v>47</v>
      </c>
      <c r="AS137" s="9" t="s">
        <v>47</v>
      </c>
      <c r="AT137" s="9" t="s">
        <v>47</v>
      </c>
      <c r="AU137" s="9" t="s">
        <v>47</v>
      </c>
      <c r="AV137" s="9" t="s">
        <v>47</v>
      </c>
      <c r="AW137" s="9" t="s">
        <v>47</v>
      </c>
      <c r="AX137" s="9" t="s">
        <v>47</v>
      </c>
      <c r="AY137" s="9" t="s">
        <v>47</v>
      </c>
      <c r="AZ137" s="9" t="s">
        <v>47</v>
      </c>
      <c r="BA137" s="9" t="s">
        <v>47</v>
      </c>
      <c r="BB137" s="9" t="s">
        <v>47</v>
      </c>
      <c r="BC137" s="9" t="s">
        <v>47</v>
      </c>
      <c r="BD137" s="9" t="s">
        <v>47</v>
      </c>
      <c r="BE137" s="9" t="s">
        <v>47</v>
      </c>
      <c r="BF137" s="9" t="s">
        <v>47</v>
      </c>
      <c r="BG137" s="9" t="s">
        <v>47</v>
      </c>
      <c r="BH137" s="9" t="s">
        <v>47</v>
      </c>
      <c r="BI137" s="9" t="s">
        <v>47</v>
      </c>
      <c r="BJ137" s="9" t="s">
        <v>47</v>
      </c>
      <c r="BK137" s="9" t="s">
        <v>47</v>
      </c>
      <c r="BL137" s="9" t="s">
        <v>47</v>
      </c>
      <c r="BM137" s="9" t="s">
        <v>47</v>
      </c>
      <c r="BN137" s="9" t="s">
        <v>47</v>
      </c>
      <c r="BO137" s="9" t="s">
        <v>47</v>
      </c>
      <c r="BP137" s="9" t="s">
        <v>47</v>
      </c>
      <c r="BQ137" s="9" t="s">
        <v>47</v>
      </c>
      <c r="BR137" s="9" t="s">
        <v>47</v>
      </c>
      <c r="BS137" s="9" t="s">
        <v>47</v>
      </c>
      <c r="BT137" s="9" t="s">
        <v>47</v>
      </c>
      <c r="BU137" s="9" t="s">
        <v>47</v>
      </c>
      <c r="BV137" s="9" t="s">
        <v>47</v>
      </c>
      <c r="BW137" s="9" t="s">
        <v>47</v>
      </c>
      <c r="BX137" s="9" t="s">
        <v>47</v>
      </c>
      <c r="BY137" s="9" t="s">
        <v>47</v>
      </c>
      <c r="BZ137" s="9" t="s">
        <v>47</v>
      </c>
      <c r="CA137" s="9" t="s">
        <v>47</v>
      </c>
      <c r="CB137" s="9" t="s">
        <v>47</v>
      </c>
      <c r="CC137" s="9" t="s">
        <v>47</v>
      </c>
      <c r="CD137" s="9" t="s">
        <v>47</v>
      </c>
    </row>
    <row r="138" spans="1:82" ht="12" x14ac:dyDescent="0.25">
      <c r="A138" s="5">
        <v>105</v>
      </c>
      <c r="B138" s="56">
        <v>35</v>
      </c>
      <c r="C138" s="9">
        <v>157.5</v>
      </c>
      <c r="D138" s="9">
        <v>105</v>
      </c>
      <c r="E138" s="9">
        <v>78.75</v>
      </c>
      <c r="F138" s="9">
        <v>63</v>
      </c>
      <c r="G138" s="9">
        <v>52.5</v>
      </c>
      <c r="H138" s="9">
        <v>45</v>
      </c>
      <c r="I138" s="9">
        <v>39.375</v>
      </c>
      <c r="J138" s="9">
        <v>35</v>
      </c>
      <c r="K138" s="9">
        <v>31.5</v>
      </c>
      <c r="L138" s="9">
        <v>28.636363636363637</v>
      </c>
      <c r="M138" s="9">
        <v>26.25</v>
      </c>
      <c r="N138" s="9">
        <v>24.230769230769234</v>
      </c>
      <c r="O138" s="9">
        <v>22.405458958124562</v>
      </c>
      <c r="P138" s="9">
        <v>20.717649792427473</v>
      </c>
      <c r="Q138" s="9">
        <v>19.156983738823524</v>
      </c>
      <c r="R138" s="9">
        <v>17.71388307295781</v>
      </c>
      <c r="S138" s="9">
        <v>16.379491562991287</v>
      </c>
      <c r="T138" s="9">
        <v>15.145620119378203</v>
      </c>
      <c r="U138" s="9">
        <v>14.004696538860195</v>
      </c>
      <c r="V138" s="9">
        <v>12.949719034258651</v>
      </c>
      <c r="W138" s="9">
        <v>11.974213264880147</v>
      </c>
      <c r="X138" s="9">
        <v>11.072192603832814</v>
      </c>
      <c r="Y138" s="9">
        <v>10.238121398416329</v>
      </c>
      <c r="Z138" s="9">
        <v>9.4668809981164461</v>
      </c>
      <c r="AA138" s="9">
        <v>8.7537383417197301</v>
      </c>
      <c r="AB138" s="9">
        <v>8.0943169107692565</v>
      </c>
      <c r="AC138" s="9">
        <v>7.4845698711042026</v>
      </c>
      <c r="AD138" s="9">
        <v>6.9207552376543831</v>
      </c>
      <c r="AE138" s="9">
        <v>6.3994129100774009</v>
      </c>
      <c r="AF138" s="9">
        <v>5.9173434383073378</v>
      </c>
      <c r="AG138" s="9">
        <v>5.4715883877003035</v>
      </c>
      <c r="AH138" s="9">
        <v>5.0594121832787655</v>
      </c>
      <c r="AI138" s="9">
        <v>4.6782853216537807</v>
      </c>
      <c r="AJ138" s="9">
        <v>4.3258688475975697</v>
      </c>
      <c r="AK138" s="9">
        <v>4</v>
      </c>
      <c r="AL138" s="9" t="s">
        <v>47</v>
      </c>
      <c r="AM138" s="9" t="s">
        <v>47</v>
      </c>
      <c r="AN138" s="9" t="s">
        <v>47</v>
      </c>
      <c r="AO138" s="9" t="s">
        <v>47</v>
      </c>
      <c r="AP138" s="9" t="s">
        <v>47</v>
      </c>
      <c r="AQ138" s="9" t="s">
        <v>47</v>
      </c>
      <c r="AR138" s="9" t="s">
        <v>47</v>
      </c>
      <c r="AS138" s="9" t="s">
        <v>47</v>
      </c>
      <c r="AT138" s="9" t="s">
        <v>47</v>
      </c>
      <c r="AU138" s="9" t="s">
        <v>47</v>
      </c>
      <c r="AV138" s="9" t="s">
        <v>47</v>
      </c>
      <c r="AW138" s="9" t="s">
        <v>47</v>
      </c>
      <c r="AX138" s="9" t="s">
        <v>47</v>
      </c>
      <c r="AY138" s="9" t="s">
        <v>47</v>
      </c>
      <c r="AZ138" s="9" t="s">
        <v>47</v>
      </c>
      <c r="BA138" s="9" t="s">
        <v>47</v>
      </c>
      <c r="BB138" s="9" t="s">
        <v>47</v>
      </c>
      <c r="BC138" s="9" t="s">
        <v>47</v>
      </c>
      <c r="BD138" s="9" t="s">
        <v>47</v>
      </c>
      <c r="BE138" s="9" t="s">
        <v>47</v>
      </c>
      <c r="BF138" s="9" t="s">
        <v>47</v>
      </c>
      <c r="BG138" s="9" t="s">
        <v>47</v>
      </c>
      <c r="BH138" s="9" t="s">
        <v>47</v>
      </c>
      <c r="BI138" s="9" t="s">
        <v>47</v>
      </c>
      <c r="BJ138" s="9" t="s">
        <v>47</v>
      </c>
      <c r="BK138" s="9" t="s">
        <v>47</v>
      </c>
      <c r="BL138" s="9" t="s">
        <v>47</v>
      </c>
      <c r="BM138" s="9" t="s">
        <v>47</v>
      </c>
      <c r="BN138" s="9" t="s">
        <v>47</v>
      </c>
      <c r="BO138" s="9" t="s">
        <v>47</v>
      </c>
      <c r="BP138" s="9" t="s">
        <v>47</v>
      </c>
      <c r="BQ138" s="9" t="s">
        <v>47</v>
      </c>
      <c r="BR138" s="9" t="s">
        <v>47</v>
      </c>
      <c r="BS138" s="9" t="s">
        <v>47</v>
      </c>
      <c r="BT138" s="9" t="s">
        <v>47</v>
      </c>
      <c r="BU138" s="9" t="s">
        <v>47</v>
      </c>
      <c r="BV138" s="9" t="s">
        <v>47</v>
      </c>
      <c r="BW138" s="9" t="s">
        <v>47</v>
      </c>
      <c r="BX138" s="9" t="s">
        <v>47</v>
      </c>
      <c r="BY138" s="9" t="s">
        <v>47</v>
      </c>
      <c r="BZ138" s="9" t="s">
        <v>47</v>
      </c>
      <c r="CA138" s="9" t="s">
        <v>47</v>
      </c>
      <c r="CB138" s="9" t="s">
        <v>47</v>
      </c>
      <c r="CC138" s="9" t="s">
        <v>47</v>
      </c>
      <c r="CD138" s="9" t="s">
        <v>47</v>
      </c>
    </row>
    <row r="139" spans="1:82" ht="12" x14ac:dyDescent="0.25">
      <c r="A139" s="5">
        <v>106</v>
      </c>
      <c r="B139" s="56">
        <v>36</v>
      </c>
      <c r="C139" s="9">
        <v>159</v>
      </c>
      <c r="D139" s="9">
        <v>106</v>
      </c>
      <c r="E139" s="9">
        <v>79.5</v>
      </c>
      <c r="F139" s="9">
        <v>63.6</v>
      </c>
      <c r="G139" s="9">
        <v>53</v>
      </c>
      <c r="H139" s="9">
        <v>45.428571428571423</v>
      </c>
      <c r="I139" s="9">
        <v>39.75</v>
      </c>
      <c r="J139" s="9">
        <v>35.333333333333329</v>
      </c>
      <c r="K139" s="9">
        <v>31.8</v>
      </c>
      <c r="L139" s="9">
        <v>28.909090909090907</v>
      </c>
      <c r="M139" s="9">
        <v>26.5</v>
      </c>
      <c r="N139" s="9">
        <v>24.46153846153846</v>
      </c>
      <c r="O139" s="9">
        <v>22.683815711968428</v>
      </c>
      <c r="P139" s="9">
        <v>21.035287541852501</v>
      </c>
      <c r="Q139" s="9">
        <v>19.506564838425842</v>
      </c>
      <c r="R139" s="9">
        <v>18.088940835186776</v>
      </c>
      <c r="S139" s="9">
        <v>16.774341522927681</v>
      </c>
      <c r="T139" s="9">
        <v>15.555279664604553</v>
      </c>
      <c r="U139" s="9">
        <v>14.424812152139173</v>
      </c>
      <c r="V139" s="9">
        <v>13.376500462281573</v>
      </c>
      <c r="W139" s="9">
        <v>12.404373986311082</v>
      </c>
      <c r="X139" s="9">
        <v>11.502896024722029</v>
      </c>
      <c r="Y139" s="9">
        <v>10.666932253218469</v>
      </c>
      <c r="Z139" s="9">
        <v>9.8917214804175444</v>
      </c>
      <c r="AA139" s="9">
        <v>9.1728485307133472</v>
      </c>
      <c r="AB139" s="9">
        <v>8.5062190978569969</v>
      </c>
      <c r="AC139" s="9">
        <v>7.8880364260326674</v>
      </c>
      <c r="AD139" s="9">
        <v>7.3147796856177631</v>
      </c>
      <c r="AE139" s="9">
        <v>6.7831839204674464</v>
      </c>
      <c r="AF139" s="9">
        <v>6.2902214525142259</v>
      </c>
      <c r="AG139" s="9">
        <v>5.8330846377733954</v>
      </c>
      <c r="AH139" s="9">
        <v>5.4091698755419992</v>
      </c>
      <c r="AI139" s="9">
        <v>5.016062779716469</v>
      </c>
      <c r="AJ139" s="9">
        <v>4.6515244277729</v>
      </c>
      <c r="AK139" s="9">
        <v>4.3134786090916926</v>
      </c>
      <c r="AL139" s="9">
        <v>4</v>
      </c>
      <c r="AM139" s="9" t="s">
        <v>47</v>
      </c>
      <c r="AN139" s="9" t="s">
        <v>47</v>
      </c>
      <c r="AO139" s="9" t="s">
        <v>47</v>
      </c>
      <c r="AP139" s="9" t="s">
        <v>47</v>
      </c>
      <c r="AQ139" s="9" t="s">
        <v>47</v>
      </c>
      <c r="AR139" s="9" t="s">
        <v>47</v>
      </c>
      <c r="AS139" s="9" t="s">
        <v>47</v>
      </c>
      <c r="AT139" s="9" t="s">
        <v>47</v>
      </c>
      <c r="AU139" s="9" t="s">
        <v>47</v>
      </c>
      <c r="AV139" s="9" t="s">
        <v>47</v>
      </c>
      <c r="AW139" s="9" t="s">
        <v>47</v>
      </c>
      <c r="AX139" s="9" t="s">
        <v>47</v>
      </c>
      <c r="AY139" s="9" t="s">
        <v>47</v>
      </c>
      <c r="AZ139" s="9" t="s">
        <v>47</v>
      </c>
      <c r="BA139" s="9" t="s">
        <v>47</v>
      </c>
      <c r="BB139" s="9" t="s">
        <v>47</v>
      </c>
      <c r="BC139" s="9" t="s">
        <v>47</v>
      </c>
      <c r="BD139" s="9" t="s">
        <v>47</v>
      </c>
      <c r="BE139" s="9" t="s">
        <v>47</v>
      </c>
      <c r="BF139" s="9" t="s">
        <v>47</v>
      </c>
      <c r="BG139" s="9" t="s">
        <v>47</v>
      </c>
      <c r="BH139" s="9" t="s">
        <v>47</v>
      </c>
      <c r="BI139" s="9" t="s">
        <v>47</v>
      </c>
      <c r="BJ139" s="9" t="s">
        <v>47</v>
      </c>
      <c r="BK139" s="9" t="s">
        <v>47</v>
      </c>
      <c r="BL139" s="9" t="s">
        <v>47</v>
      </c>
      <c r="BM139" s="9" t="s">
        <v>47</v>
      </c>
      <c r="BN139" s="9" t="s">
        <v>47</v>
      </c>
      <c r="BO139" s="9" t="s">
        <v>47</v>
      </c>
      <c r="BP139" s="9" t="s">
        <v>47</v>
      </c>
      <c r="BQ139" s="9" t="s">
        <v>47</v>
      </c>
      <c r="BR139" s="9" t="s">
        <v>47</v>
      </c>
      <c r="BS139" s="9" t="s">
        <v>47</v>
      </c>
      <c r="BT139" s="9" t="s">
        <v>47</v>
      </c>
      <c r="BU139" s="9" t="s">
        <v>47</v>
      </c>
      <c r="BV139" s="9" t="s">
        <v>47</v>
      </c>
      <c r="BW139" s="9" t="s">
        <v>47</v>
      </c>
      <c r="BX139" s="9" t="s">
        <v>47</v>
      </c>
      <c r="BY139" s="9" t="s">
        <v>47</v>
      </c>
      <c r="BZ139" s="9" t="s">
        <v>47</v>
      </c>
      <c r="CA139" s="9" t="s">
        <v>47</v>
      </c>
      <c r="CB139" s="9" t="s">
        <v>47</v>
      </c>
      <c r="CC139" s="9" t="s">
        <v>47</v>
      </c>
      <c r="CD139" s="9" t="s">
        <v>47</v>
      </c>
    </row>
    <row r="140" spans="1:82" ht="12" x14ac:dyDescent="0.25">
      <c r="A140" s="5">
        <v>107</v>
      </c>
      <c r="B140" s="56">
        <v>36</v>
      </c>
      <c r="C140" s="9">
        <v>160.5</v>
      </c>
      <c r="D140" s="9">
        <v>107</v>
      </c>
      <c r="E140" s="9">
        <v>80.25</v>
      </c>
      <c r="F140" s="9">
        <v>64.2</v>
      </c>
      <c r="G140" s="9">
        <v>53.5</v>
      </c>
      <c r="H140" s="9">
        <v>45.857142857142861</v>
      </c>
      <c r="I140" s="9">
        <v>40.125</v>
      </c>
      <c r="J140" s="9">
        <v>35.666666666666664</v>
      </c>
      <c r="K140" s="9">
        <v>32.1</v>
      </c>
      <c r="L140" s="9">
        <v>29.181818181818183</v>
      </c>
      <c r="M140" s="9">
        <v>26.75</v>
      </c>
      <c r="N140" s="9">
        <v>24.692307692307693</v>
      </c>
      <c r="O140" s="9">
        <v>22.888857203644761</v>
      </c>
      <c r="P140" s="9">
        <v>21.217125212320649</v>
      </c>
      <c r="Q140" s="9">
        <v>19.66749140291763</v>
      </c>
      <c r="R140" s="9">
        <v>18.231038098376338</v>
      </c>
      <c r="S140" s="9">
        <v>16.899498941443188</v>
      </c>
      <c r="T140" s="9">
        <v>15.66521132426762</v>
      </c>
      <c r="U140" s="9">
        <v>14.521072292395781</v>
      </c>
      <c r="V140" s="9">
        <v>13.460497669401382</v>
      </c>
      <c r="W140" s="9">
        <v>12.47738416692828</v>
      </c>
      <c r="X140" s="9">
        <v>11.566074262099416</v>
      </c>
      <c r="Y140" s="9">
        <v>10.721323640172207</v>
      </c>
      <c r="Z140" s="9">
        <v>9.9382710150825933</v>
      </c>
      <c r="AA140" s="9">
        <v>9.2124101542040897</v>
      </c>
      <c r="AB140" s="9">
        <v>8.5395639463327022</v>
      </c>
      <c r="AC140" s="9">
        <v>7.9158603636667619</v>
      </c>
      <c r="AD140" s="9">
        <v>7.3377101794500934</v>
      </c>
      <c r="AE140" s="9">
        <v>6.8017863130502461</v>
      </c>
      <c r="AF140" s="9">
        <v>6.3050046836089164</v>
      </c>
      <c r="AG140" s="9">
        <v>5.844506462083074</v>
      </c>
      <c r="AH140" s="9">
        <v>5.4176416195426196</v>
      </c>
      <c r="AI140" s="9">
        <v>5.0219536770499653</v>
      </c>
      <c r="AJ140" s="9">
        <v>4.6551655693616825</v>
      </c>
      <c r="AK140" s="9">
        <v>4.3151665411020614</v>
      </c>
      <c r="AL140" s="9">
        <v>4</v>
      </c>
      <c r="AM140" s="9" t="s">
        <v>47</v>
      </c>
      <c r="AN140" s="9" t="s">
        <v>47</v>
      </c>
      <c r="AO140" s="9" t="s">
        <v>47</v>
      </c>
      <c r="AP140" s="9" t="s">
        <v>47</v>
      </c>
      <c r="AQ140" s="9" t="s">
        <v>47</v>
      </c>
      <c r="AR140" s="9" t="s">
        <v>47</v>
      </c>
      <c r="AS140" s="9" t="s">
        <v>47</v>
      </c>
      <c r="AT140" s="9" t="s">
        <v>47</v>
      </c>
      <c r="AU140" s="9" t="s">
        <v>47</v>
      </c>
      <c r="AV140" s="9" t="s">
        <v>47</v>
      </c>
      <c r="AW140" s="9" t="s">
        <v>47</v>
      </c>
      <c r="AX140" s="9" t="s">
        <v>47</v>
      </c>
      <c r="AY140" s="9" t="s">
        <v>47</v>
      </c>
      <c r="AZ140" s="9" t="s">
        <v>47</v>
      </c>
      <c r="BA140" s="9" t="s">
        <v>47</v>
      </c>
      <c r="BB140" s="9" t="s">
        <v>47</v>
      </c>
      <c r="BC140" s="9" t="s">
        <v>47</v>
      </c>
      <c r="BD140" s="9" t="s">
        <v>47</v>
      </c>
      <c r="BE140" s="9" t="s">
        <v>47</v>
      </c>
      <c r="BF140" s="9" t="s">
        <v>47</v>
      </c>
      <c r="BG140" s="9" t="s">
        <v>47</v>
      </c>
      <c r="BH140" s="9" t="s">
        <v>47</v>
      </c>
      <c r="BI140" s="9" t="s">
        <v>47</v>
      </c>
      <c r="BJ140" s="9" t="s">
        <v>47</v>
      </c>
      <c r="BK140" s="9" t="s">
        <v>47</v>
      </c>
      <c r="BL140" s="9" t="s">
        <v>47</v>
      </c>
      <c r="BM140" s="9" t="s">
        <v>47</v>
      </c>
      <c r="BN140" s="9" t="s">
        <v>47</v>
      </c>
      <c r="BO140" s="9" t="s">
        <v>47</v>
      </c>
      <c r="BP140" s="9" t="s">
        <v>47</v>
      </c>
      <c r="BQ140" s="9" t="s">
        <v>47</v>
      </c>
      <c r="BR140" s="9" t="s">
        <v>47</v>
      </c>
      <c r="BS140" s="9" t="s">
        <v>47</v>
      </c>
      <c r="BT140" s="9" t="s">
        <v>47</v>
      </c>
      <c r="BU140" s="9" t="s">
        <v>47</v>
      </c>
      <c r="BV140" s="9" t="s">
        <v>47</v>
      </c>
      <c r="BW140" s="9" t="s">
        <v>47</v>
      </c>
      <c r="BX140" s="9" t="s">
        <v>47</v>
      </c>
      <c r="BY140" s="9" t="s">
        <v>47</v>
      </c>
      <c r="BZ140" s="9" t="s">
        <v>47</v>
      </c>
      <c r="CA140" s="9" t="s">
        <v>47</v>
      </c>
      <c r="CB140" s="9" t="s">
        <v>47</v>
      </c>
      <c r="CC140" s="9" t="s">
        <v>47</v>
      </c>
      <c r="CD140" s="9" t="s">
        <v>47</v>
      </c>
    </row>
    <row r="141" spans="1:82" ht="12" x14ac:dyDescent="0.25">
      <c r="A141" s="5">
        <v>108</v>
      </c>
      <c r="B141" s="56">
        <v>36</v>
      </c>
      <c r="C141" s="9">
        <v>162</v>
      </c>
      <c r="D141" s="9">
        <v>108</v>
      </c>
      <c r="E141" s="9">
        <v>81</v>
      </c>
      <c r="F141" s="9">
        <v>64.8</v>
      </c>
      <c r="G141" s="9">
        <v>54</v>
      </c>
      <c r="H141" s="9">
        <v>46.285714285714285</v>
      </c>
      <c r="I141" s="9">
        <v>40.5</v>
      </c>
      <c r="J141" s="9">
        <v>36</v>
      </c>
      <c r="K141" s="9">
        <v>32.4</v>
      </c>
      <c r="L141" s="9">
        <v>29.454545454545453</v>
      </c>
      <c r="M141" s="9">
        <v>27</v>
      </c>
      <c r="N141" s="9">
        <v>24.92307692307692</v>
      </c>
      <c r="O141" s="9">
        <v>23.093818864861429</v>
      </c>
      <c r="P141" s="9">
        <v>21.398821317652427</v>
      </c>
      <c r="Q141" s="9">
        <v>19.828230075951261</v>
      </c>
      <c r="R141" s="9">
        <v>18.372914195069782</v>
      </c>
      <c r="S141" s="9">
        <v>17.024412906566599</v>
      </c>
      <c r="T141" s="9">
        <v>15.774886429886285</v>
      </c>
      <c r="U141" s="9">
        <v>14.617070394235212</v>
      </c>
      <c r="V141" s="9">
        <v>13.544233605716533</v>
      </c>
      <c r="W141" s="9">
        <v>12.550138914195145</v>
      </c>
      <c r="X141" s="9">
        <v>11.629006952384348</v>
      </c>
      <c r="Y141" s="9">
        <v>10.775482536344196</v>
      </c>
      <c r="Z141" s="9">
        <v>9.9846035320541251</v>
      </c>
      <c r="AA141" s="9">
        <v>9.2517720070594986</v>
      </c>
      <c r="AB141" s="9">
        <v>8.5727274994764144</v>
      </c>
      <c r="AC141" s="9">
        <v>7.9435222489488346</v>
      </c>
      <c r="AD141" s="9">
        <v>7.3604982455582544</v>
      </c>
      <c r="AE141" s="9">
        <v>6.820265963255201</v>
      </c>
      <c r="AF141" s="9">
        <v>6.3196846541751199</v>
      </c>
      <c r="AG141" s="9">
        <v>5.8558440892757435</v>
      </c>
      <c r="AH141" s="9">
        <v>5.4260476391414976</v>
      </c>
      <c r="AI141" s="9">
        <v>5.0277965965918394</v>
      </c>
      <c r="AJ141" s="9">
        <v>4.6587756499498871</v>
      </c>
      <c r="AK141" s="9">
        <v>4.3168394225173055</v>
      </c>
      <c r="AL141" s="9">
        <v>4</v>
      </c>
      <c r="AM141" s="9" t="s">
        <v>47</v>
      </c>
      <c r="AN141" s="9" t="s">
        <v>47</v>
      </c>
      <c r="AO141" s="9" t="s">
        <v>47</v>
      </c>
      <c r="AP141" s="9" t="s">
        <v>47</v>
      </c>
      <c r="AQ141" s="9" t="s">
        <v>47</v>
      </c>
      <c r="AR141" s="9" t="s">
        <v>47</v>
      </c>
      <c r="AS141" s="9" t="s">
        <v>47</v>
      </c>
      <c r="AT141" s="9" t="s">
        <v>47</v>
      </c>
      <c r="AU141" s="9" t="s">
        <v>47</v>
      </c>
      <c r="AV141" s="9" t="s">
        <v>47</v>
      </c>
      <c r="AW141" s="9" t="s">
        <v>47</v>
      </c>
      <c r="AX141" s="9" t="s">
        <v>47</v>
      </c>
      <c r="AY141" s="9" t="s">
        <v>47</v>
      </c>
      <c r="AZ141" s="9" t="s">
        <v>47</v>
      </c>
      <c r="BA141" s="9" t="s">
        <v>47</v>
      </c>
      <c r="BB141" s="9" t="s">
        <v>47</v>
      </c>
      <c r="BC141" s="9" t="s">
        <v>47</v>
      </c>
      <c r="BD141" s="9" t="s">
        <v>47</v>
      </c>
      <c r="BE141" s="9" t="s">
        <v>47</v>
      </c>
      <c r="BF141" s="9" t="s">
        <v>47</v>
      </c>
      <c r="BG141" s="9" t="s">
        <v>47</v>
      </c>
      <c r="BH141" s="9" t="s">
        <v>47</v>
      </c>
      <c r="BI141" s="9" t="s">
        <v>47</v>
      </c>
      <c r="BJ141" s="9" t="s">
        <v>47</v>
      </c>
      <c r="BK141" s="9" t="s">
        <v>47</v>
      </c>
      <c r="BL141" s="9" t="s">
        <v>47</v>
      </c>
      <c r="BM141" s="9" t="s">
        <v>47</v>
      </c>
      <c r="BN141" s="9" t="s">
        <v>47</v>
      </c>
      <c r="BO141" s="9" t="s">
        <v>47</v>
      </c>
      <c r="BP141" s="9" t="s">
        <v>47</v>
      </c>
      <c r="BQ141" s="9" t="s">
        <v>47</v>
      </c>
      <c r="BR141" s="9" t="s">
        <v>47</v>
      </c>
      <c r="BS141" s="9" t="s">
        <v>47</v>
      </c>
      <c r="BT141" s="9" t="s">
        <v>47</v>
      </c>
      <c r="BU141" s="9" t="s">
        <v>47</v>
      </c>
      <c r="BV141" s="9" t="s">
        <v>47</v>
      </c>
      <c r="BW141" s="9" t="s">
        <v>47</v>
      </c>
      <c r="BX141" s="9" t="s">
        <v>47</v>
      </c>
      <c r="BY141" s="9" t="s">
        <v>47</v>
      </c>
      <c r="BZ141" s="9" t="s">
        <v>47</v>
      </c>
      <c r="CA141" s="9" t="s">
        <v>47</v>
      </c>
      <c r="CB141" s="9" t="s">
        <v>47</v>
      </c>
      <c r="CC141" s="9" t="s">
        <v>47</v>
      </c>
      <c r="CD141" s="9" t="s">
        <v>47</v>
      </c>
    </row>
    <row r="142" spans="1:82" ht="12" x14ac:dyDescent="0.25">
      <c r="A142" s="5">
        <v>109</v>
      </c>
      <c r="B142" s="56">
        <v>37</v>
      </c>
      <c r="C142" s="9">
        <v>163.5</v>
      </c>
      <c r="D142" s="9">
        <v>109</v>
      </c>
      <c r="E142" s="9">
        <v>81.75</v>
      </c>
      <c r="F142" s="9">
        <v>65.400000000000006</v>
      </c>
      <c r="G142" s="9">
        <v>54.5</v>
      </c>
      <c r="H142" s="9">
        <v>46.714285714285715</v>
      </c>
      <c r="I142" s="9">
        <v>40.875</v>
      </c>
      <c r="J142" s="9">
        <v>36.333333333333329</v>
      </c>
      <c r="K142" s="9">
        <v>32.700000000000003</v>
      </c>
      <c r="L142" s="9">
        <v>29.727272727272723</v>
      </c>
      <c r="M142" s="9">
        <v>27.25</v>
      </c>
      <c r="N142" s="9">
        <v>25.153846153846153</v>
      </c>
      <c r="O142" s="9">
        <v>23.357142857142858</v>
      </c>
      <c r="P142" s="9">
        <v>21.70141548064576</v>
      </c>
      <c r="Q142" s="9">
        <v>20.163058330552172</v>
      </c>
      <c r="R142" s="9">
        <v>18.733751335429105</v>
      </c>
      <c r="S142" s="9">
        <v>17.405764212163582</v>
      </c>
      <c r="T142" s="9">
        <v>16.171914657395824</v>
      </c>
      <c r="U142" s="9">
        <v>15.025529502653471</v>
      </c>
      <c r="V142" s="9">
        <v>13.96040862309777</v>
      </c>
      <c r="W142" s="9">
        <v>12.970791404685269</v>
      </c>
      <c r="X142" s="9">
        <v>12.051325588385609</v>
      </c>
      <c r="Y142" s="9">
        <v>11.197038322952029</v>
      </c>
      <c r="Z142" s="9">
        <v>10.403309269686025</v>
      </c>
      <c r="AA142" s="9">
        <v>9.6658456137355877</v>
      </c>
      <c r="AB142" s="9">
        <v>8.9806588467778212</v>
      </c>
      <c r="AC142" s="9">
        <v>8.3440431955170489</v>
      </c>
      <c r="AD142" s="9">
        <v>7.7525555793308509</v>
      </c>
      <c r="AE142" s="9">
        <v>7.2029969886666674</v>
      </c>
      <c r="AF142" s="9">
        <v>6.6923951834756519</v>
      </c>
      <c r="AG142" s="9">
        <v>6.2179886181097457</v>
      </c>
      <c r="AH142" s="9">
        <v>5.7772115057411728</v>
      </c>
      <c r="AI142" s="9">
        <v>5.3676799415265686</v>
      </c>
      <c r="AJ142" s="9">
        <v>4.9871790094640662</v>
      </c>
      <c r="AK142" s="9">
        <v>4.633650803211899</v>
      </c>
      <c r="AL142" s="9">
        <v>4.3051832960801555</v>
      </c>
      <c r="AM142" s="9">
        <v>4</v>
      </c>
      <c r="AN142" s="9" t="s">
        <v>47</v>
      </c>
      <c r="AO142" s="9" t="s">
        <v>47</v>
      </c>
      <c r="AP142" s="9" t="s">
        <v>47</v>
      </c>
      <c r="AQ142" s="9" t="s">
        <v>47</v>
      </c>
      <c r="AR142" s="9" t="s">
        <v>47</v>
      </c>
      <c r="AS142" s="9" t="s">
        <v>47</v>
      </c>
      <c r="AT142" s="9" t="s">
        <v>47</v>
      </c>
      <c r="AU142" s="9" t="s">
        <v>47</v>
      </c>
      <c r="AV142" s="9" t="s">
        <v>47</v>
      </c>
      <c r="AW142" s="9" t="s">
        <v>47</v>
      </c>
      <c r="AX142" s="9" t="s">
        <v>47</v>
      </c>
      <c r="AY142" s="9" t="s">
        <v>47</v>
      </c>
      <c r="AZ142" s="9" t="s">
        <v>47</v>
      </c>
      <c r="BA142" s="9" t="s">
        <v>47</v>
      </c>
      <c r="BB142" s="9" t="s">
        <v>47</v>
      </c>
      <c r="BC142" s="9" t="s">
        <v>47</v>
      </c>
      <c r="BD142" s="9" t="s">
        <v>47</v>
      </c>
      <c r="BE142" s="9" t="s">
        <v>47</v>
      </c>
      <c r="BF142" s="9" t="s">
        <v>47</v>
      </c>
      <c r="BG142" s="9" t="s">
        <v>47</v>
      </c>
      <c r="BH142" s="9" t="s">
        <v>47</v>
      </c>
      <c r="BI142" s="9" t="s">
        <v>47</v>
      </c>
      <c r="BJ142" s="9" t="s">
        <v>47</v>
      </c>
      <c r="BK142" s="9" t="s">
        <v>47</v>
      </c>
      <c r="BL142" s="9" t="s">
        <v>47</v>
      </c>
      <c r="BM142" s="9" t="s">
        <v>47</v>
      </c>
      <c r="BN142" s="9" t="s">
        <v>47</v>
      </c>
      <c r="BO142" s="9" t="s">
        <v>47</v>
      </c>
      <c r="BP142" s="9" t="s">
        <v>47</v>
      </c>
      <c r="BQ142" s="9" t="s">
        <v>47</v>
      </c>
      <c r="BR142" s="9" t="s">
        <v>47</v>
      </c>
      <c r="BS142" s="9" t="s">
        <v>47</v>
      </c>
      <c r="BT142" s="9" t="s">
        <v>47</v>
      </c>
      <c r="BU142" s="9" t="s">
        <v>47</v>
      </c>
      <c r="BV142" s="9" t="s">
        <v>47</v>
      </c>
      <c r="BW142" s="9" t="s">
        <v>47</v>
      </c>
      <c r="BX142" s="9" t="s">
        <v>47</v>
      </c>
      <c r="BY142" s="9" t="s">
        <v>47</v>
      </c>
      <c r="BZ142" s="9" t="s">
        <v>47</v>
      </c>
      <c r="CA142" s="9" t="s">
        <v>47</v>
      </c>
      <c r="CB142" s="9" t="s">
        <v>47</v>
      </c>
      <c r="CC142" s="9" t="s">
        <v>47</v>
      </c>
      <c r="CD142" s="9" t="s">
        <v>47</v>
      </c>
    </row>
    <row r="143" spans="1:82" ht="12" x14ac:dyDescent="0.25">
      <c r="A143" s="5">
        <v>110</v>
      </c>
      <c r="B143" s="56">
        <v>37</v>
      </c>
      <c r="C143" s="9">
        <v>165</v>
      </c>
      <c r="D143" s="9">
        <v>110</v>
      </c>
      <c r="E143" s="9">
        <v>82.5</v>
      </c>
      <c r="F143" s="9">
        <v>66</v>
      </c>
      <c r="G143" s="9">
        <v>55</v>
      </c>
      <c r="H143" s="9">
        <v>47.142857142857139</v>
      </c>
      <c r="I143" s="9">
        <v>41.25</v>
      </c>
      <c r="J143" s="9">
        <v>36.666666666666664</v>
      </c>
      <c r="K143" s="9">
        <v>33</v>
      </c>
      <c r="L143" s="9">
        <v>30</v>
      </c>
      <c r="M143" s="9">
        <v>27.5</v>
      </c>
      <c r="N143" s="9">
        <v>25.384615384615387</v>
      </c>
      <c r="O143" s="9">
        <v>23.571428571428573</v>
      </c>
      <c r="P143" s="9">
        <v>21.892179035150818</v>
      </c>
      <c r="Q143" s="9">
        <v>20.332560729391993</v>
      </c>
      <c r="R143" s="9">
        <v>18.884051018887778</v>
      </c>
      <c r="S143" s="9">
        <v>17.538734428490269</v>
      </c>
      <c r="T143" s="9">
        <v>16.289259388541257</v>
      </c>
      <c r="U143" s="9">
        <v>15.128798061743611</v>
      </c>
      <c r="V143" s="9">
        <v>14.051009032002041</v>
      </c>
      <c r="W143" s="9">
        <v>13.050002651344053</v>
      </c>
      <c r="X143" s="9">
        <v>12.120308855557079</v>
      </c>
      <c r="Y143" s="9">
        <v>11.256847272668221</v>
      </c>
      <c r="Z143" s="9">
        <v>10.454899460922505</v>
      </c>
      <c r="AA143" s="9">
        <v>9.7100831245522468</v>
      </c>
      <c r="AB143" s="9">
        <v>9.0183281664379464</v>
      </c>
      <c r="AC143" s="9">
        <v>8.3758544467989111</v>
      </c>
      <c r="AD143" s="9">
        <v>7.7791511263745523</v>
      </c>
      <c r="AE143" s="9">
        <v>7.2249574812158057</v>
      </c>
      <c r="AF143" s="9">
        <v>6.7102450842478847</v>
      </c>
      <c r="AG143" s="9">
        <v>6.2322012562343492</v>
      </c>
      <c r="AH143" s="9">
        <v>5.7882136957092083</v>
      </c>
      <c r="AI143" s="9">
        <v>5.3758562038863378</v>
      </c>
      <c r="AJ143" s="9">
        <v>4.9928754265390394</v>
      </c>
      <c r="AK143" s="9">
        <v>4.6371785403999004</v>
      </c>
      <c r="AL143" s="9">
        <v>4.3068218167924712</v>
      </c>
      <c r="AM143" s="9">
        <v>4</v>
      </c>
      <c r="AN143" s="9" t="s">
        <v>47</v>
      </c>
      <c r="AO143" s="9" t="s">
        <v>47</v>
      </c>
      <c r="AP143" s="9" t="s">
        <v>47</v>
      </c>
      <c r="AQ143" s="9" t="s">
        <v>47</v>
      </c>
      <c r="AR143" s="9" t="s">
        <v>47</v>
      </c>
      <c r="AS143" s="9" t="s">
        <v>47</v>
      </c>
      <c r="AT143" s="9" t="s">
        <v>47</v>
      </c>
      <c r="AU143" s="9" t="s">
        <v>47</v>
      </c>
      <c r="AV143" s="9" t="s">
        <v>47</v>
      </c>
      <c r="AW143" s="9" t="s">
        <v>47</v>
      </c>
      <c r="AX143" s="9" t="s">
        <v>47</v>
      </c>
      <c r="AY143" s="9" t="s">
        <v>47</v>
      </c>
      <c r="AZ143" s="9" t="s">
        <v>47</v>
      </c>
      <c r="BA143" s="9" t="s">
        <v>47</v>
      </c>
      <c r="BB143" s="9" t="s">
        <v>47</v>
      </c>
      <c r="BC143" s="9" t="s">
        <v>47</v>
      </c>
      <c r="BD143" s="9" t="s">
        <v>47</v>
      </c>
      <c r="BE143" s="9" t="s">
        <v>47</v>
      </c>
      <c r="BF143" s="9" t="s">
        <v>47</v>
      </c>
      <c r="BG143" s="9" t="s">
        <v>47</v>
      </c>
      <c r="BH143" s="9" t="s">
        <v>47</v>
      </c>
      <c r="BI143" s="9" t="s">
        <v>47</v>
      </c>
      <c r="BJ143" s="9" t="s">
        <v>47</v>
      </c>
      <c r="BK143" s="9" t="s">
        <v>47</v>
      </c>
      <c r="BL143" s="9" t="s">
        <v>47</v>
      </c>
      <c r="BM143" s="9" t="s">
        <v>47</v>
      </c>
      <c r="BN143" s="9" t="s">
        <v>47</v>
      </c>
      <c r="BO143" s="9" t="s">
        <v>47</v>
      </c>
      <c r="BP143" s="9" t="s">
        <v>47</v>
      </c>
      <c r="BQ143" s="9" t="s">
        <v>47</v>
      </c>
      <c r="BR143" s="9" t="s">
        <v>47</v>
      </c>
      <c r="BS143" s="9" t="s">
        <v>47</v>
      </c>
      <c r="BT143" s="9" t="s">
        <v>47</v>
      </c>
      <c r="BU143" s="9" t="s">
        <v>47</v>
      </c>
      <c r="BV143" s="9" t="s">
        <v>47</v>
      </c>
      <c r="BW143" s="9" t="s">
        <v>47</v>
      </c>
      <c r="BX143" s="9" t="s">
        <v>47</v>
      </c>
      <c r="BY143" s="9" t="s">
        <v>47</v>
      </c>
      <c r="BZ143" s="9" t="s">
        <v>47</v>
      </c>
      <c r="CA143" s="9" t="s">
        <v>47</v>
      </c>
      <c r="CB143" s="9" t="s">
        <v>47</v>
      </c>
      <c r="CC143" s="9" t="s">
        <v>47</v>
      </c>
      <c r="CD143" s="9" t="s">
        <v>47</v>
      </c>
    </row>
    <row r="144" spans="1:82" ht="12" x14ac:dyDescent="0.25">
      <c r="A144" s="5">
        <v>111</v>
      </c>
      <c r="B144" s="56">
        <v>37</v>
      </c>
      <c r="C144" s="9">
        <v>166.5</v>
      </c>
      <c r="D144" s="9">
        <v>111</v>
      </c>
      <c r="E144" s="9">
        <v>83.25</v>
      </c>
      <c r="F144" s="9">
        <v>66.599999999999994</v>
      </c>
      <c r="G144" s="9">
        <v>55.5</v>
      </c>
      <c r="H144" s="9">
        <v>47.571428571428577</v>
      </c>
      <c r="I144" s="9">
        <v>41.625</v>
      </c>
      <c r="J144" s="9">
        <v>37</v>
      </c>
      <c r="K144" s="9">
        <v>33.299999999999997</v>
      </c>
      <c r="L144" s="9">
        <v>30.272727272727277</v>
      </c>
      <c r="M144" s="9">
        <v>27.75</v>
      </c>
      <c r="N144" s="9">
        <v>25.61538461538462</v>
      </c>
      <c r="O144" s="9">
        <v>23.781719127856864</v>
      </c>
      <c r="P144" s="9">
        <v>22.079315738112754</v>
      </c>
      <c r="Q144" s="9">
        <v>20.49877810945307</v>
      </c>
      <c r="R144" s="9">
        <v>19.031382537605275</v>
      </c>
      <c r="S144" s="9">
        <v>17.669029800641649</v>
      </c>
      <c r="T144" s="9">
        <v>16.404200455698803</v>
      </c>
      <c r="U144" s="9">
        <v>15.229913335760887</v>
      </c>
      <c r="V144" s="9">
        <v>14.139687017431443</v>
      </c>
      <c r="W144" s="9">
        <v>13.127504047017004</v>
      </c>
      <c r="X144" s="9">
        <v>12.187777727470012</v>
      </c>
      <c r="Y144" s="9">
        <v>11.315321282873088</v>
      </c>
      <c r="Z144" s="9">
        <v>10.505319230269469</v>
      </c>
      <c r="AA144" s="9">
        <v>9.7533008008277626</v>
      </c>
      <c r="AB144" s="9">
        <v>9.0551152636403422</v>
      </c>
      <c r="AC144" s="9">
        <v>8.4069090159562574</v>
      </c>
      <c r="AD144" s="9">
        <v>7.8051043133992479</v>
      </c>
      <c r="AE144" s="9">
        <v>7.246379522773287</v>
      </c>
      <c r="AF144" s="9">
        <v>6.7276507884619239</v>
      </c>
      <c r="AG144" s="9">
        <v>6.2460550112299726</v>
      </c>
      <c r="AH144" s="9">
        <v>5.798934045479827</v>
      </c>
      <c r="AI144" s="9">
        <v>5.3838200277398904</v>
      </c>
      <c r="AJ144" s="9">
        <v>4.9984217554063894</v>
      </c>
      <c r="AK144" s="9">
        <v>4.6406120405566726</v>
      </c>
      <c r="AL144" s="9">
        <v>4.308415969033943</v>
      </c>
      <c r="AM144" s="9">
        <v>4</v>
      </c>
      <c r="AN144" s="9" t="s">
        <v>47</v>
      </c>
      <c r="AO144" s="9" t="s">
        <v>47</v>
      </c>
      <c r="AP144" s="9" t="s">
        <v>47</v>
      </c>
      <c r="AQ144" s="9" t="s">
        <v>47</v>
      </c>
      <c r="AR144" s="9" t="s">
        <v>47</v>
      </c>
      <c r="AS144" s="9" t="s">
        <v>47</v>
      </c>
      <c r="AT144" s="9" t="s">
        <v>47</v>
      </c>
      <c r="AU144" s="9" t="s">
        <v>47</v>
      </c>
      <c r="AV144" s="9" t="s">
        <v>47</v>
      </c>
      <c r="AW144" s="9" t="s">
        <v>47</v>
      </c>
      <c r="AX144" s="9" t="s">
        <v>47</v>
      </c>
      <c r="AY144" s="9" t="s">
        <v>47</v>
      </c>
      <c r="AZ144" s="9" t="s">
        <v>47</v>
      </c>
      <c r="BA144" s="9" t="s">
        <v>47</v>
      </c>
      <c r="BB144" s="9" t="s">
        <v>47</v>
      </c>
      <c r="BC144" s="9" t="s">
        <v>47</v>
      </c>
      <c r="BD144" s="9" t="s">
        <v>47</v>
      </c>
      <c r="BE144" s="9" t="s">
        <v>47</v>
      </c>
      <c r="BF144" s="9" t="s">
        <v>47</v>
      </c>
      <c r="BG144" s="9" t="s">
        <v>47</v>
      </c>
      <c r="BH144" s="9" t="s">
        <v>47</v>
      </c>
      <c r="BI144" s="9" t="s">
        <v>47</v>
      </c>
      <c r="BJ144" s="9" t="s">
        <v>47</v>
      </c>
      <c r="BK144" s="9" t="s">
        <v>47</v>
      </c>
      <c r="BL144" s="9" t="s">
        <v>47</v>
      </c>
      <c r="BM144" s="9" t="s">
        <v>47</v>
      </c>
      <c r="BN144" s="9" t="s">
        <v>47</v>
      </c>
      <c r="BO144" s="9" t="s">
        <v>47</v>
      </c>
      <c r="BP144" s="9" t="s">
        <v>47</v>
      </c>
      <c r="BQ144" s="9" t="s">
        <v>47</v>
      </c>
      <c r="BR144" s="9" t="s">
        <v>47</v>
      </c>
      <c r="BS144" s="9" t="s">
        <v>47</v>
      </c>
      <c r="BT144" s="9" t="s">
        <v>47</v>
      </c>
      <c r="BU144" s="9" t="s">
        <v>47</v>
      </c>
      <c r="BV144" s="9" t="s">
        <v>47</v>
      </c>
      <c r="BW144" s="9" t="s">
        <v>47</v>
      </c>
      <c r="BX144" s="9" t="s">
        <v>47</v>
      </c>
      <c r="BY144" s="9" t="s">
        <v>47</v>
      </c>
      <c r="BZ144" s="9" t="s">
        <v>47</v>
      </c>
      <c r="CA144" s="9" t="s">
        <v>47</v>
      </c>
      <c r="CB144" s="9" t="s">
        <v>47</v>
      </c>
      <c r="CC144" s="9" t="s">
        <v>47</v>
      </c>
      <c r="CD144" s="9" t="s">
        <v>47</v>
      </c>
    </row>
    <row r="145" spans="1:82" ht="12" x14ac:dyDescent="0.25">
      <c r="A145" s="5">
        <v>112</v>
      </c>
      <c r="B145" s="56">
        <v>38</v>
      </c>
      <c r="C145" s="9">
        <v>168</v>
      </c>
      <c r="D145" s="9">
        <v>112</v>
      </c>
      <c r="E145" s="9">
        <v>84</v>
      </c>
      <c r="F145" s="9">
        <v>67.2</v>
      </c>
      <c r="G145" s="9">
        <v>56</v>
      </c>
      <c r="H145" s="9">
        <v>48</v>
      </c>
      <c r="I145" s="9">
        <v>42</v>
      </c>
      <c r="J145" s="9">
        <v>37.333333333333329</v>
      </c>
      <c r="K145" s="9">
        <v>33.6</v>
      </c>
      <c r="L145" s="9">
        <v>30.54545454545454</v>
      </c>
      <c r="M145" s="9">
        <v>28</v>
      </c>
      <c r="N145" s="9">
        <v>25.84615384615384</v>
      </c>
      <c r="O145" s="9">
        <v>24</v>
      </c>
      <c r="P145" s="9">
        <v>22.340104058572098</v>
      </c>
      <c r="Q145" s="9">
        <v>20.795010389492905</v>
      </c>
      <c r="R145" s="9">
        <v>19.356779000014978</v>
      </c>
      <c r="S145" s="9">
        <v>18.018019045796578</v>
      </c>
      <c r="T145" s="9">
        <v>16.7718508505179</v>
      </c>
      <c r="U145" s="9">
        <v>15.611870552309204</v>
      </c>
      <c r="V145" s="9">
        <v>14.532117195314383</v>
      </c>
      <c r="W145" s="9">
        <v>13.527042097278679</v>
      </c>
      <c r="X145" s="9">
        <v>12.591480335745464</v>
      </c>
      <c r="Y145" s="9">
        <v>11.720624206334085</v>
      </c>
      <c r="Z145" s="9">
        <v>10.909998516705105</v>
      </c>
      <c r="AA145" s="9">
        <v>10.155437589252474</v>
      </c>
      <c r="AB145" s="9">
        <v>9.4530638543431191</v>
      </c>
      <c r="AC145" s="9">
        <v>8.7992679240979985</v>
      </c>
      <c r="AD145" s="9">
        <v>8.1906900443168773</v>
      </c>
      <c r="AE145" s="9">
        <v>7.6242028292312325</v>
      </c>
      <c r="AF145" s="9">
        <v>7.0968951903618986</v>
      </c>
      <c r="AG145" s="9">
        <v>6.6060573768943618</v>
      </c>
      <c r="AH145" s="9">
        <v>6.1491670506965805</v>
      </c>
      <c r="AI145" s="9">
        <v>5.7238763244210213</v>
      </c>
      <c r="AJ145" s="9">
        <v>5.3279996960817853</v>
      </c>
      <c r="AK145" s="9">
        <v>4.9595028181044842</v>
      </c>
      <c r="AL145" s="9">
        <v>4.6164920431348238</v>
      </c>
      <c r="AM145" s="9">
        <v>4.2972046928834207</v>
      </c>
      <c r="AN145" s="9">
        <v>4</v>
      </c>
      <c r="AO145" s="9" t="s">
        <v>47</v>
      </c>
      <c r="AP145" s="9" t="s">
        <v>47</v>
      </c>
      <c r="AQ145" s="9" t="s">
        <v>47</v>
      </c>
      <c r="AR145" s="9" t="s">
        <v>47</v>
      </c>
      <c r="AS145" s="9" t="s">
        <v>47</v>
      </c>
      <c r="AT145" s="9" t="s">
        <v>47</v>
      </c>
      <c r="AU145" s="9" t="s">
        <v>47</v>
      </c>
      <c r="AV145" s="9" t="s">
        <v>47</v>
      </c>
      <c r="AW145" s="9" t="s">
        <v>47</v>
      </c>
      <c r="AX145" s="9" t="s">
        <v>47</v>
      </c>
      <c r="AY145" s="9" t="s">
        <v>47</v>
      </c>
      <c r="AZ145" s="9" t="s">
        <v>47</v>
      </c>
      <c r="BA145" s="9" t="s">
        <v>47</v>
      </c>
      <c r="BB145" s="9" t="s">
        <v>47</v>
      </c>
      <c r="BC145" s="9" t="s">
        <v>47</v>
      </c>
      <c r="BD145" s="9" t="s">
        <v>47</v>
      </c>
      <c r="BE145" s="9" t="s">
        <v>47</v>
      </c>
      <c r="BF145" s="9" t="s">
        <v>47</v>
      </c>
      <c r="BG145" s="9" t="s">
        <v>47</v>
      </c>
      <c r="BH145" s="9" t="s">
        <v>47</v>
      </c>
      <c r="BI145" s="9" t="s">
        <v>47</v>
      </c>
      <c r="BJ145" s="9" t="s">
        <v>47</v>
      </c>
      <c r="BK145" s="9" t="s">
        <v>47</v>
      </c>
      <c r="BL145" s="9" t="s">
        <v>47</v>
      </c>
      <c r="BM145" s="9" t="s">
        <v>47</v>
      </c>
      <c r="BN145" s="9" t="s">
        <v>47</v>
      </c>
      <c r="BO145" s="9" t="s">
        <v>47</v>
      </c>
      <c r="BP145" s="9" t="s">
        <v>47</v>
      </c>
      <c r="BQ145" s="9" t="s">
        <v>47</v>
      </c>
      <c r="BR145" s="9" t="s">
        <v>47</v>
      </c>
      <c r="BS145" s="9" t="s">
        <v>47</v>
      </c>
      <c r="BT145" s="9" t="s">
        <v>47</v>
      </c>
      <c r="BU145" s="9" t="s">
        <v>47</v>
      </c>
      <c r="BV145" s="9" t="s">
        <v>47</v>
      </c>
      <c r="BW145" s="9" t="s">
        <v>47</v>
      </c>
      <c r="BX145" s="9" t="s">
        <v>47</v>
      </c>
      <c r="BY145" s="9" t="s">
        <v>47</v>
      </c>
      <c r="BZ145" s="9" t="s">
        <v>47</v>
      </c>
      <c r="CA145" s="9" t="s">
        <v>47</v>
      </c>
      <c r="CB145" s="9" t="s">
        <v>47</v>
      </c>
      <c r="CC145" s="9" t="s">
        <v>47</v>
      </c>
      <c r="CD145" s="9" t="s">
        <v>47</v>
      </c>
    </row>
    <row r="146" spans="1:82" ht="12" x14ac:dyDescent="0.25">
      <c r="A146" s="5">
        <v>113</v>
      </c>
      <c r="B146" s="56">
        <v>38</v>
      </c>
      <c r="C146" s="9">
        <v>169.5</v>
      </c>
      <c r="D146" s="9">
        <v>113</v>
      </c>
      <c r="E146" s="9">
        <v>84.75</v>
      </c>
      <c r="F146" s="9">
        <v>67.8</v>
      </c>
      <c r="G146" s="9">
        <v>56.5</v>
      </c>
      <c r="H146" s="9">
        <v>48.428571428571423</v>
      </c>
      <c r="I146" s="9">
        <v>42.375</v>
      </c>
      <c r="J146" s="9">
        <v>37.666666666666657</v>
      </c>
      <c r="K146" s="9">
        <v>33.9</v>
      </c>
      <c r="L146" s="9">
        <v>30.818181818181809</v>
      </c>
      <c r="M146" s="9">
        <v>28.25</v>
      </c>
      <c r="N146" s="9">
        <v>26.07692307692307</v>
      </c>
      <c r="O146" s="9">
        <v>24.214285714285708</v>
      </c>
      <c r="P146" s="9">
        <v>22.531556576110948</v>
      </c>
      <c r="Q146" s="9">
        <v>20.965765735677998</v>
      </c>
      <c r="R146" s="9">
        <v>19.508786771943488</v>
      </c>
      <c r="S146" s="9">
        <v>18.153057995181758</v>
      </c>
      <c r="T146" s="9">
        <v>16.891543201976564</v>
      </c>
      <c r="U146" s="9">
        <v>15.717695157475523</v>
      </c>
      <c r="V146" s="9">
        <v>14.62542161538097</v>
      </c>
      <c r="W146" s="9">
        <v>13.609053699321692</v>
      </c>
      <c r="X146" s="9">
        <v>12.663316481505554</v>
      </c>
      <c r="Y146" s="9">
        <v>11.783301605956842</v>
      </c>
      <c r="Z146" s="9">
        <v>10.964441814253508</v>
      </c>
      <c r="AA146" s="9">
        <v>10.202487241553433</v>
      </c>
      <c r="AB146" s="9">
        <v>9.4934833598866053</v>
      </c>
      <c r="AC146" s="9">
        <v>8.8337504542393557</v>
      </c>
      <c r="AD146" s="9">
        <v>8.2198645249119711</v>
      </c>
      <c r="AE146" s="9">
        <v>7.6486395170333346</v>
      </c>
      <c r="AF146" s="9">
        <v>7.1171107850041402</v>
      </c>
      <c r="AG146" s="9">
        <v>6.6225197060495073</v>
      </c>
      <c r="AH146" s="9">
        <v>6.1622993630256584</v>
      </c>
      <c r="AI146" s="9">
        <v>5.7340612221747236</v>
      </c>
      <c r="AJ146" s="9">
        <v>5.335582736685522</v>
      </c>
      <c r="AK146" s="9">
        <v>4.9647958117230395</v>
      </c>
      <c r="AL146" s="9">
        <v>4.6197760710603806</v>
      </c>
      <c r="AM146" s="9">
        <v>4.2987328696072193</v>
      </c>
      <c r="AN146" s="9">
        <v>4</v>
      </c>
      <c r="AO146" s="9" t="s">
        <v>47</v>
      </c>
      <c r="AP146" s="9" t="s">
        <v>47</v>
      </c>
      <c r="AQ146" s="9" t="s">
        <v>47</v>
      </c>
      <c r="AR146" s="9" t="s">
        <v>47</v>
      </c>
      <c r="AS146" s="9" t="s">
        <v>47</v>
      </c>
      <c r="AT146" s="9" t="s">
        <v>47</v>
      </c>
      <c r="AU146" s="9" t="s">
        <v>47</v>
      </c>
      <c r="AV146" s="9" t="s">
        <v>47</v>
      </c>
      <c r="AW146" s="9" t="s">
        <v>47</v>
      </c>
      <c r="AX146" s="9" t="s">
        <v>47</v>
      </c>
      <c r="AY146" s="9" t="s">
        <v>47</v>
      </c>
      <c r="AZ146" s="9" t="s">
        <v>47</v>
      </c>
      <c r="BA146" s="9" t="s">
        <v>47</v>
      </c>
      <c r="BB146" s="9" t="s">
        <v>47</v>
      </c>
      <c r="BC146" s="9" t="s">
        <v>47</v>
      </c>
      <c r="BD146" s="9" t="s">
        <v>47</v>
      </c>
      <c r="BE146" s="9" t="s">
        <v>47</v>
      </c>
      <c r="BF146" s="9" t="s">
        <v>47</v>
      </c>
      <c r="BG146" s="9" t="s">
        <v>47</v>
      </c>
      <c r="BH146" s="9" t="s">
        <v>47</v>
      </c>
      <c r="BI146" s="9" t="s">
        <v>47</v>
      </c>
      <c r="BJ146" s="9" t="s">
        <v>47</v>
      </c>
      <c r="BK146" s="9" t="s">
        <v>47</v>
      </c>
      <c r="BL146" s="9" t="s">
        <v>47</v>
      </c>
      <c r="BM146" s="9" t="s">
        <v>47</v>
      </c>
      <c r="BN146" s="9" t="s">
        <v>47</v>
      </c>
      <c r="BO146" s="9" t="s">
        <v>47</v>
      </c>
      <c r="BP146" s="9" t="s">
        <v>47</v>
      </c>
      <c r="BQ146" s="9" t="s">
        <v>47</v>
      </c>
      <c r="BR146" s="9" t="s">
        <v>47</v>
      </c>
      <c r="BS146" s="9" t="s">
        <v>47</v>
      </c>
      <c r="BT146" s="9" t="s">
        <v>47</v>
      </c>
      <c r="BU146" s="9" t="s">
        <v>47</v>
      </c>
      <c r="BV146" s="9" t="s">
        <v>47</v>
      </c>
      <c r="BW146" s="9" t="s">
        <v>47</v>
      </c>
      <c r="BX146" s="9" t="s">
        <v>47</v>
      </c>
      <c r="BY146" s="9" t="s">
        <v>47</v>
      </c>
      <c r="BZ146" s="9" t="s">
        <v>47</v>
      </c>
      <c r="CA146" s="9" t="s">
        <v>47</v>
      </c>
      <c r="CB146" s="9" t="s">
        <v>47</v>
      </c>
      <c r="CC146" s="9" t="s">
        <v>47</v>
      </c>
      <c r="CD146" s="9" t="s">
        <v>47</v>
      </c>
    </row>
    <row r="147" spans="1:82" ht="12" x14ac:dyDescent="0.25">
      <c r="A147" s="5">
        <v>114</v>
      </c>
      <c r="B147" s="56">
        <v>38</v>
      </c>
      <c r="C147" s="9">
        <v>171</v>
      </c>
      <c r="D147" s="9">
        <v>114</v>
      </c>
      <c r="E147" s="9">
        <v>85.5</v>
      </c>
      <c r="F147" s="9">
        <v>68.400000000000006</v>
      </c>
      <c r="G147" s="9">
        <v>57</v>
      </c>
      <c r="H147" s="9">
        <v>48.857142857142861</v>
      </c>
      <c r="I147" s="9">
        <v>42.75</v>
      </c>
      <c r="J147" s="9">
        <v>38</v>
      </c>
      <c r="K147" s="9">
        <v>34.200000000000003</v>
      </c>
      <c r="L147" s="9">
        <v>31.090909090909093</v>
      </c>
      <c r="M147" s="9">
        <v>28.5</v>
      </c>
      <c r="N147" s="9">
        <v>26.30769230769231</v>
      </c>
      <c r="O147" s="9">
        <v>24.428571428571431</v>
      </c>
      <c r="P147" s="9">
        <v>22.722941333938579</v>
      </c>
      <c r="Q147" s="9">
        <v>21.136400234264912</v>
      </c>
      <c r="R147" s="9">
        <v>19.660633203139941</v>
      </c>
      <c r="S147" s="9">
        <v>18.287905871586176</v>
      </c>
      <c r="T147" s="9">
        <v>17.011023892891838</v>
      </c>
      <c r="U147" s="9">
        <v>15.823295237654156</v>
      </c>
      <c r="V147" s="9">
        <v>14.718495121424768</v>
      </c>
      <c r="W147" s="9">
        <v>13.690833381146041</v>
      </c>
      <c r="X147" s="9">
        <v>12.734924129400969</v>
      </c>
      <c r="Y147" s="9">
        <v>11.845757527437188</v>
      </c>
      <c r="Z147" s="9">
        <v>11.018673529029915</v>
      </c>
      <c r="AA147" s="9">
        <v>10.249337457577665</v>
      </c>
      <c r="AB147" s="9">
        <v>9.5337172884323689</v>
      </c>
      <c r="AC147" s="9">
        <v>8.8680625174025298</v>
      </c>
      <c r="AD147" s="9">
        <v>8.2488845046810599</v>
      </c>
      <c r="AE147" s="9">
        <v>7.6729381911819825</v>
      </c>
      <c r="AF147" s="9">
        <v>7.1372050914628931</v>
      </c>
      <c r="AG147" s="9">
        <v>6.6388774741005454</v>
      </c>
      <c r="AH147" s="9">
        <v>6.1753436466102407</v>
      </c>
      <c r="AI147" s="9">
        <v>5.7441742677885594</v>
      </c>
      <c r="AJ147" s="9">
        <v>5.343109615743586</v>
      </c>
      <c r="AK147" s="9">
        <v>4.9700477448854521</v>
      </c>
      <c r="AL147" s="9">
        <v>4.6230334698090116</v>
      </c>
      <c r="AM147" s="9">
        <v>4.3002481183341095</v>
      </c>
      <c r="AN147" s="9">
        <v>4</v>
      </c>
      <c r="AO147" s="9" t="s">
        <v>47</v>
      </c>
      <c r="AP147" s="9" t="s">
        <v>47</v>
      </c>
      <c r="AQ147" s="9" t="s">
        <v>47</v>
      </c>
      <c r="AR147" s="9" t="s">
        <v>47</v>
      </c>
      <c r="AS147" s="9" t="s">
        <v>47</v>
      </c>
      <c r="AT147" s="9" t="s">
        <v>47</v>
      </c>
      <c r="AU147" s="9" t="s">
        <v>47</v>
      </c>
      <c r="AV147" s="9" t="s">
        <v>47</v>
      </c>
      <c r="AW147" s="9" t="s">
        <v>47</v>
      </c>
      <c r="AX147" s="9" t="s">
        <v>47</v>
      </c>
      <c r="AY147" s="9" t="s">
        <v>47</v>
      </c>
      <c r="AZ147" s="9" t="s">
        <v>47</v>
      </c>
      <c r="BA147" s="9" t="s">
        <v>47</v>
      </c>
      <c r="BB147" s="9" t="s">
        <v>47</v>
      </c>
      <c r="BC147" s="9" t="s">
        <v>47</v>
      </c>
      <c r="BD147" s="9" t="s">
        <v>47</v>
      </c>
      <c r="BE147" s="9" t="s">
        <v>47</v>
      </c>
      <c r="BF147" s="9" t="s">
        <v>47</v>
      </c>
      <c r="BG147" s="9" t="s">
        <v>47</v>
      </c>
      <c r="BH147" s="9" t="s">
        <v>47</v>
      </c>
      <c r="BI147" s="9" t="s">
        <v>47</v>
      </c>
      <c r="BJ147" s="9" t="s">
        <v>47</v>
      </c>
      <c r="BK147" s="9" t="s">
        <v>47</v>
      </c>
      <c r="BL147" s="9" t="s">
        <v>47</v>
      </c>
      <c r="BM147" s="9" t="s">
        <v>47</v>
      </c>
      <c r="BN147" s="9" t="s">
        <v>47</v>
      </c>
      <c r="BO147" s="9" t="s">
        <v>47</v>
      </c>
      <c r="BP147" s="9" t="s">
        <v>47</v>
      </c>
      <c r="BQ147" s="9" t="s">
        <v>47</v>
      </c>
      <c r="BR147" s="9" t="s">
        <v>47</v>
      </c>
      <c r="BS147" s="9" t="s">
        <v>47</v>
      </c>
      <c r="BT147" s="9" t="s">
        <v>47</v>
      </c>
      <c r="BU147" s="9" t="s">
        <v>47</v>
      </c>
      <c r="BV147" s="9" t="s">
        <v>47</v>
      </c>
      <c r="BW147" s="9" t="s">
        <v>47</v>
      </c>
      <c r="BX147" s="9" t="s">
        <v>47</v>
      </c>
      <c r="BY147" s="9" t="s">
        <v>47</v>
      </c>
      <c r="BZ147" s="9" t="s">
        <v>47</v>
      </c>
      <c r="CA147" s="9" t="s">
        <v>47</v>
      </c>
      <c r="CB147" s="9" t="s">
        <v>47</v>
      </c>
      <c r="CC147" s="9" t="s">
        <v>47</v>
      </c>
      <c r="CD147" s="9" t="s">
        <v>47</v>
      </c>
    </row>
    <row r="148" spans="1:82" ht="12" x14ac:dyDescent="0.25">
      <c r="A148" s="5">
        <v>115</v>
      </c>
      <c r="B148" s="56">
        <v>39</v>
      </c>
      <c r="C148" s="9">
        <v>172.5</v>
      </c>
      <c r="D148" s="9">
        <v>115</v>
      </c>
      <c r="E148" s="9">
        <v>86.25</v>
      </c>
      <c r="F148" s="9">
        <v>69</v>
      </c>
      <c r="G148" s="9">
        <v>57.5</v>
      </c>
      <c r="H148" s="9">
        <v>49.285714285714285</v>
      </c>
      <c r="I148" s="9">
        <v>43.125</v>
      </c>
      <c r="J148" s="9">
        <v>38.333333333333329</v>
      </c>
      <c r="K148" s="9">
        <v>34.5</v>
      </c>
      <c r="L148" s="9">
        <v>31.363636363636363</v>
      </c>
      <c r="M148" s="9">
        <v>28.75</v>
      </c>
      <c r="N148" s="9">
        <v>26.53846153846154</v>
      </c>
      <c r="O148" s="9">
        <v>24.642857142857146</v>
      </c>
      <c r="P148" s="9">
        <v>22.978444893129556</v>
      </c>
      <c r="Q148" s="9">
        <v>21.426449321426908</v>
      </c>
      <c r="R148" s="9">
        <v>19.979277651680516</v>
      </c>
      <c r="S148" s="9">
        <v>18.629849934294079</v>
      </c>
      <c r="T148" s="9">
        <v>17.371564409142884</v>
      </c>
      <c r="U148" s="9">
        <v>16.198265208003377</v>
      </c>
      <c r="V148" s="9">
        <v>15.104212238404772</v>
      </c>
      <c r="W148" s="9">
        <v>14.084053101566488</v>
      </c>
      <c r="X148" s="9">
        <v>13.13279690703647</v>
      </c>
      <c r="Y148" s="9">
        <v>12.245789855924627</v>
      </c>
      <c r="Z148" s="9">
        <v>11.418692473278043</v>
      </c>
      <c r="AA148" s="9">
        <v>10.64745837821269</v>
      </c>
      <c r="AB148" s="9">
        <v>9.9283144879394563</v>
      </c>
      <c r="AC148" s="9">
        <v>9.2577425588373092</v>
      </c>
      <c r="AD148" s="9">
        <v>8.6324619742676116</v>
      </c>
      <c r="AE148" s="9">
        <v>8.049413694922972</v>
      </c>
      <c r="AF148" s="9">
        <v>7.5057452931914721</v>
      </c>
      <c r="AG148" s="9">
        <v>6.9987969983203904</v>
      </c>
      <c r="AH148" s="9">
        <v>6.5260886841086343</v>
      </c>
      <c r="AI148" s="9">
        <v>6.0853077354682101</v>
      </c>
      <c r="AJ148" s="9">
        <v>5.6742977344947185</v>
      </c>
      <c r="AK148" s="9">
        <v>5.2910479106960997</v>
      </c>
      <c r="AL148" s="9">
        <v>4.9336833037673626</v>
      </c>
      <c r="AM148" s="9">
        <v>4.6004555907849385</v>
      </c>
      <c r="AN148" s="9">
        <v>4.2897345329448706</v>
      </c>
      <c r="AO148" s="9">
        <v>4</v>
      </c>
      <c r="AP148" s="9" t="s">
        <v>47</v>
      </c>
      <c r="AQ148" s="9" t="s">
        <v>47</v>
      </c>
      <c r="AR148" s="9" t="s">
        <v>47</v>
      </c>
      <c r="AS148" s="9" t="s">
        <v>47</v>
      </c>
      <c r="AT148" s="9" t="s">
        <v>47</v>
      </c>
      <c r="AU148" s="9" t="s">
        <v>47</v>
      </c>
      <c r="AV148" s="9" t="s">
        <v>47</v>
      </c>
      <c r="AW148" s="9" t="s">
        <v>47</v>
      </c>
      <c r="AX148" s="9" t="s">
        <v>47</v>
      </c>
      <c r="AY148" s="9" t="s">
        <v>47</v>
      </c>
      <c r="AZ148" s="9" t="s">
        <v>47</v>
      </c>
      <c r="BA148" s="9" t="s">
        <v>47</v>
      </c>
      <c r="BB148" s="9" t="s">
        <v>47</v>
      </c>
      <c r="BC148" s="9" t="s">
        <v>47</v>
      </c>
      <c r="BD148" s="9" t="s">
        <v>47</v>
      </c>
      <c r="BE148" s="9" t="s">
        <v>47</v>
      </c>
      <c r="BF148" s="9" t="s">
        <v>47</v>
      </c>
      <c r="BG148" s="9" t="s">
        <v>47</v>
      </c>
      <c r="BH148" s="9" t="s">
        <v>47</v>
      </c>
      <c r="BI148" s="9" t="s">
        <v>47</v>
      </c>
      <c r="BJ148" s="9" t="s">
        <v>47</v>
      </c>
      <c r="BK148" s="9" t="s">
        <v>47</v>
      </c>
      <c r="BL148" s="9" t="s">
        <v>47</v>
      </c>
      <c r="BM148" s="9" t="s">
        <v>47</v>
      </c>
      <c r="BN148" s="9" t="s">
        <v>47</v>
      </c>
      <c r="BO148" s="9" t="s">
        <v>47</v>
      </c>
      <c r="BP148" s="9" t="s">
        <v>47</v>
      </c>
      <c r="BQ148" s="9" t="s">
        <v>47</v>
      </c>
      <c r="BR148" s="9" t="s">
        <v>47</v>
      </c>
      <c r="BS148" s="9" t="s">
        <v>47</v>
      </c>
      <c r="BT148" s="9" t="s">
        <v>47</v>
      </c>
      <c r="BU148" s="9" t="s">
        <v>47</v>
      </c>
      <c r="BV148" s="9" t="s">
        <v>47</v>
      </c>
      <c r="BW148" s="9" t="s">
        <v>47</v>
      </c>
      <c r="BX148" s="9" t="s">
        <v>47</v>
      </c>
      <c r="BY148" s="9" t="s">
        <v>47</v>
      </c>
      <c r="BZ148" s="9" t="s">
        <v>47</v>
      </c>
      <c r="CA148" s="9" t="s">
        <v>47</v>
      </c>
      <c r="CB148" s="9" t="s">
        <v>47</v>
      </c>
      <c r="CC148" s="9" t="s">
        <v>47</v>
      </c>
      <c r="CD148" s="9" t="s">
        <v>47</v>
      </c>
    </row>
    <row r="149" spans="1:82" ht="12" x14ac:dyDescent="0.25">
      <c r="A149" s="5">
        <v>116</v>
      </c>
      <c r="B149" s="56">
        <v>39</v>
      </c>
      <c r="C149" s="9">
        <v>174</v>
      </c>
      <c r="D149" s="9">
        <v>116</v>
      </c>
      <c r="E149" s="9">
        <v>87</v>
      </c>
      <c r="F149" s="9">
        <v>69.599999999999994</v>
      </c>
      <c r="G149" s="9">
        <v>58</v>
      </c>
      <c r="H149" s="9">
        <v>49.714285714285715</v>
      </c>
      <c r="I149" s="9">
        <v>43.5</v>
      </c>
      <c r="J149" s="9">
        <v>38.666666666666664</v>
      </c>
      <c r="K149" s="9">
        <v>34.799999999999997</v>
      </c>
      <c r="L149" s="9">
        <v>31.636363636363633</v>
      </c>
      <c r="M149" s="9">
        <v>29</v>
      </c>
      <c r="N149" s="9">
        <v>26.769230769230766</v>
      </c>
      <c r="O149" s="9">
        <v>24.857142857142854</v>
      </c>
      <c r="P149" s="9">
        <v>23.170540326733502</v>
      </c>
      <c r="Q149" s="9">
        <v>21.598376857640716</v>
      </c>
      <c r="R149" s="9">
        <v>20.132887550595765</v>
      </c>
      <c r="S149" s="9">
        <v>18.766834368923508</v>
      </c>
      <c r="T149" s="9">
        <v>17.493470389953409</v>
      </c>
      <c r="U149" s="9">
        <v>16.306506482037573</v>
      </c>
      <c r="V149" s="9">
        <v>15.200080242593966</v>
      </c>
      <c r="W149" s="9">
        <v>14.16872704376012</v>
      </c>
      <c r="X149" s="9">
        <v>13.207353042652093</v>
      </c>
      <c r="Y149" s="9">
        <v>12.311210022926652</v>
      </c>
      <c r="Z149" s="9">
        <v>11.475871943389389</v>
      </c>
      <c r="AA149" s="9">
        <v>10.69721307782261</v>
      </c>
      <c r="AB149" s="9">
        <v>9.9713876380657975</v>
      </c>
      <c r="AC149" s="9">
        <v>9.2948107797072907</v>
      </c>
      <c r="AD149" s="9">
        <v>8.6641408965744571</v>
      </c>
      <c r="AE149" s="9">
        <v>8.0762631165750349</v>
      </c>
      <c r="AF149" s="9">
        <v>7.5282739173757802</v>
      </c>
      <c r="AG149" s="9">
        <v>7.0174667859354063</v>
      </c>
      <c r="AH149" s="9">
        <v>6.5413188510643963</v>
      </c>
      <c r="AI149" s="9">
        <v>6.0974784229900436</v>
      </c>
      <c r="AJ149" s="9">
        <v>5.6837533783847567</v>
      </c>
      <c r="AK149" s="9">
        <v>5.2981003334913943</v>
      </c>
      <c r="AL149" s="9">
        <v>4.9386145518718285</v>
      </c>
      <c r="AM149" s="9">
        <v>4.6035205369331829</v>
      </c>
      <c r="AN149" s="9">
        <v>4.291163262768352</v>
      </c>
      <c r="AO149" s="9">
        <v>4</v>
      </c>
      <c r="AP149" s="9" t="s">
        <v>47</v>
      </c>
      <c r="AQ149" s="9" t="s">
        <v>47</v>
      </c>
      <c r="AR149" s="9" t="s">
        <v>47</v>
      </c>
      <c r="AS149" s="9" t="s">
        <v>47</v>
      </c>
      <c r="AT149" s="9" t="s">
        <v>47</v>
      </c>
      <c r="AU149" s="9" t="s">
        <v>47</v>
      </c>
      <c r="AV149" s="9" t="s">
        <v>47</v>
      </c>
      <c r="AW149" s="9" t="s">
        <v>47</v>
      </c>
      <c r="AX149" s="9" t="s">
        <v>47</v>
      </c>
      <c r="AY149" s="9" t="s">
        <v>47</v>
      </c>
      <c r="AZ149" s="9" t="s">
        <v>47</v>
      </c>
      <c r="BA149" s="9" t="s">
        <v>47</v>
      </c>
      <c r="BB149" s="9" t="s">
        <v>47</v>
      </c>
      <c r="BC149" s="9" t="s">
        <v>47</v>
      </c>
      <c r="BD149" s="9" t="s">
        <v>47</v>
      </c>
      <c r="BE149" s="9" t="s">
        <v>47</v>
      </c>
      <c r="BF149" s="9" t="s">
        <v>47</v>
      </c>
      <c r="BG149" s="9" t="s">
        <v>47</v>
      </c>
      <c r="BH149" s="9" t="s">
        <v>47</v>
      </c>
      <c r="BI149" s="9" t="s">
        <v>47</v>
      </c>
      <c r="BJ149" s="9" t="s">
        <v>47</v>
      </c>
      <c r="BK149" s="9" t="s">
        <v>47</v>
      </c>
      <c r="BL149" s="9" t="s">
        <v>47</v>
      </c>
      <c r="BM149" s="9" t="s">
        <v>47</v>
      </c>
      <c r="BN149" s="9" t="s">
        <v>47</v>
      </c>
      <c r="BO149" s="9" t="s">
        <v>47</v>
      </c>
      <c r="BP149" s="9" t="s">
        <v>47</v>
      </c>
      <c r="BQ149" s="9" t="s">
        <v>47</v>
      </c>
      <c r="BR149" s="9" t="s">
        <v>47</v>
      </c>
      <c r="BS149" s="9" t="s">
        <v>47</v>
      </c>
      <c r="BT149" s="9" t="s">
        <v>47</v>
      </c>
      <c r="BU149" s="9" t="s">
        <v>47</v>
      </c>
      <c r="BV149" s="9" t="s">
        <v>47</v>
      </c>
      <c r="BW149" s="9" t="s">
        <v>47</v>
      </c>
      <c r="BX149" s="9" t="s">
        <v>47</v>
      </c>
      <c r="BY149" s="9" t="s">
        <v>47</v>
      </c>
      <c r="BZ149" s="9" t="s">
        <v>47</v>
      </c>
      <c r="CA149" s="9" t="s">
        <v>47</v>
      </c>
      <c r="CB149" s="9" t="s">
        <v>47</v>
      </c>
      <c r="CC149" s="9" t="s">
        <v>47</v>
      </c>
      <c r="CD149" s="9" t="s">
        <v>47</v>
      </c>
    </row>
    <row r="150" spans="1:82" ht="12" x14ac:dyDescent="0.25">
      <c r="A150" s="5">
        <v>117</v>
      </c>
      <c r="B150" s="56">
        <v>39</v>
      </c>
      <c r="C150" s="9">
        <v>175.5</v>
      </c>
      <c r="D150" s="9">
        <v>117</v>
      </c>
      <c r="E150" s="9">
        <v>87.75</v>
      </c>
      <c r="F150" s="9">
        <v>70.2</v>
      </c>
      <c r="G150" s="9">
        <v>58.5</v>
      </c>
      <c r="H150" s="9">
        <v>50.142857142857146</v>
      </c>
      <c r="I150" s="9">
        <v>43.875</v>
      </c>
      <c r="J150" s="9">
        <v>39</v>
      </c>
      <c r="K150" s="9">
        <v>35.1</v>
      </c>
      <c r="L150" s="9">
        <v>31.90909090909091</v>
      </c>
      <c r="M150" s="9">
        <v>29.25</v>
      </c>
      <c r="N150" s="9">
        <v>27</v>
      </c>
      <c r="O150" s="9">
        <v>25.071428571428573</v>
      </c>
      <c r="P150" s="9">
        <v>23.36257207797161</v>
      </c>
      <c r="Q150" s="9">
        <v>21.770190419879949</v>
      </c>
      <c r="R150" s="9">
        <v>20.286344728485961</v>
      </c>
      <c r="S150" s="9">
        <v>18.903637244585919</v>
      </c>
      <c r="T150" s="9">
        <v>17.615174436679602</v>
      </c>
      <c r="U150" s="9">
        <v>16.414532633052939</v>
      </c>
      <c r="V150" s="9">
        <v>15.295725996361337</v>
      </c>
      <c r="W150" s="9">
        <v>14.253176681049977</v>
      </c>
      <c r="X150" s="9">
        <v>13.281687024829971</v>
      </c>
      <c r="Y150" s="9">
        <v>12.376413635570106</v>
      </c>
      <c r="Z150" s="9">
        <v>11.532843244413566</v>
      </c>
      <c r="AA150" s="9">
        <v>10.746770204734583</v>
      </c>
      <c r="AB150" s="9">
        <v>10.014275524755361</v>
      </c>
      <c r="AC150" s="9">
        <v>9.3317073292897348</v>
      </c>
      <c r="AD150" s="9">
        <v>8.6956626532049661</v>
      </c>
      <c r="AE150" s="9">
        <v>8.1029704758324108</v>
      </c>
      <c r="AF150" s="9">
        <v>7.550675911744583</v>
      </c>
      <c r="AG150" s="9">
        <v>7.0360254790812409</v>
      </c>
      <c r="AH150" s="9">
        <v>6.5564533719792681</v>
      </c>
      <c r="AI150" s="9">
        <v>6.1095686686671202</v>
      </c>
      <c r="AJ150" s="9">
        <v>5.6931434114493937</v>
      </c>
      <c r="AK150" s="9">
        <v>5.3051014991539009</v>
      </c>
      <c r="AL150" s="9">
        <v>4.9435083366642036</v>
      </c>
      <c r="AM150" s="9">
        <v>4.6065611899350261</v>
      </c>
      <c r="AN150" s="9">
        <v>4.2925801984051626</v>
      </c>
      <c r="AO150" s="9">
        <v>4</v>
      </c>
      <c r="AP150" s="9" t="s">
        <v>47</v>
      </c>
      <c r="AQ150" s="9" t="s">
        <v>47</v>
      </c>
      <c r="AR150" s="9" t="s">
        <v>47</v>
      </c>
      <c r="AS150" s="9" t="s">
        <v>47</v>
      </c>
      <c r="AT150" s="9" t="s">
        <v>47</v>
      </c>
      <c r="AU150" s="9" t="s">
        <v>47</v>
      </c>
      <c r="AV150" s="9" t="s">
        <v>47</v>
      </c>
      <c r="AW150" s="9" t="s">
        <v>47</v>
      </c>
      <c r="AX150" s="9" t="s">
        <v>47</v>
      </c>
      <c r="AY150" s="9" t="s">
        <v>47</v>
      </c>
      <c r="AZ150" s="9" t="s">
        <v>47</v>
      </c>
      <c r="BA150" s="9" t="s">
        <v>47</v>
      </c>
      <c r="BB150" s="9" t="s">
        <v>47</v>
      </c>
      <c r="BC150" s="9" t="s">
        <v>47</v>
      </c>
      <c r="BD150" s="9" t="s">
        <v>47</v>
      </c>
      <c r="BE150" s="9" t="s">
        <v>47</v>
      </c>
      <c r="BF150" s="9" t="s">
        <v>47</v>
      </c>
      <c r="BG150" s="9" t="s">
        <v>47</v>
      </c>
      <c r="BH150" s="9" t="s">
        <v>47</v>
      </c>
      <c r="BI150" s="9" t="s">
        <v>47</v>
      </c>
      <c r="BJ150" s="9" t="s">
        <v>47</v>
      </c>
      <c r="BK150" s="9" t="s">
        <v>47</v>
      </c>
      <c r="BL150" s="9" t="s">
        <v>47</v>
      </c>
      <c r="BM150" s="9" t="s">
        <v>47</v>
      </c>
      <c r="BN150" s="9" t="s">
        <v>47</v>
      </c>
      <c r="BO150" s="9" t="s">
        <v>47</v>
      </c>
      <c r="BP150" s="9" t="s">
        <v>47</v>
      </c>
      <c r="BQ150" s="9" t="s">
        <v>47</v>
      </c>
      <c r="BR150" s="9" t="s">
        <v>47</v>
      </c>
      <c r="BS150" s="9" t="s">
        <v>47</v>
      </c>
      <c r="BT150" s="9" t="s">
        <v>47</v>
      </c>
      <c r="BU150" s="9" t="s">
        <v>47</v>
      </c>
      <c r="BV150" s="9" t="s">
        <v>47</v>
      </c>
      <c r="BW150" s="9" t="s">
        <v>47</v>
      </c>
      <c r="BX150" s="9" t="s">
        <v>47</v>
      </c>
      <c r="BY150" s="9" t="s">
        <v>47</v>
      </c>
      <c r="BZ150" s="9" t="s">
        <v>47</v>
      </c>
      <c r="CA150" s="9" t="s">
        <v>47</v>
      </c>
      <c r="CB150" s="9" t="s">
        <v>47</v>
      </c>
      <c r="CC150" s="9" t="s">
        <v>47</v>
      </c>
      <c r="CD150" s="9" t="s">
        <v>47</v>
      </c>
    </row>
    <row r="151" spans="1:82" ht="12" x14ac:dyDescent="0.25">
      <c r="A151" s="5">
        <v>118</v>
      </c>
      <c r="B151" s="56">
        <v>40</v>
      </c>
      <c r="C151" s="9">
        <v>177</v>
      </c>
      <c r="D151" s="9">
        <v>118</v>
      </c>
      <c r="E151" s="9">
        <v>88.5</v>
      </c>
      <c r="F151" s="9">
        <v>70.8</v>
      </c>
      <c r="G151" s="9">
        <v>59</v>
      </c>
      <c r="H151" s="9">
        <v>50.571428571428569</v>
      </c>
      <c r="I151" s="9">
        <v>44.25</v>
      </c>
      <c r="J151" s="9">
        <v>39.333333333333329</v>
      </c>
      <c r="K151" s="9">
        <v>35.4</v>
      </c>
      <c r="L151" s="9">
        <v>32.18181818181818</v>
      </c>
      <c r="M151" s="9">
        <v>29.5</v>
      </c>
      <c r="N151" s="9">
        <v>27.23076923076923</v>
      </c>
      <c r="O151" s="9">
        <v>25.285714285714285</v>
      </c>
      <c r="P151" s="9">
        <v>23.6</v>
      </c>
      <c r="Q151" s="9">
        <v>22.042652224719799</v>
      </c>
      <c r="R151" s="9">
        <v>20.588072758472237</v>
      </c>
      <c r="S151" s="9">
        <v>19.229479991196236</v>
      </c>
      <c r="T151" s="9">
        <v>17.96053982661638</v>
      </c>
      <c r="U151" s="9">
        <v>16.775336151115855</v>
      </c>
      <c r="V151" s="9">
        <v>15.668343251348151</v>
      </c>
      <c r="W151" s="9">
        <v>14.634400051991644</v>
      </c>
      <c r="X151" s="9">
        <v>13.668686053536998</v>
      </c>
      <c r="Y151" s="9">
        <v>12.766698857923467</v>
      </c>
      <c r="Z151" s="9">
        <v>11.924233177242984</v>
      </c>
      <c r="AA151" s="9">
        <v>11.137361227645455</v>
      </c>
      <c r="AB151" s="9">
        <v>10.402414417036743</v>
      </c>
      <c r="AC151" s="9">
        <v>9.7159662411928949</v>
      </c>
      <c r="AD151" s="9">
        <v>9.0748163085480105</v>
      </c>
      <c r="AE151" s="9">
        <v>8.4759754191753967</v>
      </c>
      <c r="AF151" s="9">
        <v>7.9166516283964787</v>
      </c>
      <c r="AG151" s="9">
        <v>7.394237230042596</v>
      </c>
      <c r="AH151" s="9">
        <v>6.9062965986823901</v>
      </c>
      <c r="AI151" s="9">
        <v>6.4505548341322534</v>
      </c>
      <c r="AJ151" s="9">
        <v>6.0248871553077272</v>
      </c>
      <c r="AK151" s="9">
        <v>5.6273089939673575</v>
      </c>
      <c r="AL151" s="9">
        <v>5.2559667421635723</v>
      </c>
      <c r="AM151" s="9">
        <v>4.9091291102629304</v>
      </c>
      <c r="AN151" s="9">
        <v>4.585179055244657</v>
      </c>
      <c r="AO151" s="9">
        <v>4.2826062416452233</v>
      </c>
      <c r="AP151" s="9">
        <v>4</v>
      </c>
      <c r="AQ151" s="9" t="s">
        <v>47</v>
      </c>
      <c r="AR151" s="9" t="s">
        <v>47</v>
      </c>
      <c r="AS151" s="9" t="s">
        <v>47</v>
      </c>
      <c r="AT151" s="9" t="s">
        <v>47</v>
      </c>
      <c r="AU151" s="9" t="s">
        <v>47</v>
      </c>
      <c r="AV151" s="9" t="s">
        <v>47</v>
      </c>
      <c r="AW151" s="9" t="s">
        <v>47</v>
      </c>
      <c r="AX151" s="9" t="s">
        <v>47</v>
      </c>
      <c r="AY151" s="9" t="s">
        <v>47</v>
      </c>
      <c r="AZ151" s="9" t="s">
        <v>47</v>
      </c>
      <c r="BA151" s="9" t="s">
        <v>47</v>
      </c>
      <c r="BB151" s="9" t="s">
        <v>47</v>
      </c>
      <c r="BC151" s="9" t="s">
        <v>47</v>
      </c>
      <c r="BD151" s="9" t="s">
        <v>47</v>
      </c>
      <c r="BE151" s="9" t="s">
        <v>47</v>
      </c>
      <c r="BF151" s="9" t="s">
        <v>47</v>
      </c>
      <c r="BG151" s="9" t="s">
        <v>47</v>
      </c>
      <c r="BH151" s="9" t="s">
        <v>47</v>
      </c>
      <c r="BI151" s="9" t="s">
        <v>47</v>
      </c>
      <c r="BJ151" s="9" t="s">
        <v>47</v>
      </c>
      <c r="BK151" s="9" t="s">
        <v>47</v>
      </c>
      <c r="BL151" s="9" t="s">
        <v>47</v>
      </c>
      <c r="BM151" s="9" t="s">
        <v>47</v>
      </c>
      <c r="BN151" s="9" t="s">
        <v>47</v>
      </c>
      <c r="BO151" s="9" t="s">
        <v>47</v>
      </c>
      <c r="BP151" s="9" t="s">
        <v>47</v>
      </c>
      <c r="BQ151" s="9" t="s">
        <v>47</v>
      </c>
      <c r="BR151" s="9" t="s">
        <v>47</v>
      </c>
      <c r="BS151" s="9" t="s">
        <v>47</v>
      </c>
      <c r="BT151" s="9" t="s">
        <v>47</v>
      </c>
      <c r="BU151" s="9" t="s">
        <v>47</v>
      </c>
      <c r="BV151" s="9" t="s">
        <v>47</v>
      </c>
      <c r="BW151" s="9" t="s">
        <v>47</v>
      </c>
      <c r="BX151" s="9" t="s">
        <v>47</v>
      </c>
      <c r="BY151" s="9" t="s">
        <v>47</v>
      </c>
      <c r="BZ151" s="9" t="s">
        <v>47</v>
      </c>
      <c r="CA151" s="9" t="s">
        <v>47</v>
      </c>
      <c r="CB151" s="9" t="s">
        <v>47</v>
      </c>
      <c r="CC151" s="9" t="s">
        <v>47</v>
      </c>
      <c r="CD151" s="9" t="s">
        <v>47</v>
      </c>
    </row>
    <row r="152" spans="1:82" ht="12" x14ac:dyDescent="0.25">
      <c r="A152" s="5">
        <v>119</v>
      </c>
      <c r="B152" s="56">
        <v>40</v>
      </c>
      <c r="C152" s="9">
        <v>178.5</v>
      </c>
      <c r="D152" s="9">
        <v>119</v>
      </c>
      <c r="E152" s="9">
        <v>89.25</v>
      </c>
      <c r="F152" s="9">
        <v>71.400000000000006</v>
      </c>
      <c r="G152" s="9">
        <v>59.5</v>
      </c>
      <c r="H152" s="9">
        <v>51</v>
      </c>
      <c r="I152" s="9">
        <v>44.625</v>
      </c>
      <c r="J152" s="9">
        <v>39.666666666666664</v>
      </c>
      <c r="K152" s="9">
        <v>35.700000000000003</v>
      </c>
      <c r="L152" s="9">
        <v>32.454545454545446</v>
      </c>
      <c r="M152" s="9">
        <v>29.75</v>
      </c>
      <c r="N152" s="9">
        <v>27.461538461538453</v>
      </c>
      <c r="O152" s="9">
        <v>25.5</v>
      </c>
      <c r="P152" s="9">
        <v>23.8</v>
      </c>
      <c r="Q152" s="9">
        <v>22.222240477399257</v>
      </c>
      <c r="R152" s="9">
        <v>20.749074446863954</v>
      </c>
      <c r="S152" s="9">
        <v>19.373568153011384</v>
      </c>
      <c r="T152" s="9">
        <v>18.089247495861464</v>
      </c>
      <c r="U152" s="9">
        <v>16.890067559169157</v>
      </c>
      <c r="V152" s="9">
        <v>15.770384158797354</v>
      </c>
      <c r="W152" s="9">
        <v>14.724927277216921</v>
      </c>
      <c r="X152" s="9">
        <v>13.748776259097916</v>
      </c>
      <c r="Y152" s="9">
        <v>12.837336651245032</v>
      </c>
      <c r="Z152" s="9">
        <v>11.986318577869683</v>
      </c>
      <c r="AA152" s="9">
        <v>11.191716549417583</v>
      </c>
      <c r="AB152" s="9">
        <v>10.449790609917926</v>
      </c>
      <c r="AC152" s="9">
        <v>9.7570487341203727</v>
      </c>
      <c r="AD152" s="9">
        <v>9.1102303915683613</v>
      </c>
      <c r="AE152" s="9">
        <v>8.5062912002497217</v>
      </c>
      <c r="AF152" s="9">
        <v>7.9423885975938884</v>
      </c>
      <c r="AG152" s="9">
        <v>7.4158684613733312</v>
      </c>
      <c r="AH152" s="9">
        <v>6.9242526175377748</v>
      </c>
      <c r="AI152" s="9">
        <v>6.4652271761842748</v>
      </c>
      <c r="AJ152" s="9">
        <v>6.036631640764031</v>
      </c>
      <c r="AK152" s="9">
        <v>5.6364487392662008</v>
      </c>
      <c r="AL152" s="9">
        <v>5.2627949295171188</v>
      </c>
      <c r="AM152" s="9">
        <v>4.9139115339061732</v>
      </c>
      <c r="AN152" s="9">
        <v>4.5881564618121375</v>
      </c>
      <c r="AO152" s="9">
        <v>4.2839964807698605</v>
      </c>
      <c r="AP152" s="9">
        <v>4</v>
      </c>
      <c r="AQ152" s="9" t="s">
        <v>47</v>
      </c>
      <c r="AR152" s="9" t="s">
        <v>47</v>
      </c>
      <c r="AS152" s="9" t="s">
        <v>47</v>
      </c>
      <c r="AT152" s="9" t="s">
        <v>47</v>
      </c>
      <c r="AU152" s="9" t="s">
        <v>47</v>
      </c>
      <c r="AV152" s="9" t="s">
        <v>47</v>
      </c>
      <c r="AW152" s="9" t="s">
        <v>47</v>
      </c>
      <c r="AX152" s="9" t="s">
        <v>47</v>
      </c>
      <c r="AY152" s="9" t="s">
        <v>47</v>
      </c>
      <c r="AZ152" s="9" t="s">
        <v>47</v>
      </c>
      <c r="BA152" s="9" t="s">
        <v>47</v>
      </c>
      <c r="BB152" s="9" t="s">
        <v>47</v>
      </c>
      <c r="BC152" s="9" t="s">
        <v>47</v>
      </c>
      <c r="BD152" s="9" t="s">
        <v>47</v>
      </c>
      <c r="BE152" s="9" t="s">
        <v>47</v>
      </c>
      <c r="BF152" s="9" t="s">
        <v>47</v>
      </c>
      <c r="BG152" s="9" t="s">
        <v>47</v>
      </c>
      <c r="BH152" s="9" t="s">
        <v>47</v>
      </c>
      <c r="BI152" s="9" t="s">
        <v>47</v>
      </c>
      <c r="BJ152" s="9" t="s">
        <v>47</v>
      </c>
      <c r="BK152" s="9" t="s">
        <v>47</v>
      </c>
      <c r="BL152" s="9" t="s">
        <v>47</v>
      </c>
      <c r="BM152" s="9" t="s">
        <v>47</v>
      </c>
      <c r="BN152" s="9" t="s">
        <v>47</v>
      </c>
      <c r="BO152" s="9" t="s">
        <v>47</v>
      </c>
      <c r="BP152" s="9" t="s">
        <v>47</v>
      </c>
      <c r="BQ152" s="9" t="s">
        <v>47</v>
      </c>
      <c r="BR152" s="9" t="s">
        <v>47</v>
      </c>
      <c r="BS152" s="9" t="s">
        <v>47</v>
      </c>
      <c r="BT152" s="9" t="s">
        <v>47</v>
      </c>
      <c r="BU152" s="9" t="s">
        <v>47</v>
      </c>
      <c r="BV152" s="9" t="s">
        <v>47</v>
      </c>
      <c r="BW152" s="9" t="s">
        <v>47</v>
      </c>
      <c r="BX152" s="9" t="s">
        <v>47</v>
      </c>
      <c r="BY152" s="9" t="s">
        <v>47</v>
      </c>
      <c r="BZ152" s="9" t="s">
        <v>47</v>
      </c>
      <c r="CA152" s="9" t="s">
        <v>47</v>
      </c>
      <c r="CB152" s="9" t="s">
        <v>47</v>
      </c>
      <c r="CC152" s="9" t="s">
        <v>47</v>
      </c>
      <c r="CD152" s="9" t="s">
        <v>47</v>
      </c>
    </row>
    <row r="153" spans="1:82" ht="12" x14ac:dyDescent="0.25">
      <c r="A153" s="5">
        <v>120</v>
      </c>
      <c r="B153" s="56">
        <v>40</v>
      </c>
      <c r="C153" s="9">
        <v>180</v>
      </c>
      <c r="D153" s="9">
        <v>120</v>
      </c>
      <c r="E153" s="9">
        <v>90</v>
      </c>
      <c r="F153" s="9">
        <v>72</v>
      </c>
      <c r="G153" s="9">
        <v>60</v>
      </c>
      <c r="H153" s="9">
        <v>51.428571428571423</v>
      </c>
      <c r="I153" s="9">
        <v>45</v>
      </c>
      <c r="J153" s="9">
        <v>40</v>
      </c>
      <c r="K153" s="9">
        <v>36</v>
      </c>
      <c r="L153" s="9">
        <v>32.72727272727272</v>
      </c>
      <c r="M153" s="9">
        <v>30</v>
      </c>
      <c r="N153" s="9">
        <v>27.692307692307686</v>
      </c>
      <c r="O153" s="9">
        <v>25.714285714285708</v>
      </c>
      <c r="P153" s="9">
        <v>24</v>
      </c>
      <c r="Q153" s="9">
        <v>22.401770694724021</v>
      </c>
      <c r="R153" s="9">
        <v>20.909972094124836</v>
      </c>
      <c r="S153" s="9">
        <v>19.517516670235953</v>
      </c>
      <c r="T153" s="9">
        <v>18.217788874044974</v>
      </c>
      <c r="U153" s="9">
        <v>17.004613705052087</v>
      </c>
      <c r="V153" s="9">
        <v>15.872227373872432</v>
      </c>
      <c r="W153" s="9">
        <v>14.815249918500497</v>
      </c>
      <c r="X153" s="9">
        <v>13.828659644136538</v>
      </c>
      <c r="Y153" s="9">
        <v>12.907769265138777</v>
      </c>
      <c r="Z153" s="9">
        <v>12.048203635751889</v>
      </c>
      <c r="AA153" s="9">
        <v>11.24587896381059</v>
      </c>
      <c r="AB153" s="9">
        <v>10.496983408662727</v>
      </c>
      <c r="AC153" s="9">
        <v>9.797958971132708</v>
      </c>
      <c r="AD153" s="9">
        <v>9.1454845894845445</v>
      </c>
      <c r="AE153" s="9">
        <v>8.5364603610735443</v>
      </c>
      <c r="AF153" s="9">
        <v>7.9679928147237753</v>
      </c>
      <c r="AG153" s="9">
        <v>7.4373811638604446</v>
      </c>
      <c r="AH153" s="9">
        <v>6.9421044750858911</v>
      </c>
      <c r="AI153" s="9">
        <v>6.4798096912371514</v>
      </c>
      <c r="AJ153" s="9">
        <v>6.0483004520227146</v>
      </c>
      <c r="AK153" s="9">
        <v>5.6455266591253555</v>
      </c>
      <c r="AL153" s="9">
        <v>5.269574736194901</v>
      </c>
      <c r="AM153" s="9">
        <v>4.91865853745621</v>
      </c>
      <c r="AN153" s="9">
        <v>4.5911108617391942</v>
      </c>
      <c r="AO153" s="9">
        <v>4.2853755316140933</v>
      </c>
      <c r="AP153" s="9">
        <v>4</v>
      </c>
      <c r="AQ153" s="9" t="s">
        <v>47</v>
      </c>
      <c r="AR153" s="9" t="s">
        <v>47</v>
      </c>
      <c r="AS153" s="9" t="s">
        <v>47</v>
      </c>
      <c r="AT153" s="9" t="s">
        <v>47</v>
      </c>
      <c r="AU153" s="9" t="s">
        <v>47</v>
      </c>
      <c r="AV153" s="9" t="s">
        <v>47</v>
      </c>
      <c r="AW153" s="9" t="s">
        <v>47</v>
      </c>
      <c r="AX153" s="9" t="s">
        <v>47</v>
      </c>
      <c r="AY153" s="9" t="s">
        <v>47</v>
      </c>
      <c r="AZ153" s="9" t="s">
        <v>47</v>
      </c>
      <c r="BA153" s="9" t="s">
        <v>47</v>
      </c>
      <c r="BB153" s="9" t="s">
        <v>47</v>
      </c>
      <c r="BC153" s="9" t="s">
        <v>47</v>
      </c>
      <c r="BD153" s="9" t="s">
        <v>47</v>
      </c>
      <c r="BE153" s="9" t="s">
        <v>47</v>
      </c>
      <c r="BF153" s="9" t="s">
        <v>47</v>
      </c>
      <c r="BG153" s="9" t="s">
        <v>47</v>
      </c>
      <c r="BH153" s="9" t="s">
        <v>47</v>
      </c>
      <c r="BI153" s="9" t="s">
        <v>47</v>
      </c>
      <c r="BJ153" s="9" t="s">
        <v>47</v>
      </c>
      <c r="BK153" s="9" t="s">
        <v>47</v>
      </c>
      <c r="BL153" s="9" t="s">
        <v>47</v>
      </c>
      <c r="BM153" s="9" t="s">
        <v>47</v>
      </c>
      <c r="BN153" s="9" t="s">
        <v>47</v>
      </c>
      <c r="BO153" s="9" t="s">
        <v>47</v>
      </c>
      <c r="BP153" s="9" t="s">
        <v>47</v>
      </c>
      <c r="BQ153" s="9" t="s">
        <v>47</v>
      </c>
      <c r="BR153" s="9" t="s">
        <v>47</v>
      </c>
      <c r="BS153" s="9" t="s">
        <v>47</v>
      </c>
      <c r="BT153" s="9" t="s">
        <v>47</v>
      </c>
      <c r="BU153" s="9" t="s">
        <v>47</v>
      </c>
      <c r="BV153" s="9" t="s">
        <v>47</v>
      </c>
      <c r="BW153" s="9" t="s">
        <v>47</v>
      </c>
      <c r="BX153" s="9" t="s">
        <v>47</v>
      </c>
      <c r="BY153" s="9" t="s">
        <v>47</v>
      </c>
      <c r="BZ153" s="9" t="s">
        <v>47</v>
      </c>
      <c r="CA153" s="9" t="s">
        <v>47</v>
      </c>
      <c r="CB153" s="9" t="s">
        <v>47</v>
      </c>
      <c r="CC153" s="9" t="s">
        <v>47</v>
      </c>
      <c r="CD153" s="9" t="s">
        <v>47</v>
      </c>
    </row>
    <row r="154" spans="1:82" ht="12" x14ac:dyDescent="0.25">
      <c r="A154" s="5">
        <v>121</v>
      </c>
      <c r="B154" s="56">
        <v>41</v>
      </c>
      <c r="C154" s="9">
        <v>181.5</v>
      </c>
      <c r="D154" s="9">
        <v>121</v>
      </c>
      <c r="E154" s="9">
        <v>90.75</v>
      </c>
      <c r="F154" s="9">
        <v>72.599999999999994</v>
      </c>
      <c r="G154" s="9">
        <v>60.5</v>
      </c>
      <c r="H154" s="9">
        <v>51.857142857142861</v>
      </c>
      <c r="I154" s="9">
        <v>45.375</v>
      </c>
      <c r="J154" s="9">
        <v>40.333333333333329</v>
      </c>
      <c r="K154" s="9">
        <v>36.299999999999997</v>
      </c>
      <c r="L154" s="9">
        <v>33</v>
      </c>
      <c r="M154" s="9">
        <v>30.25</v>
      </c>
      <c r="N154" s="9">
        <v>27.92307692307692</v>
      </c>
      <c r="O154" s="9">
        <v>25.928571428571427</v>
      </c>
      <c r="P154" s="9">
        <v>24.2</v>
      </c>
      <c r="Q154" s="9">
        <v>22.639220177208497</v>
      </c>
      <c r="R154" s="9">
        <v>21.179102902153897</v>
      </c>
      <c r="S154" s="9">
        <v>19.813155940397419</v>
      </c>
      <c r="T154" s="9">
        <v>18.535305774381143</v>
      </c>
      <c r="U154" s="9">
        <v>17.339870598268543</v>
      </c>
      <c r="V154" s="9">
        <v>16.221535054483702</v>
      </c>
      <c r="W154" s="9">
        <v>15.17532659961828</v>
      </c>
      <c r="X154" s="9">
        <v>14.196593394620123</v>
      </c>
      <c r="Y154" s="9">
        <v>13.280983620954908</v>
      </c>
      <c r="Z154" s="9">
        <v>12.424426130772641</v>
      </c>
      <c r="AA154" s="9">
        <v>11.623112345042333</v>
      </c>
      <c r="AB154" s="9">
        <v>10.873479319167091</v>
      </c>
      <c r="AC154" s="9">
        <v>10.172193900782931</v>
      </c>
      <c r="AD154" s="9">
        <v>9.516137909300916</v>
      </c>
      <c r="AE154" s="9">
        <v>8.902394271295206</v>
      </c>
      <c r="AF154" s="9">
        <v>8.3282340500897423</v>
      </c>
      <c r="AG154" s="9">
        <v>7.7911043118721715</v>
      </c>
      <c r="AH154" s="9">
        <v>7.2886167743831649</v>
      </c>
      <c r="AI154" s="9">
        <v>6.8185371877089116</v>
      </c>
      <c r="AJ154" s="9">
        <v>6.3787753999597552</v>
      </c>
      <c r="AK154" s="9">
        <v>5.9673760636632274</v>
      </c>
      <c r="AL154" s="9">
        <v>5.5825099415485759</v>
      </c>
      <c r="AM154" s="9">
        <v>5.2224657730650232</v>
      </c>
      <c r="AN154" s="9">
        <v>4.8856426654691925</v>
      </c>
      <c r="AO154" s="9">
        <v>4.5705429756496212</v>
      </c>
      <c r="AP154" s="9">
        <v>4.2757656510382427</v>
      </c>
      <c r="AQ154" s="9">
        <v>4</v>
      </c>
      <c r="AR154" s="9" t="s">
        <v>47</v>
      </c>
      <c r="AS154" s="9" t="s">
        <v>47</v>
      </c>
      <c r="AT154" s="9" t="s">
        <v>47</v>
      </c>
      <c r="AU154" s="9" t="s">
        <v>47</v>
      </c>
      <c r="AV154" s="9" t="s">
        <v>47</v>
      </c>
      <c r="AW154" s="9" t="s">
        <v>47</v>
      </c>
      <c r="AX154" s="9" t="s">
        <v>47</v>
      </c>
      <c r="AY154" s="9" t="s">
        <v>47</v>
      </c>
      <c r="AZ154" s="9" t="s">
        <v>47</v>
      </c>
      <c r="BA154" s="9" t="s">
        <v>47</v>
      </c>
      <c r="BB154" s="9" t="s">
        <v>47</v>
      </c>
      <c r="BC154" s="9" t="s">
        <v>47</v>
      </c>
      <c r="BD154" s="9" t="s">
        <v>47</v>
      </c>
      <c r="BE154" s="9" t="s">
        <v>47</v>
      </c>
      <c r="BF154" s="9" t="s">
        <v>47</v>
      </c>
      <c r="BG154" s="9" t="s">
        <v>47</v>
      </c>
      <c r="BH154" s="9" t="s">
        <v>47</v>
      </c>
      <c r="BI154" s="9" t="s">
        <v>47</v>
      </c>
      <c r="BJ154" s="9" t="s">
        <v>47</v>
      </c>
      <c r="BK154" s="9" t="s">
        <v>47</v>
      </c>
      <c r="BL154" s="9" t="s">
        <v>47</v>
      </c>
      <c r="BM154" s="9" t="s">
        <v>47</v>
      </c>
      <c r="BN154" s="9" t="s">
        <v>47</v>
      </c>
      <c r="BO154" s="9" t="s">
        <v>47</v>
      </c>
      <c r="BP154" s="9" t="s">
        <v>47</v>
      </c>
      <c r="BQ154" s="9" t="s">
        <v>47</v>
      </c>
      <c r="BR154" s="9" t="s">
        <v>47</v>
      </c>
      <c r="BS154" s="9" t="s">
        <v>47</v>
      </c>
      <c r="BT154" s="9" t="s">
        <v>47</v>
      </c>
      <c r="BU154" s="9" t="s">
        <v>47</v>
      </c>
      <c r="BV154" s="9" t="s">
        <v>47</v>
      </c>
      <c r="BW154" s="9" t="s">
        <v>47</v>
      </c>
      <c r="BX154" s="9" t="s">
        <v>47</v>
      </c>
      <c r="BY154" s="9" t="s">
        <v>47</v>
      </c>
      <c r="BZ154" s="9" t="s">
        <v>47</v>
      </c>
      <c r="CA154" s="9" t="s">
        <v>47</v>
      </c>
      <c r="CB154" s="9" t="s">
        <v>47</v>
      </c>
      <c r="CC154" s="9" t="s">
        <v>47</v>
      </c>
      <c r="CD154" s="9" t="s">
        <v>47</v>
      </c>
    </row>
    <row r="155" spans="1:82" ht="12" x14ac:dyDescent="0.25">
      <c r="A155" s="5">
        <v>122</v>
      </c>
      <c r="B155" s="56">
        <v>41</v>
      </c>
      <c r="C155" s="9">
        <v>183</v>
      </c>
      <c r="D155" s="9">
        <v>122</v>
      </c>
      <c r="E155" s="9">
        <v>91.5</v>
      </c>
      <c r="F155" s="9">
        <v>73.2</v>
      </c>
      <c r="G155" s="9">
        <v>61</v>
      </c>
      <c r="H155" s="9">
        <v>52.285714285714292</v>
      </c>
      <c r="I155" s="9">
        <v>45.75</v>
      </c>
      <c r="J155" s="9">
        <v>40.666666666666671</v>
      </c>
      <c r="K155" s="9">
        <v>36.6</v>
      </c>
      <c r="L155" s="9">
        <v>33.27272727272728</v>
      </c>
      <c r="M155" s="9">
        <v>30.5</v>
      </c>
      <c r="N155" s="9">
        <v>28.15384615384616</v>
      </c>
      <c r="O155" s="9">
        <v>26.142857142857149</v>
      </c>
      <c r="P155" s="9">
        <v>24.4</v>
      </c>
      <c r="Q155" s="9">
        <v>22.819364008009732</v>
      </c>
      <c r="R155" s="9">
        <v>21.34112187418237</v>
      </c>
      <c r="S155" s="9">
        <v>19.958640507633863</v>
      </c>
      <c r="T155" s="9">
        <v>18.665716510192834</v>
      </c>
      <c r="U155" s="9">
        <v>17.456548340836363</v>
      </c>
      <c r="V155" s="9">
        <v>16.325710283318163</v>
      </c>
      <c r="W155" s="9">
        <v>15.268128100178062</v>
      </c>
      <c r="X155" s="9">
        <v>14.279056263888737</v>
      </c>
      <c r="Y155" s="9">
        <v>13.354056662972479</v>
      </c>
      <c r="Z155" s="9">
        <v>12.488978687539207</v>
      </c>
      <c r="AA155" s="9">
        <v>11.679940604886587</v>
      </c>
      <c r="AB155" s="9">
        <v>10.923312141591817</v>
      </c>
      <c r="AC155" s="9">
        <v>10.215698193938358</v>
      </c>
      <c r="AD155" s="9">
        <v>9.5539235935838906</v>
      </c>
      <c r="AE155" s="9">
        <v>8.9350188601107856</v>
      </c>
      <c r="AF155" s="9">
        <v>8.3562068765286952</v>
      </c>
      <c r="AG155" s="9">
        <v>7.8148904279402576</v>
      </c>
      <c r="AH155" s="9">
        <v>7.3086405474540834</v>
      </c>
      <c r="AI155" s="9">
        <v>6.835185617051402</v>
      </c>
      <c r="AJ155" s="9">
        <v>6.3924011745003488</v>
      </c>
      <c r="AK155" s="9">
        <v>5.9783003805800146</v>
      </c>
      <c r="AL155" s="9">
        <v>5.5910251038392795</v>
      </c>
      <c r="AM155" s="9">
        <v>5.2288375828864302</v>
      </c>
      <c r="AN155" s="9">
        <v>4.8901126287970156</v>
      </c>
      <c r="AO155" s="9">
        <v>4.5733303326510013</v>
      </c>
      <c r="AP155" s="9">
        <v>4.2770692454768611</v>
      </c>
      <c r="AQ155" s="9">
        <v>4</v>
      </c>
      <c r="AR155" s="9" t="s">
        <v>47</v>
      </c>
      <c r="AS155" s="9" t="s">
        <v>47</v>
      </c>
      <c r="AT155" s="9" t="s">
        <v>47</v>
      </c>
      <c r="AU155" s="9" t="s">
        <v>47</v>
      </c>
      <c r="AV155" s="9" t="s">
        <v>47</v>
      </c>
      <c r="AW155" s="9" t="s">
        <v>47</v>
      </c>
      <c r="AX155" s="9" t="s">
        <v>47</v>
      </c>
      <c r="AY155" s="9" t="s">
        <v>47</v>
      </c>
      <c r="AZ155" s="9" t="s">
        <v>47</v>
      </c>
      <c r="BA155" s="9" t="s">
        <v>47</v>
      </c>
      <c r="BB155" s="9" t="s">
        <v>47</v>
      </c>
      <c r="BC155" s="9" t="s">
        <v>47</v>
      </c>
      <c r="BD155" s="9" t="s">
        <v>47</v>
      </c>
      <c r="BE155" s="9" t="s">
        <v>47</v>
      </c>
      <c r="BF155" s="9" t="s">
        <v>47</v>
      </c>
      <c r="BG155" s="9" t="s">
        <v>47</v>
      </c>
      <c r="BH155" s="9" t="s">
        <v>47</v>
      </c>
      <c r="BI155" s="9" t="s">
        <v>47</v>
      </c>
      <c r="BJ155" s="9" t="s">
        <v>47</v>
      </c>
      <c r="BK155" s="9" t="s">
        <v>47</v>
      </c>
      <c r="BL155" s="9" t="s">
        <v>47</v>
      </c>
      <c r="BM155" s="9" t="s">
        <v>47</v>
      </c>
      <c r="BN155" s="9" t="s">
        <v>47</v>
      </c>
      <c r="BO155" s="9" t="s">
        <v>47</v>
      </c>
      <c r="BP155" s="9" t="s">
        <v>47</v>
      </c>
      <c r="BQ155" s="9" t="s">
        <v>47</v>
      </c>
      <c r="BR155" s="9" t="s">
        <v>47</v>
      </c>
      <c r="BS155" s="9" t="s">
        <v>47</v>
      </c>
      <c r="BT155" s="9" t="s">
        <v>47</v>
      </c>
      <c r="BU155" s="9" t="s">
        <v>47</v>
      </c>
      <c r="BV155" s="9" t="s">
        <v>47</v>
      </c>
      <c r="BW155" s="9" t="s">
        <v>47</v>
      </c>
      <c r="BX155" s="9" t="s">
        <v>47</v>
      </c>
      <c r="BY155" s="9" t="s">
        <v>47</v>
      </c>
      <c r="BZ155" s="9" t="s">
        <v>47</v>
      </c>
      <c r="CA155" s="9" t="s">
        <v>47</v>
      </c>
      <c r="CB155" s="9" t="s">
        <v>47</v>
      </c>
      <c r="CC155" s="9" t="s">
        <v>47</v>
      </c>
      <c r="CD155" s="9" t="s">
        <v>47</v>
      </c>
    </row>
    <row r="156" spans="1:82" ht="12" x14ac:dyDescent="0.25">
      <c r="A156" s="5">
        <v>123</v>
      </c>
      <c r="B156" s="56">
        <v>41</v>
      </c>
      <c r="C156" s="9">
        <v>184.5</v>
      </c>
      <c r="D156" s="9">
        <v>123</v>
      </c>
      <c r="E156" s="9">
        <v>92.25</v>
      </c>
      <c r="F156" s="9">
        <v>73.8</v>
      </c>
      <c r="G156" s="9">
        <v>61.5</v>
      </c>
      <c r="H156" s="9">
        <v>52.714285714285708</v>
      </c>
      <c r="I156" s="9">
        <v>46.125</v>
      </c>
      <c r="J156" s="9">
        <v>41</v>
      </c>
      <c r="K156" s="9">
        <v>36.9</v>
      </c>
      <c r="L156" s="9">
        <v>33.54545454545454</v>
      </c>
      <c r="M156" s="9">
        <v>30.75</v>
      </c>
      <c r="N156" s="9">
        <v>28.38461538461538</v>
      </c>
      <c r="O156" s="9">
        <v>26.357142857142854</v>
      </c>
      <c r="P156" s="9">
        <v>24.6</v>
      </c>
      <c r="Q156" s="9">
        <v>22.99945315801456</v>
      </c>
      <c r="R156" s="9">
        <v>21.503042502752276</v>
      </c>
      <c r="S156" s="9">
        <v>20.103992634018176</v>
      </c>
      <c r="T156" s="9">
        <v>18.795968978665481</v>
      </c>
      <c r="U156" s="9">
        <v>17.573049109118354</v>
      </c>
      <c r="V156" s="9">
        <v>16.429695927994192</v>
      </c>
      <c r="W156" s="9">
        <v>15.360732597411586</v>
      </c>
      <c r="X156" s="9">
        <v>14.36131909946972</v>
      </c>
      <c r="Y156" s="9">
        <v>13.426930321770476</v>
      </c>
      <c r="Z156" s="9">
        <v>12.553335568759572</v>
      </c>
      <c r="AA156" s="9">
        <v>11.736579406118857</v>
      </c>
      <c r="AB156" s="9">
        <v>10.972963751477602</v>
      </c>
      <c r="AC156" s="9">
        <v>10.259031130353693</v>
      </c>
      <c r="AD156" s="9">
        <v>9.5915490215115007</v>
      </c>
      <c r="AE156" s="9">
        <v>8.9674952208558611</v>
      </c>
      <c r="AF156" s="9">
        <v>8.3840441575932445</v>
      </c>
      <c r="AG156" s="9">
        <v>7.8385541007029058</v>
      </c>
      <c r="AH156" s="9">
        <v>7.3285551977918475</v>
      </c>
      <c r="AI156" s="9">
        <v>6.8517382921763312</v>
      </c>
      <c r="AJ156" s="9">
        <v>6.4059444675562691</v>
      </c>
      <c r="AK156" s="9">
        <v>5.9891552729432087</v>
      </c>
      <c r="AL156" s="9">
        <v>5.5994835835826526</v>
      </c>
      <c r="AM156" s="9">
        <v>5.2351650564910868</v>
      </c>
      <c r="AN156" s="9">
        <v>4.8945501419203827</v>
      </c>
      <c r="AO156" s="9">
        <v>4.576096614579324</v>
      </c>
      <c r="AP156" s="9">
        <v>4.2783625907953731</v>
      </c>
      <c r="AQ156" s="9">
        <v>4</v>
      </c>
      <c r="AR156" s="9" t="s">
        <v>47</v>
      </c>
      <c r="AS156" s="9" t="s">
        <v>47</v>
      </c>
      <c r="AT156" s="9" t="s">
        <v>47</v>
      </c>
      <c r="AU156" s="9" t="s">
        <v>47</v>
      </c>
      <c r="AV156" s="9" t="s">
        <v>47</v>
      </c>
      <c r="AW156" s="9" t="s">
        <v>47</v>
      </c>
      <c r="AX156" s="9" t="s">
        <v>47</v>
      </c>
      <c r="AY156" s="9" t="s">
        <v>47</v>
      </c>
      <c r="AZ156" s="9" t="s">
        <v>47</v>
      </c>
      <c r="BA156" s="9" t="s">
        <v>47</v>
      </c>
      <c r="BB156" s="9" t="s">
        <v>47</v>
      </c>
      <c r="BC156" s="9" t="s">
        <v>47</v>
      </c>
      <c r="BD156" s="9" t="s">
        <v>47</v>
      </c>
      <c r="BE156" s="9" t="s">
        <v>47</v>
      </c>
      <c r="BF156" s="9" t="s">
        <v>47</v>
      </c>
      <c r="BG156" s="9" t="s">
        <v>47</v>
      </c>
      <c r="BH156" s="9" t="s">
        <v>47</v>
      </c>
      <c r="BI156" s="9" t="s">
        <v>47</v>
      </c>
      <c r="BJ156" s="9" t="s">
        <v>47</v>
      </c>
      <c r="BK156" s="9" t="s">
        <v>47</v>
      </c>
      <c r="BL156" s="9" t="s">
        <v>47</v>
      </c>
      <c r="BM156" s="9" t="s">
        <v>47</v>
      </c>
      <c r="BN156" s="9" t="s">
        <v>47</v>
      </c>
      <c r="BO156" s="9" t="s">
        <v>47</v>
      </c>
      <c r="BP156" s="9" t="s">
        <v>47</v>
      </c>
      <c r="BQ156" s="9" t="s">
        <v>47</v>
      </c>
      <c r="BR156" s="9" t="s">
        <v>47</v>
      </c>
      <c r="BS156" s="9" t="s">
        <v>47</v>
      </c>
      <c r="BT156" s="9" t="s">
        <v>47</v>
      </c>
      <c r="BU156" s="9" t="s">
        <v>47</v>
      </c>
      <c r="BV156" s="9" t="s">
        <v>47</v>
      </c>
      <c r="BW156" s="9" t="s">
        <v>47</v>
      </c>
      <c r="BX156" s="9" t="s">
        <v>47</v>
      </c>
      <c r="BY156" s="9" t="s">
        <v>47</v>
      </c>
      <c r="BZ156" s="9" t="s">
        <v>47</v>
      </c>
      <c r="CA156" s="9" t="s">
        <v>47</v>
      </c>
      <c r="CB156" s="9" t="s">
        <v>47</v>
      </c>
      <c r="CC156" s="9" t="s">
        <v>47</v>
      </c>
      <c r="CD156" s="9" t="s">
        <v>47</v>
      </c>
    </row>
    <row r="157" spans="1:82" ht="12" x14ac:dyDescent="0.25">
      <c r="A157" s="5">
        <v>124</v>
      </c>
      <c r="B157" s="56">
        <v>42</v>
      </c>
      <c r="C157" s="9">
        <v>186</v>
      </c>
      <c r="D157" s="9">
        <v>124</v>
      </c>
      <c r="E157" s="9">
        <v>93</v>
      </c>
      <c r="F157" s="9">
        <v>74.400000000000006</v>
      </c>
      <c r="G157" s="9">
        <v>62</v>
      </c>
      <c r="H157" s="9">
        <v>53.142857142857146</v>
      </c>
      <c r="I157" s="9">
        <v>46.5</v>
      </c>
      <c r="J157" s="9">
        <v>41.333333333333329</v>
      </c>
      <c r="K157" s="9">
        <v>37.200000000000003</v>
      </c>
      <c r="L157" s="9">
        <v>33.818181818181813</v>
      </c>
      <c r="M157" s="9">
        <v>31</v>
      </c>
      <c r="N157" s="9">
        <v>28.61538461538461</v>
      </c>
      <c r="O157" s="9">
        <v>26.571428571428566</v>
      </c>
      <c r="P157" s="9">
        <v>24.8</v>
      </c>
      <c r="Q157" s="9">
        <v>23.235497604180381</v>
      </c>
      <c r="R157" s="9">
        <v>21.769691488462595</v>
      </c>
      <c r="S157" s="9">
        <v>20.396355420319306</v>
      </c>
      <c r="T157" s="9">
        <v>19.109655947695199</v>
      </c>
      <c r="U157" s="9">
        <v>17.904127620539647</v>
      </c>
      <c r="V157" s="9">
        <v>16.774649775483422</v>
      </c>
      <c r="W157" s="9">
        <v>15.716424785048797</v>
      </c>
      <c r="X157" s="9">
        <v>14.724957679003332</v>
      </c>
      <c r="Y157" s="9">
        <v>13.796037051295951</v>
      </c>
      <c r="Z157" s="9">
        <v>12.925717171474636</v>
      </c>
      <c r="AA157" s="9">
        <v>12.110301224601299</v>
      </c>
      <c r="AB157" s="9">
        <v>11.346325608472837</v>
      </c>
      <c r="AC157" s="9">
        <v>10.630545221448434</v>
      </c>
      <c r="AD157" s="9">
        <v>9.9599196783909836</v>
      </c>
      <c r="AE157" s="9">
        <v>9.3316003961726928</v>
      </c>
      <c r="AF157" s="9">
        <v>8.7429184938886841</v>
      </c>
      <c r="AG157" s="9">
        <v>8.1913734563828609</v>
      </c>
      <c r="AH157" s="9">
        <v>7.6746225129326939</v>
      </c>
      <c r="AI157" s="9">
        <v>7.190470685977278</v>
      </c>
      <c r="AJ157" s="9">
        <v>6.7368614676191267</v>
      </c>
      <c r="AK157" s="9">
        <v>6.3118680842967505</v>
      </c>
      <c r="AL157" s="9">
        <v>5.9136853125233788</v>
      </c>
      <c r="AM157" s="9">
        <v>5.5406218109279735</v>
      </c>
      <c r="AN157" s="9">
        <v>5.1910929360276823</v>
      </c>
      <c r="AO157" s="9">
        <v>4.8636140112156836</v>
      </c>
      <c r="AP157" s="9">
        <v>4.5567940203733954</v>
      </c>
      <c r="AQ157" s="9">
        <v>4.2693296993197398</v>
      </c>
      <c r="AR157" s="9">
        <v>4</v>
      </c>
      <c r="AS157" s="9" t="s">
        <v>47</v>
      </c>
      <c r="AT157" s="9" t="s">
        <v>47</v>
      </c>
      <c r="AU157" s="9" t="s">
        <v>47</v>
      </c>
      <c r="AV157" s="9" t="s">
        <v>47</v>
      </c>
      <c r="AW157" s="9" t="s">
        <v>47</v>
      </c>
      <c r="AX157" s="9" t="s">
        <v>47</v>
      </c>
      <c r="AY157" s="9" t="s">
        <v>47</v>
      </c>
      <c r="AZ157" s="9" t="s">
        <v>47</v>
      </c>
      <c r="BA157" s="9" t="s">
        <v>47</v>
      </c>
      <c r="BB157" s="9" t="s">
        <v>47</v>
      </c>
      <c r="BC157" s="9" t="s">
        <v>47</v>
      </c>
      <c r="BD157" s="9" t="s">
        <v>47</v>
      </c>
      <c r="BE157" s="9" t="s">
        <v>47</v>
      </c>
      <c r="BF157" s="9" t="s">
        <v>47</v>
      </c>
      <c r="BG157" s="9" t="s">
        <v>47</v>
      </c>
      <c r="BH157" s="9" t="s">
        <v>47</v>
      </c>
      <c r="BI157" s="9" t="s">
        <v>47</v>
      </c>
      <c r="BJ157" s="9" t="s">
        <v>47</v>
      </c>
      <c r="BK157" s="9" t="s">
        <v>47</v>
      </c>
      <c r="BL157" s="9" t="s">
        <v>47</v>
      </c>
      <c r="BM157" s="9" t="s">
        <v>47</v>
      </c>
      <c r="BN157" s="9" t="s">
        <v>47</v>
      </c>
      <c r="BO157" s="9" t="s">
        <v>47</v>
      </c>
      <c r="BP157" s="9" t="s">
        <v>47</v>
      </c>
      <c r="BQ157" s="9" t="s">
        <v>47</v>
      </c>
      <c r="BR157" s="9" t="s">
        <v>47</v>
      </c>
      <c r="BS157" s="9" t="s">
        <v>47</v>
      </c>
      <c r="BT157" s="9" t="s">
        <v>47</v>
      </c>
      <c r="BU157" s="9" t="s">
        <v>47</v>
      </c>
      <c r="BV157" s="9" t="s">
        <v>47</v>
      </c>
      <c r="BW157" s="9" t="s">
        <v>47</v>
      </c>
      <c r="BX157" s="9" t="s">
        <v>47</v>
      </c>
      <c r="BY157" s="9" t="s">
        <v>47</v>
      </c>
      <c r="BZ157" s="9" t="s">
        <v>47</v>
      </c>
      <c r="CA157" s="9" t="s">
        <v>47</v>
      </c>
      <c r="CB157" s="9" t="s">
        <v>47</v>
      </c>
      <c r="CC157" s="9" t="s">
        <v>47</v>
      </c>
      <c r="CD157" s="9" t="s">
        <v>47</v>
      </c>
    </row>
    <row r="158" spans="1:82" ht="12" x14ac:dyDescent="0.25">
      <c r="A158" s="5">
        <v>125</v>
      </c>
      <c r="B158" s="56">
        <v>42</v>
      </c>
      <c r="C158" s="9">
        <v>187.5</v>
      </c>
      <c r="D158" s="9">
        <v>125</v>
      </c>
      <c r="E158" s="9">
        <v>93.75</v>
      </c>
      <c r="F158" s="9">
        <v>75</v>
      </c>
      <c r="G158" s="9">
        <v>62.5</v>
      </c>
      <c r="H158" s="9">
        <v>53.571428571428569</v>
      </c>
      <c r="I158" s="9">
        <v>46.875</v>
      </c>
      <c r="J158" s="9">
        <v>41.666666666666664</v>
      </c>
      <c r="K158" s="9">
        <v>37.5</v>
      </c>
      <c r="L158" s="9">
        <v>34.090909090909086</v>
      </c>
      <c r="M158" s="9">
        <v>31.25</v>
      </c>
      <c r="N158" s="9">
        <v>28.84615384615384</v>
      </c>
      <c r="O158" s="9">
        <v>26.785714285714281</v>
      </c>
      <c r="P158" s="9">
        <v>25</v>
      </c>
      <c r="Q158" s="9">
        <v>23.416162448773246</v>
      </c>
      <c r="R158" s="9">
        <v>21.932666553093537</v>
      </c>
      <c r="S158" s="9">
        <v>20.543155317680558</v>
      </c>
      <c r="T158" s="9">
        <v>19.241674485167518</v>
      </c>
      <c r="U158" s="9">
        <v>18.02264702124392</v>
      </c>
      <c r="V158" s="9">
        <v>16.880849216253878</v>
      </c>
      <c r="W158" s="9">
        <v>15.811388300841896</v>
      </c>
      <c r="X158" s="9">
        <v>14.809681479725867</v>
      </c>
      <c r="Y158" s="9">
        <v>13.87143629375398</v>
      </c>
      <c r="Z158" s="9">
        <v>12.992632226094093</v>
      </c>
      <c r="AA158" s="9">
        <v>12.169503473735428</v>
      </c>
      <c r="AB158" s="9">
        <v>11.398522810475967</v>
      </c>
      <c r="AC158" s="9">
        <v>10.676386472246106</v>
      </c>
      <c r="AD158" s="9">
        <v>10</v>
      </c>
      <c r="AE158" s="9">
        <v>9.3664649795093009</v>
      </c>
      <c r="AF158" s="9">
        <v>8.7730666212374171</v>
      </c>
      <c r="AG158" s="9">
        <v>8.2172621270722246</v>
      </c>
      <c r="AH158" s="9">
        <v>7.6966697940670095</v>
      </c>
      <c r="AI158" s="9">
        <v>7.20905880849757</v>
      </c>
      <c r="AJ158" s="9">
        <v>6.7523396865015535</v>
      </c>
      <c r="AK158" s="9">
        <v>6.3245553203367599</v>
      </c>
      <c r="AL158" s="9">
        <v>5.9238725918903485</v>
      </c>
      <c r="AM158" s="9">
        <v>5.548574517501593</v>
      </c>
      <c r="AN158" s="9">
        <v>5.1970528904376385</v>
      </c>
      <c r="AO158" s="9">
        <v>4.867801389494173</v>
      </c>
      <c r="AP158" s="9">
        <v>4.5594091241903874</v>
      </c>
      <c r="AQ158" s="9">
        <v>4.2705545888984426</v>
      </c>
      <c r="AR158" s="9">
        <v>4</v>
      </c>
      <c r="AS158" s="9" t="s">
        <v>47</v>
      </c>
      <c r="AT158" s="9" t="s">
        <v>47</v>
      </c>
      <c r="AU158" s="9" t="s">
        <v>47</v>
      </c>
      <c r="AV158" s="9" t="s">
        <v>47</v>
      </c>
      <c r="AW158" s="9" t="s">
        <v>47</v>
      </c>
      <c r="AX158" s="9" t="s">
        <v>47</v>
      </c>
      <c r="AY158" s="9" t="s">
        <v>47</v>
      </c>
      <c r="AZ158" s="9" t="s">
        <v>47</v>
      </c>
      <c r="BA158" s="9" t="s">
        <v>47</v>
      </c>
      <c r="BB158" s="9" t="s">
        <v>47</v>
      </c>
      <c r="BC158" s="9" t="s">
        <v>47</v>
      </c>
      <c r="BD158" s="9" t="s">
        <v>47</v>
      </c>
      <c r="BE158" s="9" t="s">
        <v>47</v>
      </c>
      <c r="BF158" s="9" t="s">
        <v>47</v>
      </c>
      <c r="BG158" s="9" t="s">
        <v>47</v>
      </c>
      <c r="BH158" s="9" t="s">
        <v>47</v>
      </c>
      <c r="BI158" s="9" t="s">
        <v>47</v>
      </c>
      <c r="BJ158" s="9" t="s">
        <v>47</v>
      </c>
      <c r="BK158" s="9" t="s">
        <v>47</v>
      </c>
      <c r="BL158" s="9" t="s">
        <v>47</v>
      </c>
      <c r="BM158" s="9" t="s">
        <v>47</v>
      </c>
      <c r="BN158" s="9" t="s">
        <v>47</v>
      </c>
      <c r="BO158" s="9" t="s">
        <v>47</v>
      </c>
      <c r="BP158" s="9" t="s">
        <v>47</v>
      </c>
      <c r="BQ158" s="9" t="s">
        <v>47</v>
      </c>
      <c r="BR158" s="9" t="s">
        <v>47</v>
      </c>
      <c r="BS158" s="9" t="s">
        <v>47</v>
      </c>
      <c r="BT158" s="9" t="s">
        <v>47</v>
      </c>
      <c r="BU158" s="9" t="s">
        <v>47</v>
      </c>
      <c r="BV158" s="9" t="s">
        <v>47</v>
      </c>
      <c r="BW158" s="9" t="s">
        <v>47</v>
      </c>
      <c r="BX158" s="9" t="s">
        <v>47</v>
      </c>
      <c r="BY158" s="9" t="s">
        <v>47</v>
      </c>
      <c r="BZ158" s="9" t="s">
        <v>47</v>
      </c>
      <c r="CA158" s="9" t="s">
        <v>47</v>
      </c>
      <c r="CB158" s="9" t="s">
        <v>47</v>
      </c>
      <c r="CC158" s="9" t="s">
        <v>47</v>
      </c>
      <c r="CD158" s="9" t="s">
        <v>47</v>
      </c>
    </row>
    <row r="159" spans="1:82" ht="12" x14ac:dyDescent="0.25">
      <c r="A159" s="5">
        <v>126</v>
      </c>
      <c r="B159" s="56">
        <v>42</v>
      </c>
      <c r="C159" s="9">
        <v>189</v>
      </c>
      <c r="D159" s="9">
        <v>126</v>
      </c>
      <c r="E159" s="9">
        <v>94.5</v>
      </c>
      <c r="F159" s="9">
        <v>75.599999999999994</v>
      </c>
      <c r="G159" s="9">
        <v>63</v>
      </c>
      <c r="H159" s="9">
        <v>54</v>
      </c>
      <c r="I159" s="9">
        <v>47.25</v>
      </c>
      <c r="J159" s="9">
        <v>42</v>
      </c>
      <c r="K159" s="9">
        <v>37.799999999999997</v>
      </c>
      <c r="L159" s="9">
        <v>34.363636363636367</v>
      </c>
      <c r="M159" s="9">
        <v>31.5</v>
      </c>
      <c r="N159" s="9">
        <v>29.07692307692308</v>
      </c>
      <c r="O159" s="9">
        <v>27</v>
      </c>
      <c r="P159" s="9">
        <v>25.2</v>
      </c>
      <c r="Q159" s="9">
        <v>23.596775681652176</v>
      </c>
      <c r="R159" s="9">
        <v>22.095548514690933</v>
      </c>
      <c r="S159" s="9">
        <v>20.689829439056542</v>
      </c>
      <c r="T159" s="9">
        <v>19.373542228772248</v>
      </c>
      <c r="U159" s="9">
        <v>18.140997227434699</v>
      </c>
      <c r="V159" s="9">
        <v>16.986866754652802</v>
      </c>
      <c r="W159" s="9">
        <v>15.906162077129247</v>
      </c>
      <c r="X159" s="9">
        <v>14.89421184484212</v>
      </c>
      <c r="Y159" s="9">
        <v>13.946641899116917</v>
      </c>
      <c r="Z159" s="9">
        <v>13.059356365309261</v>
      </c>
      <c r="AA159" s="9">
        <v>12.228519948371392</v>
      </c>
      <c r="AB159" s="9">
        <v>11.450541354774943</v>
      </c>
      <c r="AC159" s="9">
        <v>10.722057769131187</v>
      </c>
      <c r="AD159" s="9">
        <v>10.03992031840891</v>
      </c>
      <c r="AE159" s="9">
        <v>9.4011804609189245</v>
      </c>
      <c r="AF159" s="9">
        <v>8.8030772412315574</v>
      </c>
      <c r="AG159" s="9">
        <v>8.2430253559364477</v>
      </c>
      <c r="AH159" s="9">
        <v>7.7186039786588658</v>
      </c>
      <c r="AI159" s="9">
        <v>7.2275462960286196</v>
      </c>
      <c r="AJ159" s="9">
        <v>6.7677297093707693</v>
      </c>
      <c r="AK159" s="9">
        <v>6.3371666597648852</v>
      </c>
      <c r="AL159" s="9">
        <v>5.9339960368141664</v>
      </c>
      <c r="AM159" s="9">
        <v>5.5564751339887657</v>
      </c>
      <c r="AN159" s="9">
        <v>5.2029721157702813</v>
      </c>
      <c r="AO159" s="9">
        <v>4.871958964036609</v>
      </c>
      <c r="AP159" s="9">
        <v>4.5620048731978713</v>
      </c>
      <c r="AQ159" s="9">
        <v>4.2717700655338984</v>
      </c>
      <c r="AR159" s="9">
        <v>4</v>
      </c>
      <c r="AS159" s="9" t="s">
        <v>47</v>
      </c>
      <c r="AT159" s="9" t="s">
        <v>47</v>
      </c>
      <c r="AU159" s="9" t="s">
        <v>47</v>
      </c>
      <c r="AV159" s="9" t="s">
        <v>47</v>
      </c>
      <c r="AW159" s="9" t="s">
        <v>47</v>
      </c>
      <c r="AX159" s="9" t="s">
        <v>47</v>
      </c>
      <c r="AY159" s="9" t="s">
        <v>47</v>
      </c>
      <c r="AZ159" s="9" t="s">
        <v>47</v>
      </c>
      <c r="BA159" s="9" t="s">
        <v>47</v>
      </c>
      <c r="BB159" s="9" t="s">
        <v>47</v>
      </c>
      <c r="BC159" s="9" t="s">
        <v>47</v>
      </c>
      <c r="BD159" s="9" t="s">
        <v>47</v>
      </c>
      <c r="BE159" s="9" t="s">
        <v>47</v>
      </c>
      <c r="BF159" s="9" t="s">
        <v>47</v>
      </c>
      <c r="BG159" s="9" t="s">
        <v>47</v>
      </c>
      <c r="BH159" s="9" t="s">
        <v>47</v>
      </c>
      <c r="BI159" s="9" t="s">
        <v>47</v>
      </c>
      <c r="BJ159" s="9" t="s">
        <v>47</v>
      </c>
      <c r="BK159" s="9" t="s">
        <v>47</v>
      </c>
      <c r="BL159" s="9" t="s">
        <v>47</v>
      </c>
      <c r="BM159" s="9" t="s">
        <v>47</v>
      </c>
      <c r="BN159" s="9" t="s">
        <v>47</v>
      </c>
      <c r="BO159" s="9" t="s">
        <v>47</v>
      </c>
      <c r="BP159" s="9" t="s">
        <v>47</v>
      </c>
      <c r="BQ159" s="9" t="s">
        <v>47</v>
      </c>
      <c r="BR159" s="9" t="s">
        <v>47</v>
      </c>
      <c r="BS159" s="9" t="s">
        <v>47</v>
      </c>
      <c r="BT159" s="9" t="s">
        <v>47</v>
      </c>
      <c r="BU159" s="9" t="s">
        <v>47</v>
      </c>
      <c r="BV159" s="9" t="s">
        <v>47</v>
      </c>
      <c r="BW159" s="9" t="s">
        <v>47</v>
      </c>
      <c r="BX159" s="9" t="s">
        <v>47</v>
      </c>
      <c r="BY159" s="9" t="s">
        <v>47</v>
      </c>
      <c r="BZ159" s="9" t="s">
        <v>47</v>
      </c>
      <c r="CA159" s="9" t="s">
        <v>47</v>
      </c>
      <c r="CB159" s="9" t="s">
        <v>47</v>
      </c>
      <c r="CC159" s="9" t="s">
        <v>47</v>
      </c>
      <c r="CD159" s="9" t="s">
        <v>47</v>
      </c>
    </row>
    <row r="160" spans="1:82" ht="12" x14ac:dyDescent="0.25">
      <c r="A160" s="5">
        <v>127</v>
      </c>
      <c r="B160" s="56">
        <v>43</v>
      </c>
      <c r="C160" s="9">
        <v>190.5</v>
      </c>
      <c r="D160" s="9">
        <v>127</v>
      </c>
      <c r="E160" s="9">
        <v>95.25</v>
      </c>
      <c r="F160" s="9">
        <v>76.2</v>
      </c>
      <c r="G160" s="9">
        <v>63.5</v>
      </c>
      <c r="H160" s="9">
        <v>54.428571428571431</v>
      </c>
      <c r="I160" s="9">
        <v>47.625</v>
      </c>
      <c r="J160" s="9">
        <v>42.333333333333329</v>
      </c>
      <c r="K160" s="9">
        <v>38.1</v>
      </c>
      <c r="L160" s="9">
        <v>34.636363636363633</v>
      </c>
      <c r="M160" s="9">
        <v>31.75</v>
      </c>
      <c r="N160" s="9">
        <v>29.307692307692307</v>
      </c>
      <c r="O160" s="9">
        <v>27.214285714285715</v>
      </c>
      <c r="P160" s="9">
        <v>25.4</v>
      </c>
      <c r="Q160" s="9">
        <v>23.8125</v>
      </c>
      <c r="R160" s="9">
        <v>22.342693542274734</v>
      </c>
      <c r="S160" s="9">
        <v>20.963609647202311</v>
      </c>
      <c r="T160" s="9">
        <v>19.669648541199592</v>
      </c>
      <c r="U160" s="9">
        <v>18.455556091979997</v>
      </c>
      <c r="V160" s="9">
        <v>17.316402474136293</v>
      </c>
      <c r="W160" s="9">
        <v>16.247562151572289</v>
      </c>
      <c r="X160" s="9">
        <v>15.244695095502005</v>
      </c>
      <c r="Y160" s="9">
        <v>14.303729161752017</v>
      </c>
      <c r="Z160" s="9">
        <v>13.420843555809912</v>
      </c>
      <c r="AA160" s="9">
        <v>12.592453318478679</v>
      </c>
      <c r="AB160" s="9">
        <v>11.815194769140978</v>
      </c>
      <c r="AC160" s="9">
        <v>11.085911847525642</v>
      </c>
      <c r="AD160" s="9">
        <v>10.401643298517085</v>
      </c>
      <c r="AE160" s="9">
        <v>9.7596106479715665</v>
      </c>
      <c r="AF160" s="9">
        <v>9.1572069207160105</v>
      </c>
      <c r="AG160" s="9">
        <v>8.5919860549188485</v>
      </c>
      <c r="AH160" s="9">
        <v>8.0616529698498649</v>
      </c>
      <c r="AI160" s="9">
        <v>7.5640542466991905</v>
      </c>
      <c r="AJ160" s="9">
        <v>7.0971693846148769</v>
      </c>
      <c r="AK160" s="9">
        <v>6.6591025964541615</v>
      </c>
      <c r="AL160" s="9">
        <v>6.2480751109350674</v>
      </c>
      <c r="AM160" s="9">
        <v>5.8624179499311877</v>
      </c>
      <c r="AN160" s="9">
        <v>5.500565151581859</v>
      </c>
      <c r="AO160" s="9">
        <v>5.1610474117001335</v>
      </c>
      <c r="AP160" s="9">
        <v>4.842486117659476</v>
      </c>
      <c r="AQ160" s="9">
        <v>4.5435877505337707</v>
      </c>
      <c r="AR160" s="9">
        <v>4.2631386327605023</v>
      </c>
      <c r="AS160" s="9">
        <v>4</v>
      </c>
      <c r="AT160" s="9" t="s">
        <v>47</v>
      </c>
      <c r="AU160" s="9" t="s">
        <v>47</v>
      </c>
      <c r="AV160" s="9" t="s">
        <v>47</v>
      </c>
      <c r="AW160" s="9" t="s">
        <v>47</v>
      </c>
      <c r="AX160" s="9" t="s">
        <v>47</v>
      </c>
      <c r="AY160" s="9" t="s">
        <v>47</v>
      </c>
      <c r="AZ160" s="9" t="s">
        <v>47</v>
      </c>
      <c r="BA160" s="9" t="s">
        <v>47</v>
      </c>
      <c r="BB160" s="9" t="s">
        <v>47</v>
      </c>
      <c r="BC160" s="9" t="s">
        <v>47</v>
      </c>
      <c r="BD160" s="9" t="s">
        <v>47</v>
      </c>
      <c r="BE160" s="9" t="s">
        <v>47</v>
      </c>
      <c r="BF160" s="9" t="s">
        <v>47</v>
      </c>
      <c r="BG160" s="9" t="s">
        <v>47</v>
      </c>
      <c r="BH160" s="9" t="s">
        <v>47</v>
      </c>
      <c r="BI160" s="9" t="s">
        <v>47</v>
      </c>
      <c r="BJ160" s="9" t="s">
        <v>47</v>
      </c>
      <c r="BK160" s="9" t="s">
        <v>47</v>
      </c>
      <c r="BL160" s="9" t="s">
        <v>47</v>
      </c>
      <c r="BM160" s="9" t="s">
        <v>47</v>
      </c>
      <c r="BN160" s="9" t="s">
        <v>47</v>
      </c>
      <c r="BO160" s="9" t="s">
        <v>47</v>
      </c>
      <c r="BP160" s="9" t="s">
        <v>47</v>
      </c>
      <c r="BQ160" s="9" t="s">
        <v>47</v>
      </c>
      <c r="BR160" s="9" t="s">
        <v>47</v>
      </c>
      <c r="BS160" s="9" t="s">
        <v>47</v>
      </c>
      <c r="BT160" s="9" t="s">
        <v>47</v>
      </c>
      <c r="BU160" s="9" t="s">
        <v>47</v>
      </c>
      <c r="BV160" s="9" t="s">
        <v>47</v>
      </c>
      <c r="BW160" s="9" t="s">
        <v>47</v>
      </c>
      <c r="BX160" s="9" t="s">
        <v>47</v>
      </c>
      <c r="BY160" s="9" t="s">
        <v>47</v>
      </c>
      <c r="BZ160" s="9" t="s">
        <v>47</v>
      </c>
      <c r="CA160" s="9" t="s">
        <v>47</v>
      </c>
      <c r="CB160" s="9" t="s">
        <v>47</v>
      </c>
      <c r="CC160" s="9" t="s">
        <v>47</v>
      </c>
      <c r="CD160" s="9" t="s">
        <v>47</v>
      </c>
    </row>
    <row r="161" spans="1:82" ht="12" x14ac:dyDescent="0.25">
      <c r="A161" s="5">
        <v>128</v>
      </c>
      <c r="B161" s="56">
        <v>43</v>
      </c>
      <c r="C161" s="9">
        <v>192</v>
      </c>
      <c r="D161" s="9">
        <v>128</v>
      </c>
      <c r="E161" s="9">
        <v>96</v>
      </c>
      <c r="F161" s="9">
        <v>76.8</v>
      </c>
      <c r="G161" s="9">
        <v>64</v>
      </c>
      <c r="H161" s="9">
        <v>54.857142857142868</v>
      </c>
      <c r="I161" s="9">
        <v>48</v>
      </c>
      <c r="J161" s="9">
        <v>42.666666666666671</v>
      </c>
      <c r="K161" s="9">
        <v>38.4</v>
      </c>
      <c r="L161" s="9">
        <v>34.909090909090914</v>
      </c>
      <c r="M161" s="9">
        <v>32</v>
      </c>
      <c r="N161" s="9">
        <v>29.53846153846154</v>
      </c>
      <c r="O161" s="9">
        <v>27.428571428571431</v>
      </c>
      <c r="P161" s="9">
        <v>25.6</v>
      </c>
      <c r="Q161" s="9">
        <v>24</v>
      </c>
      <c r="R161" s="9">
        <v>22.512313377339542</v>
      </c>
      <c r="S161" s="9">
        <v>21.116843899980868</v>
      </c>
      <c r="T161" s="9">
        <v>19.807875309030425</v>
      </c>
      <c r="U161" s="9">
        <v>18.580045679006634</v>
      </c>
      <c r="V161" s="9">
        <v>17.428325453795033</v>
      </c>
      <c r="W161" s="9">
        <v>16.34799684408738</v>
      </c>
      <c r="X161" s="9">
        <v>15.334634501910537</v>
      </c>
      <c r="Y161" s="9">
        <v>14.384087393082211</v>
      </c>
      <c r="Z161" s="9">
        <v>13.492461793337737</v>
      </c>
      <c r="AA161" s="9">
        <v>12.656105338474992</v>
      </c>
      <c r="AB161" s="9">
        <v>11.871592063182039</v>
      </c>
      <c r="AC161" s="9">
        <v>11.135708367262122</v>
      </c>
      <c r="AD161" s="9">
        <v>10.445439851769455</v>
      </c>
      <c r="AE161" s="9">
        <v>9.7979589711327115</v>
      </c>
      <c r="AF161" s="9">
        <v>9.1906134506856212</v>
      </c>
      <c r="AG161" s="9">
        <v>8.6209154221594435</v>
      </c>
      <c r="AH161" s="9">
        <v>8.0865312326330336</v>
      </c>
      <c r="AI161" s="9">
        <v>7.5852718851949437</v>
      </c>
      <c r="AJ161" s="9">
        <v>7.115084072159652</v>
      </c>
      <c r="AK161" s="9">
        <v>6.6740417641073009</v>
      </c>
      <c r="AL161" s="9">
        <v>6.2603383202931493</v>
      </c>
      <c r="AM161" s="9">
        <v>5.8722790881086171</v>
      </c>
      <c r="AN161" s="9">
        <v>5.508274461279119</v>
      </c>
      <c r="AO161" s="9">
        <v>5.1668333683629859</v>
      </c>
      <c r="AP161" s="9">
        <v>4.8465571648784316</v>
      </c>
      <c r="AQ161" s="9">
        <v>4.5461339040388964</v>
      </c>
      <c r="AR161" s="9">
        <v>4.2643329626279876</v>
      </c>
      <c r="AS161" s="9">
        <v>4</v>
      </c>
      <c r="AT161" s="9" t="s">
        <v>47</v>
      </c>
      <c r="AU161" s="9" t="s">
        <v>47</v>
      </c>
      <c r="AV161" s="9" t="s">
        <v>47</v>
      </c>
      <c r="AW161" s="9" t="s">
        <v>47</v>
      </c>
      <c r="AX161" s="9" t="s">
        <v>47</v>
      </c>
      <c r="AY161" s="9" t="s">
        <v>47</v>
      </c>
      <c r="AZ161" s="9" t="s">
        <v>47</v>
      </c>
      <c r="BA161" s="9" t="s">
        <v>47</v>
      </c>
      <c r="BB161" s="9" t="s">
        <v>47</v>
      </c>
      <c r="BC161" s="9" t="s">
        <v>47</v>
      </c>
      <c r="BD161" s="9" t="s">
        <v>47</v>
      </c>
      <c r="BE161" s="9" t="s">
        <v>47</v>
      </c>
      <c r="BF161" s="9" t="s">
        <v>47</v>
      </c>
      <c r="BG161" s="9" t="s">
        <v>47</v>
      </c>
      <c r="BH161" s="9" t="s">
        <v>47</v>
      </c>
      <c r="BI161" s="9" t="s">
        <v>47</v>
      </c>
      <c r="BJ161" s="9" t="s">
        <v>47</v>
      </c>
      <c r="BK161" s="9" t="s">
        <v>47</v>
      </c>
      <c r="BL161" s="9" t="s">
        <v>47</v>
      </c>
      <c r="BM161" s="9" t="s">
        <v>47</v>
      </c>
      <c r="BN161" s="9" t="s">
        <v>47</v>
      </c>
      <c r="BO161" s="9" t="s">
        <v>47</v>
      </c>
      <c r="BP161" s="9" t="s">
        <v>47</v>
      </c>
      <c r="BQ161" s="9" t="s">
        <v>47</v>
      </c>
      <c r="BR161" s="9" t="s">
        <v>47</v>
      </c>
      <c r="BS161" s="9" t="s">
        <v>47</v>
      </c>
      <c r="BT161" s="9" t="s">
        <v>47</v>
      </c>
      <c r="BU161" s="9" t="s">
        <v>47</v>
      </c>
      <c r="BV161" s="9" t="s">
        <v>47</v>
      </c>
      <c r="BW161" s="9" t="s">
        <v>47</v>
      </c>
      <c r="BX161" s="9" t="s">
        <v>47</v>
      </c>
      <c r="BY161" s="9" t="s">
        <v>47</v>
      </c>
      <c r="BZ161" s="9" t="s">
        <v>47</v>
      </c>
      <c r="CA161" s="9" t="s">
        <v>47</v>
      </c>
      <c r="CB161" s="9" t="s">
        <v>47</v>
      </c>
      <c r="CC161" s="9" t="s">
        <v>47</v>
      </c>
      <c r="CD161" s="9" t="s">
        <v>47</v>
      </c>
    </row>
    <row r="162" spans="1:82" ht="12" x14ac:dyDescent="0.25">
      <c r="A162" s="5">
        <v>129</v>
      </c>
      <c r="B162" s="56">
        <v>43</v>
      </c>
      <c r="C162" s="9">
        <v>193.5</v>
      </c>
      <c r="D162" s="9">
        <v>129</v>
      </c>
      <c r="E162" s="9">
        <v>96.75</v>
      </c>
      <c r="F162" s="9">
        <v>77.400000000000006</v>
      </c>
      <c r="G162" s="9">
        <v>64.5</v>
      </c>
      <c r="H162" s="9">
        <v>55.285714285714292</v>
      </c>
      <c r="I162" s="9">
        <v>48.375</v>
      </c>
      <c r="J162" s="9">
        <v>43</v>
      </c>
      <c r="K162" s="9">
        <v>38.700000000000003</v>
      </c>
      <c r="L162" s="9">
        <v>35.181818181818187</v>
      </c>
      <c r="M162" s="9">
        <v>32.25</v>
      </c>
      <c r="N162" s="9">
        <v>29.76923076923077</v>
      </c>
      <c r="O162" s="9">
        <v>27.642857142857146</v>
      </c>
      <c r="P162" s="9">
        <v>25.8</v>
      </c>
      <c r="Q162" s="9">
        <v>24.1875</v>
      </c>
      <c r="R162" s="9">
        <v>22.68188589155346</v>
      </c>
      <c r="S162" s="9">
        <v>21.269992665527724</v>
      </c>
      <c r="T162" s="9">
        <v>19.945986420823928</v>
      </c>
      <c r="U162" s="9">
        <v>18.704396402753616</v>
      </c>
      <c r="V162" s="9">
        <v>17.540092398041981</v>
      </c>
      <c r="W162" s="9">
        <v>16.448263536938189</v>
      </c>
      <c r="X162" s="9">
        <v>15.424398414843678</v>
      </c>
      <c r="Y162" s="9">
        <v>14.464266451321645</v>
      </c>
      <c r="Z162" s="9">
        <v>13.563900409463665</v>
      </c>
      <c r="AA162" s="9">
        <v>12.719580003383982</v>
      </c>
      <c r="AB162" s="9">
        <v>11.927816526108138</v>
      </c>
      <c r="AC162" s="9">
        <v>11.185338434338824</v>
      </c>
      <c r="AD162" s="9">
        <v>10.489077830535622</v>
      </c>
      <c r="AE162" s="9">
        <v>9.8361577864530059</v>
      </c>
      <c r="AF162" s="9">
        <v>9.2238804557578113</v>
      </c>
      <c r="AG162" s="9">
        <v>8.6497159266079073</v>
      </c>
      <c r="AH162" s="9">
        <v>8.1112917681311885</v>
      </c>
      <c r="AI162" s="9">
        <v>7.6063832276113059</v>
      </c>
      <c r="AJ162" s="9">
        <v>7.1329040378751714</v>
      </c>
      <c r="AK162" s="9">
        <v>6.6888977968986261</v>
      </c>
      <c r="AL162" s="9">
        <v>6.2725298840110773</v>
      </c>
      <c r="AM162" s="9">
        <v>5.8820798792970868</v>
      </c>
      <c r="AN162" s="9">
        <v>5.515934454872105</v>
      </c>
      <c r="AO162" s="9">
        <v>5.1725807086593152</v>
      </c>
      <c r="AP162" s="9">
        <v>4.8505999131229478</v>
      </c>
      <c r="AQ162" s="9">
        <v>4.5486616531280122</v>
      </c>
      <c r="AR162" s="9">
        <v>4.2655183287042675</v>
      </c>
      <c r="AS162" s="9">
        <v>4</v>
      </c>
      <c r="AT162" s="9" t="s">
        <v>47</v>
      </c>
      <c r="AU162" s="9" t="s">
        <v>47</v>
      </c>
      <c r="AV162" s="9" t="s">
        <v>47</v>
      </c>
      <c r="AW162" s="9" t="s">
        <v>47</v>
      </c>
      <c r="AX162" s="9" t="s">
        <v>47</v>
      </c>
      <c r="AY162" s="9" t="s">
        <v>47</v>
      </c>
      <c r="AZ162" s="9" t="s">
        <v>47</v>
      </c>
      <c r="BA162" s="9" t="s">
        <v>47</v>
      </c>
      <c r="BB162" s="9" t="s">
        <v>47</v>
      </c>
      <c r="BC162" s="9" t="s">
        <v>47</v>
      </c>
      <c r="BD162" s="9" t="s">
        <v>47</v>
      </c>
      <c r="BE162" s="9" t="s">
        <v>47</v>
      </c>
      <c r="BF162" s="9" t="s">
        <v>47</v>
      </c>
      <c r="BG162" s="9" t="s">
        <v>47</v>
      </c>
      <c r="BH162" s="9" t="s">
        <v>47</v>
      </c>
      <c r="BI162" s="9" t="s">
        <v>47</v>
      </c>
      <c r="BJ162" s="9" t="s">
        <v>47</v>
      </c>
      <c r="BK162" s="9" t="s">
        <v>47</v>
      </c>
      <c r="BL162" s="9" t="s">
        <v>47</v>
      </c>
      <c r="BM162" s="9" t="s">
        <v>47</v>
      </c>
      <c r="BN162" s="9" t="s">
        <v>47</v>
      </c>
      <c r="BO162" s="9" t="s">
        <v>47</v>
      </c>
      <c r="BP162" s="9" t="s">
        <v>47</v>
      </c>
      <c r="BQ162" s="9" t="s">
        <v>47</v>
      </c>
      <c r="BR162" s="9" t="s">
        <v>47</v>
      </c>
      <c r="BS162" s="9" t="s">
        <v>47</v>
      </c>
      <c r="BT162" s="9" t="s">
        <v>47</v>
      </c>
      <c r="BU162" s="9" t="s">
        <v>47</v>
      </c>
      <c r="BV162" s="9" t="s">
        <v>47</v>
      </c>
      <c r="BW162" s="9" t="s">
        <v>47</v>
      </c>
      <c r="BX162" s="9" t="s">
        <v>47</v>
      </c>
      <c r="BY162" s="9" t="s">
        <v>47</v>
      </c>
      <c r="BZ162" s="9" t="s">
        <v>47</v>
      </c>
      <c r="CA162" s="9" t="s">
        <v>47</v>
      </c>
      <c r="CB162" s="9" t="s">
        <v>47</v>
      </c>
      <c r="CC162" s="9" t="s">
        <v>47</v>
      </c>
      <c r="CD162" s="9" t="s">
        <v>47</v>
      </c>
    </row>
    <row r="163" spans="1:82" ht="12" x14ac:dyDescent="0.25">
      <c r="A163" s="5">
        <v>130</v>
      </c>
      <c r="B163" s="56">
        <v>44</v>
      </c>
      <c r="C163" s="9">
        <v>195</v>
      </c>
      <c r="D163" s="9">
        <v>130</v>
      </c>
      <c r="E163" s="9">
        <v>97.5</v>
      </c>
      <c r="F163" s="9">
        <v>78</v>
      </c>
      <c r="G163" s="9">
        <v>65</v>
      </c>
      <c r="H163" s="9">
        <v>55.714285714285708</v>
      </c>
      <c r="I163" s="9">
        <v>48.75</v>
      </c>
      <c r="J163" s="9">
        <v>43.333333333333321</v>
      </c>
      <c r="K163" s="9">
        <v>39</v>
      </c>
      <c r="L163" s="9">
        <v>35.454545454545446</v>
      </c>
      <c r="M163" s="9">
        <v>32.5</v>
      </c>
      <c r="N163" s="9">
        <v>30</v>
      </c>
      <c r="O163" s="9">
        <v>27.857142857142854</v>
      </c>
      <c r="P163" s="9">
        <v>26</v>
      </c>
      <c r="Q163" s="9">
        <v>24.375</v>
      </c>
      <c r="R163" s="9">
        <v>22.902328359483651</v>
      </c>
      <c r="S163" s="9">
        <v>21.518631560435246</v>
      </c>
      <c r="T163" s="9">
        <v>20.218533983336862</v>
      </c>
      <c r="U163" s="9">
        <v>18.996984789077324</v>
      </c>
      <c r="V163" s="9">
        <v>17.849238296597544</v>
      </c>
      <c r="W163" s="9">
        <v>16.770835546065545</v>
      </c>
      <c r="X163" s="9">
        <v>15.757586975954601</v>
      </c>
      <c r="Y163" s="9">
        <v>14.805556146725548</v>
      </c>
      <c r="Z163" s="9">
        <v>13.911044447880206</v>
      </c>
      <c r="AA163" s="9">
        <v>13.070576728973311</v>
      </c>
      <c r="AB163" s="9">
        <v>12.280887798759899</v>
      </c>
      <c r="AC163" s="9">
        <v>11.538909740027716</v>
      </c>
      <c r="AD163" s="9">
        <v>10.841759990833184</v>
      </c>
      <c r="AE163" s="9">
        <v>10.186730145836885</v>
      </c>
      <c r="AF163" s="9">
        <v>9.5712754342320867</v>
      </c>
      <c r="AG163" s="9">
        <v>8.9930048333884205</v>
      </c>
      <c r="AH163" s="9">
        <v>8.4496717798024683</v>
      </c>
      <c r="AI163" s="9">
        <v>7.9391654412676411</v>
      </c>
      <c r="AJ163" s="9">
        <v>7.4595025163559558</v>
      </c>
      <c r="AK163" s="9">
        <v>7.0088195293529703</v>
      </c>
      <c r="AL163" s="9">
        <v>6.5853655907119331</v>
      </c>
      <c r="AM163" s="9">
        <v>6.1874955949017325</v>
      </c>
      <c r="AN163" s="9">
        <v>5.8136638292224871</v>
      </c>
      <c r="AO163" s="9">
        <v>5.4624179687592402</v>
      </c>
      <c r="AP163" s="9">
        <v>5.1323934341443209</v>
      </c>
      <c r="AQ163" s="9">
        <v>4.8223080902084581</v>
      </c>
      <c r="AR163" s="9">
        <v>4.530957264925072</v>
      </c>
      <c r="AS163" s="9">
        <v>4.2572090692964899</v>
      </c>
      <c r="AT163" s="9">
        <v>4</v>
      </c>
      <c r="AU163" s="9" t="s">
        <v>47</v>
      </c>
      <c r="AV163" s="9" t="s">
        <v>47</v>
      </c>
      <c r="AW163" s="9" t="s">
        <v>47</v>
      </c>
      <c r="AX163" s="9" t="s">
        <v>47</v>
      </c>
      <c r="AY163" s="9" t="s">
        <v>47</v>
      </c>
      <c r="AZ163" s="9" t="s">
        <v>47</v>
      </c>
      <c r="BA163" s="9" t="s">
        <v>47</v>
      </c>
      <c r="BB163" s="9" t="s">
        <v>47</v>
      </c>
      <c r="BC163" s="9" t="s">
        <v>47</v>
      </c>
      <c r="BD163" s="9" t="s">
        <v>47</v>
      </c>
      <c r="BE163" s="9" t="s">
        <v>47</v>
      </c>
      <c r="BF163" s="9" t="s">
        <v>47</v>
      </c>
      <c r="BG163" s="9" t="s">
        <v>47</v>
      </c>
      <c r="BH163" s="9" t="s">
        <v>47</v>
      </c>
      <c r="BI163" s="9" t="s">
        <v>47</v>
      </c>
      <c r="BJ163" s="9" t="s">
        <v>47</v>
      </c>
      <c r="BK163" s="9" t="s">
        <v>47</v>
      </c>
      <c r="BL163" s="9" t="s">
        <v>47</v>
      </c>
      <c r="BM163" s="9" t="s">
        <v>47</v>
      </c>
      <c r="BN163" s="9" t="s">
        <v>47</v>
      </c>
      <c r="BO163" s="9" t="s">
        <v>47</v>
      </c>
      <c r="BP163" s="9" t="s">
        <v>47</v>
      </c>
      <c r="BQ163" s="9" t="s">
        <v>47</v>
      </c>
      <c r="BR163" s="9" t="s">
        <v>47</v>
      </c>
      <c r="BS163" s="9" t="s">
        <v>47</v>
      </c>
      <c r="BT163" s="9" t="s">
        <v>47</v>
      </c>
      <c r="BU163" s="9" t="s">
        <v>47</v>
      </c>
      <c r="BV163" s="9" t="s">
        <v>47</v>
      </c>
      <c r="BW163" s="9" t="s">
        <v>47</v>
      </c>
      <c r="BX163" s="9" t="s">
        <v>47</v>
      </c>
      <c r="BY163" s="9" t="s">
        <v>47</v>
      </c>
      <c r="BZ163" s="9" t="s">
        <v>47</v>
      </c>
      <c r="CA163" s="9" t="s">
        <v>47</v>
      </c>
      <c r="CB163" s="9" t="s">
        <v>47</v>
      </c>
      <c r="CC163" s="9" t="s">
        <v>47</v>
      </c>
      <c r="CD163" s="9" t="s">
        <v>47</v>
      </c>
    </row>
    <row r="164" spans="1:82" ht="12" x14ac:dyDescent="0.25">
      <c r="A164" s="5">
        <v>131</v>
      </c>
      <c r="B164" s="56">
        <v>44</v>
      </c>
      <c r="C164" s="9">
        <v>196.5</v>
      </c>
      <c r="D164" s="9">
        <v>131</v>
      </c>
      <c r="E164" s="9">
        <v>98.25</v>
      </c>
      <c r="F164" s="9">
        <v>78.599999999999994</v>
      </c>
      <c r="G164" s="9">
        <v>65.5</v>
      </c>
      <c r="H164" s="9">
        <v>56.142857142857153</v>
      </c>
      <c r="I164" s="9">
        <v>49.125</v>
      </c>
      <c r="J164" s="9">
        <v>43.666666666666671</v>
      </c>
      <c r="K164" s="9">
        <v>39.299999999999997</v>
      </c>
      <c r="L164" s="9">
        <v>35.727272727272727</v>
      </c>
      <c r="M164" s="9">
        <v>32.75</v>
      </c>
      <c r="N164" s="9">
        <v>30.230769230769234</v>
      </c>
      <c r="O164" s="9">
        <v>28.071428571428577</v>
      </c>
      <c r="P164" s="9">
        <v>26.2</v>
      </c>
      <c r="Q164" s="9">
        <v>24.5625</v>
      </c>
      <c r="R164" s="9">
        <v>23.072402728275556</v>
      </c>
      <c r="S164" s="9">
        <v>21.672703008884973</v>
      </c>
      <c r="T164" s="9">
        <v>20.357916825701917</v>
      </c>
      <c r="U164" s="9">
        <v>19.122892853387548</v>
      </c>
      <c r="V164" s="9">
        <v>17.962792274524983</v>
      </c>
      <c r="W164" s="9">
        <v>16.873069821158154</v>
      </c>
      <c r="X164" s="9">
        <v>15.849455966455908</v>
      </c>
      <c r="Y164" s="9">
        <v>14.887940196728366</v>
      </c>
      <c r="Z164" s="9">
        <v>13.984755298255418</v>
      </c>
      <c r="AA164" s="9">
        <v>13.136362597363227</v>
      </c>
      <c r="AB164" s="9">
        <v>12.339438095919398</v>
      </c>
      <c r="AC164" s="9">
        <v>11.590859447925821</v>
      </c>
      <c r="AD164" s="9">
        <v>10.887693726183496</v>
      </c>
      <c r="AE164" s="9">
        <v>10.227185931099223</v>
      </c>
      <c r="AF164" s="9">
        <v>9.6067481966117043</v>
      </c>
      <c r="AG164" s="9">
        <v>9.0239496509459585</v>
      </c>
      <c r="AH164" s="9">
        <v>8.4765068924705034</v>
      </c>
      <c r="AI164" s="9">
        <v>7.9622750433417986</v>
      </c>
      <c r="AJ164" s="9">
        <v>7.4792393458841584</v>
      </c>
      <c r="AK164" s="9">
        <v>7.0255072687797853</v>
      </c>
      <c r="AL164" s="9">
        <v>6.5993010921410447</v>
      </c>
      <c r="AM164" s="9">
        <v>6.1989509424133065</v>
      </c>
      <c r="AN164" s="9">
        <v>5.8228882498191581</v>
      </c>
      <c r="AO164" s="9">
        <v>5.4696396027102763</v>
      </c>
      <c r="AP164" s="9">
        <v>5.137820974748359</v>
      </c>
      <c r="AQ164" s="9">
        <v>4.8261323022972169</v>
      </c>
      <c r="AR164" s="9">
        <v>4.5333523907802977</v>
      </c>
      <c r="AS164" s="9">
        <v>4.2583341300467712</v>
      </c>
      <c r="AT164" s="9">
        <v>4</v>
      </c>
      <c r="AU164" s="9" t="s">
        <v>47</v>
      </c>
      <c r="AV164" s="9" t="s">
        <v>47</v>
      </c>
      <c r="AW164" s="9" t="s">
        <v>47</v>
      </c>
      <c r="AX164" s="9" t="s">
        <v>47</v>
      </c>
      <c r="AY164" s="9" t="s">
        <v>47</v>
      </c>
      <c r="AZ164" s="9" t="s">
        <v>47</v>
      </c>
      <c r="BA164" s="9" t="s">
        <v>47</v>
      </c>
      <c r="BB164" s="9" t="s">
        <v>47</v>
      </c>
      <c r="BC164" s="9" t="s">
        <v>47</v>
      </c>
      <c r="BD164" s="9" t="s">
        <v>47</v>
      </c>
      <c r="BE164" s="9" t="s">
        <v>47</v>
      </c>
      <c r="BF164" s="9" t="s">
        <v>47</v>
      </c>
      <c r="BG164" s="9" t="s">
        <v>47</v>
      </c>
      <c r="BH164" s="9" t="s">
        <v>47</v>
      </c>
      <c r="BI164" s="9" t="s">
        <v>47</v>
      </c>
      <c r="BJ164" s="9" t="s">
        <v>47</v>
      </c>
      <c r="BK164" s="9" t="s">
        <v>47</v>
      </c>
      <c r="BL164" s="9" t="s">
        <v>47</v>
      </c>
      <c r="BM164" s="9" t="s">
        <v>47</v>
      </c>
      <c r="BN164" s="9" t="s">
        <v>47</v>
      </c>
      <c r="BO164" s="9" t="s">
        <v>47</v>
      </c>
      <c r="BP164" s="9" t="s">
        <v>47</v>
      </c>
      <c r="BQ164" s="9" t="s">
        <v>47</v>
      </c>
      <c r="BR164" s="9" t="s">
        <v>47</v>
      </c>
      <c r="BS164" s="9" t="s">
        <v>47</v>
      </c>
      <c r="BT164" s="9" t="s">
        <v>47</v>
      </c>
      <c r="BU164" s="9" t="s">
        <v>47</v>
      </c>
      <c r="BV164" s="9" t="s">
        <v>47</v>
      </c>
      <c r="BW164" s="9" t="s">
        <v>47</v>
      </c>
      <c r="BX164" s="9" t="s">
        <v>47</v>
      </c>
      <c r="BY164" s="9" t="s">
        <v>47</v>
      </c>
      <c r="BZ164" s="9" t="s">
        <v>47</v>
      </c>
      <c r="CA164" s="9" t="s">
        <v>47</v>
      </c>
      <c r="CB164" s="9" t="s">
        <v>47</v>
      </c>
      <c r="CC164" s="9" t="s">
        <v>47</v>
      </c>
      <c r="CD164" s="9" t="s">
        <v>47</v>
      </c>
    </row>
    <row r="165" spans="1:82" ht="12" x14ac:dyDescent="0.25">
      <c r="A165" s="5">
        <v>132</v>
      </c>
      <c r="B165" s="56">
        <v>44</v>
      </c>
      <c r="C165" s="9">
        <v>198</v>
      </c>
      <c r="D165" s="9">
        <v>132</v>
      </c>
      <c r="E165" s="9">
        <v>99</v>
      </c>
      <c r="F165" s="9">
        <v>79.2</v>
      </c>
      <c r="G165" s="9">
        <v>66</v>
      </c>
      <c r="H165" s="9">
        <v>56.571428571428569</v>
      </c>
      <c r="I165" s="9">
        <v>49.5</v>
      </c>
      <c r="J165" s="9">
        <v>44</v>
      </c>
      <c r="K165" s="9">
        <v>39.6</v>
      </c>
      <c r="L165" s="9">
        <v>36</v>
      </c>
      <c r="M165" s="9">
        <v>33</v>
      </c>
      <c r="N165" s="9">
        <v>30.461538461538463</v>
      </c>
      <c r="O165" s="9">
        <v>28.285714285714288</v>
      </c>
      <c r="P165" s="9">
        <v>26.4</v>
      </c>
      <c r="Q165" s="9">
        <v>24.75</v>
      </c>
      <c r="R165" s="9">
        <v>23.242432334322917</v>
      </c>
      <c r="S165" s="9">
        <v>21.826693366286033</v>
      </c>
      <c r="T165" s="9">
        <v>20.497189642340118</v>
      </c>
      <c r="U165" s="9">
        <v>19.248668416398974</v>
      </c>
      <c r="V165" s="9">
        <v>18.076196896726131</v>
      </c>
      <c r="W165" s="9">
        <v>16.975142756931511</v>
      </c>
      <c r="X165" s="9">
        <v>15.941155834078883</v>
      </c>
      <c r="Y165" s="9">
        <v>14.970150941594964</v>
      </c>
      <c r="Z165" s="9">
        <v>14.058291729075611</v>
      </c>
      <c r="AA165" s="9">
        <v>13.201975525220661</v>
      </c>
      <c r="AB165" s="9">
        <v>12.397819104013269</v>
      </c>
      <c r="AC165" s="9">
        <v>11.642645317907245</v>
      </c>
      <c r="AD165" s="9">
        <v>10.933470545211339</v>
      </c>
      <c r="AE165" s="9">
        <v>10.267492902076251</v>
      </c>
      <c r="AF165" s="9">
        <v>9.6420811725110322</v>
      </c>
      <c r="AG165" s="9">
        <v>9.0547644126923874</v>
      </c>
      <c r="AH165" s="9">
        <v>8.5032221884944637</v>
      </c>
      <c r="AI165" s="9">
        <v>7.9852754076685155</v>
      </c>
      <c r="AJ165" s="9">
        <v>7.498877710451243</v>
      </c>
      <c r="AK165" s="9">
        <v>7.042107384586882</v>
      </c>
      <c r="AL165" s="9">
        <v>6.6131597728200529</v>
      </c>
      <c r="AM165" s="9">
        <v>6.2103401428620746</v>
      </c>
      <c r="AN165" s="9">
        <v>5.8320569916606484</v>
      </c>
      <c r="AO165" s="9">
        <v>5.4768157575186853</v>
      </c>
      <c r="AP165" s="9">
        <v>5.143212915219455</v>
      </c>
      <c r="AQ165" s="9">
        <v>4.8299304308284396</v>
      </c>
      <c r="AR165" s="9">
        <v>4.5357305542633179</v>
      </c>
      <c r="AS165" s="9">
        <v>4.2594509290580245</v>
      </c>
      <c r="AT165" s="9">
        <v>4</v>
      </c>
      <c r="AU165" s="9" t="s">
        <v>47</v>
      </c>
      <c r="AV165" s="9" t="s">
        <v>47</v>
      </c>
      <c r="AW165" s="9" t="s">
        <v>47</v>
      </c>
      <c r="AX165" s="9" t="s">
        <v>47</v>
      </c>
      <c r="AY165" s="9" t="s">
        <v>47</v>
      </c>
      <c r="AZ165" s="9" t="s">
        <v>47</v>
      </c>
      <c r="BA165" s="9" t="s">
        <v>47</v>
      </c>
      <c r="BB165" s="9" t="s">
        <v>47</v>
      </c>
      <c r="BC165" s="9" t="s">
        <v>47</v>
      </c>
      <c r="BD165" s="9" t="s">
        <v>47</v>
      </c>
      <c r="BE165" s="9" t="s">
        <v>47</v>
      </c>
      <c r="BF165" s="9" t="s">
        <v>47</v>
      </c>
      <c r="BG165" s="9" t="s">
        <v>47</v>
      </c>
      <c r="BH165" s="9" t="s">
        <v>47</v>
      </c>
      <c r="BI165" s="9" t="s">
        <v>47</v>
      </c>
      <c r="BJ165" s="9" t="s">
        <v>47</v>
      </c>
      <c r="BK165" s="9" t="s">
        <v>47</v>
      </c>
      <c r="BL165" s="9" t="s">
        <v>47</v>
      </c>
      <c r="BM165" s="9" t="s">
        <v>47</v>
      </c>
      <c r="BN165" s="9" t="s">
        <v>47</v>
      </c>
      <c r="BO165" s="9" t="s">
        <v>47</v>
      </c>
      <c r="BP165" s="9" t="s">
        <v>47</v>
      </c>
      <c r="BQ165" s="9" t="s">
        <v>47</v>
      </c>
      <c r="BR165" s="9" t="s">
        <v>47</v>
      </c>
      <c r="BS165" s="9" t="s">
        <v>47</v>
      </c>
      <c r="BT165" s="9" t="s">
        <v>47</v>
      </c>
      <c r="BU165" s="9" t="s">
        <v>47</v>
      </c>
      <c r="BV165" s="9" t="s">
        <v>47</v>
      </c>
      <c r="BW165" s="9" t="s">
        <v>47</v>
      </c>
      <c r="BX165" s="9" t="s">
        <v>47</v>
      </c>
      <c r="BY165" s="9" t="s">
        <v>47</v>
      </c>
      <c r="BZ165" s="9" t="s">
        <v>47</v>
      </c>
      <c r="CA165" s="9" t="s">
        <v>47</v>
      </c>
      <c r="CB165" s="9" t="s">
        <v>47</v>
      </c>
      <c r="CC165" s="9" t="s">
        <v>47</v>
      </c>
      <c r="CD165" s="9" t="s">
        <v>47</v>
      </c>
    </row>
    <row r="166" spans="1:82" ht="12" x14ac:dyDescent="0.25">
      <c r="A166" s="5">
        <v>133</v>
      </c>
      <c r="B166" s="56">
        <v>45</v>
      </c>
      <c r="C166" s="9">
        <v>199.5</v>
      </c>
      <c r="D166" s="9">
        <v>133</v>
      </c>
      <c r="E166" s="9">
        <v>99.75</v>
      </c>
      <c r="F166" s="9">
        <v>79.8</v>
      </c>
      <c r="G166" s="9">
        <v>66.5</v>
      </c>
      <c r="H166" s="9">
        <v>57</v>
      </c>
      <c r="I166" s="9">
        <v>49.875</v>
      </c>
      <c r="J166" s="9">
        <v>44.333333333333336</v>
      </c>
      <c r="K166" s="9">
        <v>39.9</v>
      </c>
      <c r="L166" s="9">
        <v>36.272727272727273</v>
      </c>
      <c r="M166" s="9">
        <v>33.25</v>
      </c>
      <c r="N166" s="9">
        <v>30.692307692307693</v>
      </c>
      <c r="O166" s="9">
        <v>28.5</v>
      </c>
      <c r="P166" s="9">
        <v>26.6</v>
      </c>
      <c r="Q166" s="9">
        <v>24.9375</v>
      </c>
      <c r="R166" s="9">
        <v>23.461718280527023</v>
      </c>
      <c r="S166" s="9">
        <v>22.073272167411162</v>
      </c>
      <c r="T166" s="9">
        <v>20.766993207867618</v>
      </c>
      <c r="U166" s="9">
        <v>19.538018814099576</v>
      </c>
      <c r="V166" s="9">
        <v>18.381774162447755</v>
      </c>
      <c r="W166" s="9">
        <v>17.293955163734125</v>
      </c>
      <c r="X166" s="9">
        <v>16.270512441407341</v>
      </c>
      <c r="Y166" s="9">
        <v>15.30763625784898</v>
      </c>
      <c r="Z166" s="9">
        <v>14.401742332729169</v>
      </c>
      <c r="AA166" s="9">
        <v>13.549458500620824</v>
      </c>
      <c r="AB166" s="9">
        <v>12.747612158205825</v>
      </c>
      <c r="AC166" s="9">
        <v>11.993218454345708</v>
      </c>
      <c r="AD166" s="9">
        <v>11.283469179054705</v>
      </c>
      <c r="AE166" s="9">
        <v>10.615722310014677</v>
      </c>
      <c r="AF166" s="9">
        <v>9.9874921777190924</v>
      </c>
      <c r="AG166" s="9">
        <v>9.3964402126360955</v>
      </c>
      <c r="AH166" s="9">
        <v>8.8403662399472083</v>
      </c>
      <c r="AI166" s="9">
        <v>8.317200289456574</v>
      </c>
      <c r="AJ166" s="9">
        <v>7.8249948901833744</v>
      </c>
      <c r="AK166" s="9">
        <v>7.3619178209542175</v>
      </c>
      <c r="AL166" s="9">
        <v>6.9262452900097919</v>
      </c>
      <c r="AM166" s="9">
        <v>6.5163555182370692</v>
      </c>
      <c r="AN166" s="9">
        <v>6.1307227021407833</v>
      </c>
      <c r="AO166" s="9">
        <v>5.76791133408154</v>
      </c>
      <c r="AP166" s="9">
        <v>5.4265708586377883</v>
      </c>
      <c r="AQ166" s="9">
        <v>5.105430645200097</v>
      </c>
      <c r="AR166" s="9">
        <v>4.8032952580833674</v>
      </c>
      <c r="AS166" s="9">
        <v>4.5190400065501066</v>
      </c>
      <c r="AT166" s="9">
        <v>4.2516067581798334</v>
      </c>
      <c r="AU166" s="9">
        <v>4</v>
      </c>
      <c r="AV166" s="9" t="s">
        <v>47</v>
      </c>
      <c r="AW166" s="9" t="s">
        <v>47</v>
      </c>
      <c r="AX166" s="9" t="s">
        <v>47</v>
      </c>
      <c r="AY166" s="9" t="s">
        <v>47</v>
      </c>
      <c r="AZ166" s="9" t="s">
        <v>47</v>
      </c>
      <c r="BA166" s="9" t="s">
        <v>47</v>
      </c>
      <c r="BB166" s="9" t="s">
        <v>47</v>
      </c>
      <c r="BC166" s="9" t="s">
        <v>47</v>
      </c>
      <c r="BD166" s="9" t="s">
        <v>47</v>
      </c>
      <c r="BE166" s="9" t="s">
        <v>47</v>
      </c>
      <c r="BF166" s="9" t="s">
        <v>47</v>
      </c>
      <c r="BG166" s="9" t="s">
        <v>47</v>
      </c>
      <c r="BH166" s="9" t="s">
        <v>47</v>
      </c>
      <c r="BI166" s="9" t="s">
        <v>47</v>
      </c>
      <c r="BJ166" s="9" t="s">
        <v>47</v>
      </c>
      <c r="BK166" s="9" t="s">
        <v>47</v>
      </c>
      <c r="BL166" s="9" t="s">
        <v>47</v>
      </c>
      <c r="BM166" s="9" t="s">
        <v>47</v>
      </c>
      <c r="BN166" s="9" t="s">
        <v>47</v>
      </c>
      <c r="BO166" s="9" t="s">
        <v>47</v>
      </c>
      <c r="BP166" s="9" t="s">
        <v>47</v>
      </c>
      <c r="BQ166" s="9" t="s">
        <v>47</v>
      </c>
      <c r="BR166" s="9" t="s">
        <v>47</v>
      </c>
      <c r="BS166" s="9" t="s">
        <v>47</v>
      </c>
      <c r="BT166" s="9" t="s">
        <v>47</v>
      </c>
      <c r="BU166" s="9" t="s">
        <v>47</v>
      </c>
      <c r="BV166" s="9" t="s">
        <v>47</v>
      </c>
      <c r="BW166" s="9" t="s">
        <v>47</v>
      </c>
      <c r="BX166" s="9" t="s">
        <v>47</v>
      </c>
      <c r="BY166" s="9" t="s">
        <v>47</v>
      </c>
      <c r="BZ166" s="9" t="s">
        <v>47</v>
      </c>
      <c r="CA166" s="9" t="s">
        <v>47</v>
      </c>
      <c r="CB166" s="9" t="s">
        <v>47</v>
      </c>
      <c r="CC166" s="9" t="s">
        <v>47</v>
      </c>
      <c r="CD166" s="9" t="s">
        <v>47</v>
      </c>
    </row>
    <row r="167" spans="1:82" ht="12" x14ac:dyDescent="0.25">
      <c r="A167" s="5">
        <v>134</v>
      </c>
      <c r="B167" s="56">
        <v>45</v>
      </c>
      <c r="C167" s="9">
        <v>201</v>
      </c>
      <c r="D167" s="9">
        <v>134</v>
      </c>
      <c r="E167" s="9">
        <v>100.5</v>
      </c>
      <c r="F167" s="9">
        <v>80.400000000000006</v>
      </c>
      <c r="G167" s="9">
        <v>67</v>
      </c>
      <c r="H167" s="9">
        <v>57.428571428571438</v>
      </c>
      <c r="I167" s="9">
        <v>50.25</v>
      </c>
      <c r="J167" s="9">
        <v>44.666666666666671</v>
      </c>
      <c r="K167" s="9">
        <v>40.200000000000003</v>
      </c>
      <c r="L167" s="9">
        <v>36.545454545454547</v>
      </c>
      <c r="M167" s="9">
        <v>33.5</v>
      </c>
      <c r="N167" s="9">
        <v>30.923076923076923</v>
      </c>
      <c r="O167" s="9">
        <v>28.714285714285715</v>
      </c>
      <c r="P167" s="9">
        <v>26.8</v>
      </c>
      <c r="Q167" s="9">
        <v>25.125</v>
      </c>
      <c r="R167" s="9">
        <v>23.632220733715886</v>
      </c>
      <c r="S167" s="9">
        <v>22.228133604261533</v>
      </c>
      <c r="T167" s="9">
        <v>20.907469048136768</v>
      </c>
      <c r="U167" s="9">
        <v>19.665270588214963</v>
      </c>
      <c r="V167" s="9">
        <v>18.496876231997884</v>
      </c>
      <c r="W167" s="9">
        <v>17.397900975076499</v>
      </c>
      <c r="X167" s="9">
        <v>16.364220344132882</v>
      </c>
      <c r="Y167" s="9">
        <v>15.391954917719897</v>
      </c>
      <c r="Z167" s="9">
        <v>14.477455766724791</v>
      </c>
      <c r="AA167" s="9">
        <v>13.617290759874555</v>
      </c>
      <c r="AB167" s="9">
        <v>12.808231682887373</v>
      </c>
      <c r="AC167" s="9">
        <v>12.047242122928068</v>
      </c>
      <c r="AD167" s="9">
        <v>11.331466072897754</v>
      </c>
      <c r="AE167" s="9">
        <v>10.658217212789351</v>
      </c>
      <c r="AF167" s="9">
        <v>10.024968827881713</v>
      </c>
      <c r="AG167" s="9">
        <v>9.4293443259351903</v>
      </c>
      <c r="AH167" s="9">
        <v>8.8691083177994763</v>
      </c>
      <c r="AI167" s="9">
        <v>8.342158227959116</v>
      </c>
      <c r="AJ167" s="9">
        <v>7.8465164035309058</v>
      </c>
      <c r="AK167" s="9">
        <v>7.3803226920981055</v>
      </c>
      <c r="AL167" s="9">
        <v>6.9418274605259578</v>
      </c>
      <c r="AM167" s="9">
        <v>6.5293850285580035</v>
      </c>
      <c r="AN167" s="9">
        <v>6.1414474925493554</v>
      </c>
      <c r="AO167" s="9">
        <v>5.7765589161573061</v>
      </c>
      <c r="AP167" s="9">
        <v>5.4333498661868278</v>
      </c>
      <c r="AQ167" s="9">
        <v>5.1105322730838925</v>
      </c>
      <c r="AR167" s="9">
        <v>4.8068945967879539</v>
      </c>
      <c r="AS167" s="9">
        <v>4.5212972798009607</v>
      </c>
      <c r="AT167" s="9">
        <v>4.252668470408179</v>
      </c>
      <c r="AU167" s="9">
        <v>4</v>
      </c>
      <c r="AV167" s="9" t="s">
        <v>47</v>
      </c>
      <c r="AW167" s="9" t="s">
        <v>47</v>
      </c>
      <c r="AX167" s="9" t="s">
        <v>47</v>
      </c>
      <c r="AY167" s="9" t="s">
        <v>47</v>
      </c>
      <c r="AZ167" s="9" t="s">
        <v>47</v>
      </c>
      <c r="BA167" s="9" t="s">
        <v>47</v>
      </c>
      <c r="BB167" s="9" t="s">
        <v>47</v>
      </c>
      <c r="BC167" s="9" t="s">
        <v>47</v>
      </c>
      <c r="BD167" s="9" t="s">
        <v>47</v>
      </c>
      <c r="BE167" s="9" t="s">
        <v>47</v>
      </c>
      <c r="BF167" s="9" t="s">
        <v>47</v>
      </c>
      <c r="BG167" s="9" t="s">
        <v>47</v>
      </c>
      <c r="BH167" s="9" t="s">
        <v>47</v>
      </c>
      <c r="BI167" s="9" t="s">
        <v>47</v>
      </c>
      <c r="BJ167" s="9" t="s">
        <v>47</v>
      </c>
      <c r="BK167" s="9" t="s">
        <v>47</v>
      </c>
      <c r="BL167" s="9" t="s">
        <v>47</v>
      </c>
      <c r="BM167" s="9" t="s">
        <v>47</v>
      </c>
      <c r="BN167" s="9" t="s">
        <v>47</v>
      </c>
      <c r="BO167" s="9" t="s">
        <v>47</v>
      </c>
      <c r="BP167" s="9" t="s">
        <v>47</v>
      </c>
      <c r="BQ167" s="9" t="s">
        <v>47</v>
      </c>
      <c r="BR167" s="9" t="s">
        <v>47</v>
      </c>
      <c r="BS167" s="9" t="s">
        <v>47</v>
      </c>
      <c r="BT167" s="9" t="s">
        <v>47</v>
      </c>
      <c r="BU167" s="9" t="s">
        <v>47</v>
      </c>
      <c r="BV167" s="9" t="s">
        <v>47</v>
      </c>
      <c r="BW167" s="9" t="s">
        <v>47</v>
      </c>
      <c r="BX167" s="9" t="s">
        <v>47</v>
      </c>
      <c r="BY167" s="9" t="s">
        <v>47</v>
      </c>
      <c r="BZ167" s="9" t="s">
        <v>47</v>
      </c>
      <c r="CA167" s="9" t="s">
        <v>47</v>
      </c>
      <c r="CB167" s="9" t="s">
        <v>47</v>
      </c>
      <c r="CC167" s="9" t="s">
        <v>47</v>
      </c>
      <c r="CD167" s="9" t="s">
        <v>47</v>
      </c>
    </row>
    <row r="168" spans="1:82" ht="12" x14ac:dyDescent="0.25">
      <c r="A168" s="5">
        <v>135</v>
      </c>
      <c r="B168" s="56">
        <v>45</v>
      </c>
      <c r="C168" s="9">
        <v>202.5</v>
      </c>
      <c r="D168" s="9">
        <v>135</v>
      </c>
      <c r="E168" s="9">
        <v>101.25</v>
      </c>
      <c r="F168" s="9">
        <v>81</v>
      </c>
      <c r="G168" s="9">
        <v>67.5</v>
      </c>
      <c r="H168" s="9">
        <v>57.857142857142854</v>
      </c>
      <c r="I168" s="9">
        <v>50.625</v>
      </c>
      <c r="J168" s="9">
        <v>45</v>
      </c>
      <c r="K168" s="9">
        <v>40.5</v>
      </c>
      <c r="L168" s="9">
        <v>36.81818181818182</v>
      </c>
      <c r="M168" s="9">
        <v>33.75</v>
      </c>
      <c r="N168" s="9">
        <v>31.153846153846157</v>
      </c>
      <c r="O168" s="9">
        <v>28.928571428571431</v>
      </c>
      <c r="P168" s="9">
        <v>27</v>
      </c>
      <c r="Q168" s="9">
        <v>25.3125</v>
      </c>
      <c r="R168" s="9">
        <v>23.802680778233917</v>
      </c>
      <c r="S168" s="9">
        <v>22.382918014044691</v>
      </c>
      <c r="T168" s="9">
        <v>21.047840093775296</v>
      </c>
      <c r="U168" s="9">
        <v>19.792395805370717</v>
      </c>
      <c r="V168" s="9">
        <v>18.611835227326225</v>
      </c>
      <c r="W168" s="9">
        <v>17.501691757555939</v>
      </c>
      <c r="X168" s="9">
        <v>16.457765214188708</v>
      </c>
      <c r="Y168" s="9">
        <v>15.476105944353829</v>
      </c>
      <c r="Z168" s="9">
        <v>14.552999880832889</v>
      </c>
      <c r="AA168" s="9">
        <v>13.684954490040155</v>
      </c>
      <c r="AB168" s="9">
        <v>12.868685558166309</v>
      </c>
      <c r="AC168" s="9">
        <v>12.101104765491419</v>
      </c>
      <c r="AD168" s="9">
        <v>11.379308001855106</v>
      </c>
      <c r="AE168" s="9">
        <v>10.700564379075946</v>
      </c>
      <c r="AF168" s="9">
        <v>10.062305898749058</v>
      </c>
      <c r="AG168" s="9">
        <v>9.4621177363304252</v>
      </c>
      <c r="AH168" s="9">
        <v>8.8977291047481835</v>
      </c>
      <c r="AI168" s="9">
        <v>8.3670046629737094</v>
      </c>
      <c r="AJ168" s="9">
        <v>7.8679364370472227</v>
      </c>
      <c r="AK168" s="9">
        <v>7.3986362229914127</v>
      </c>
      <c r="AL168" s="9">
        <v>6.9573284428698408</v>
      </c>
      <c r="AM168" s="9">
        <v>6.5423434269613052</v>
      </c>
      <c r="AN168" s="9">
        <v>6.1521110966335533</v>
      </c>
      <c r="AO168" s="9">
        <v>5.7851550240157641</v>
      </c>
      <c r="AP168" s="9">
        <v>5.4400868459948004</v>
      </c>
      <c r="AQ168" s="9">
        <v>5.1156010114008321</v>
      </c>
      <c r="AR168" s="9">
        <v>4.8104698415085254</v>
      </c>
      <c r="AS168" s="9">
        <v>4.5235388851653884</v>
      </c>
      <c r="AT168" s="9">
        <v>4.2537225509736238</v>
      </c>
      <c r="AU168" s="9">
        <v>4</v>
      </c>
      <c r="AV168" s="9" t="s">
        <v>47</v>
      </c>
      <c r="AW168" s="9" t="s">
        <v>47</v>
      </c>
      <c r="AX168" s="9" t="s">
        <v>47</v>
      </c>
      <c r="AY168" s="9" t="s">
        <v>47</v>
      </c>
      <c r="AZ168" s="9" t="s">
        <v>47</v>
      </c>
      <c r="BA168" s="9" t="s">
        <v>47</v>
      </c>
      <c r="BB168" s="9" t="s">
        <v>47</v>
      </c>
      <c r="BC168" s="9" t="s">
        <v>47</v>
      </c>
      <c r="BD168" s="9" t="s">
        <v>47</v>
      </c>
      <c r="BE168" s="9" t="s">
        <v>47</v>
      </c>
      <c r="BF168" s="9" t="s">
        <v>47</v>
      </c>
      <c r="BG168" s="9" t="s">
        <v>47</v>
      </c>
      <c r="BH168" s="9" t="s">
        <v>47</v>
      </c>
      <c r="BI168" s="9" t="s">
        <v>47</v>
      </c>
      <c r="BJ168" s="9" t="s">
        <v>47</v>
      </c>
      <c r="BK168" s="9" t="s">
        <v>47</v>
      </c>
      <c r="BL168" s="9" t="s">
        <v>47</v>
      </c>
      <c r="BM168" s="9" t="s">
        <v>47</v>
      </c>
      <c r="BN168" s="9" t="s">
        <v>47</v>
      </c>
      <c r="BO168" s="9" t="s">
        <v>47</v>
      </c>
      <c r="BP168" s="9" t="s">
        <v>47</v>
      </c>
      <c r="BQ168" s="9" t="s">
        <v>47</v>
      </c>
      <c r="BR168" s="9" t="s">
        <v>47</v>
      </c>
      <c r="BS168" s="9" t="s">
        <v>47</v>
      </c>
      <c r="BT168" s="9" t="s">
        <v>47</v>
      </c>
      <c r="BU168" s="9" t="s">
        <v>47</v>
      </c>
      <c r="BV168" s="9" t="s">
        <v>47</v>
      </c>
      <c r="BW168" s="9" t="s">
        <v>47</v>
      </c>
      <c r="BX168" s="9" t="s">
        <v>47</v>
      </c>
      <c r="BY168" s="9" t="s">
        <v>47</v>
      </c>
      <c r="BZ168" s="9" t="s">
        <v>47</v>
      </c>
      <c r="CA168" s="9" t="s">
        <v>47</v>
      </c>
      <c r="CB168" s="9" t="s">
        <v>47</v>
      </c>
      <c r="CC168" s="9" t="s">
        <v>47</v>
      </c>
      <c r="CD168" s="9" t="s">
        <v>47</v>
      </c>
    </row>
    <row r="169" spans="1:82" ht="12" x14ac:dyDescent="0.25">
      <c r="A169" s="5">
        <v>136</v>
      </c>
      <c r="B169" s="56">
        <v>46</v>
      </c>
      <c r="C169" s="9">
        <v>204</v>
      </c>
      <c r="D169" s="9">
        <v>136</v>
      </c>
      <c r="E169" s="9">
        <v>102</v>
      </c>
      <c r="F169" s="9">
        <v>81.599999999999994</v>
      </c>
      <c r="G169" s="9">
        <v>68</v>
      </c>
      <c r="H169" s="9">
        <v>58.285714285714292</v>
      </c>
      <c r="I169" s="9">
        <v>51</v>
      </c>
      <c r="J169" s="9">
        <v>45.333333333333336</v>
      </c>
      <c r="K169" s="9">
        <v>40.799999999999997</v>
      </c>
      <c r="L169" s="9">
        <v>37.090909090909093</v>
      </c>
      <c r="M169" s="9">
        <v>34</v>
      </c>
      <c r="N169" s="9">
        <v>31.384615384615387</v>
      </c>
      <c r="O169" s="9">
        <v>29.142857142857146</v>
      </c>
      <c r="P169" s="9">
        <v>27.2</v>
      </c>
      <c r="Q169" s="9">
        <v>25.5</v>
      </c>
      <c r="R169" s="9">
        <v>24</v>
      </c>
      <c r="S169" s="9">
        <v>22.608558170485722</v>
      </c>
      <c r="T169" s="9">
        <v>21.297787606176527</v>
      </c>
      <c r="U169" s="9">
        <v>20.063011249870492</v>
      </c>
      <c r="V169" s="9">
        <v>18.8998232049086</v>
      </c>
      <c r="W169" s="9">
        <v>17.804073014169663</v>
      </c>
      <c r="X169" s="9">
        <v>16.771850850517911</v>
      </c>
      <c r="Y169" s="9">
        <v>15.79947356586019</v>
      </c>
      <c r="Z169" s="9">
        <v>14.883471549033397</v>
      </c>
      <c r="AA169" s="9">
        <v>14.020576345628781</v>
      </c>
      <c r="AB169" s="9">
        <v>13.207708995578516</v>
      </c>
      <c r="AC169" s="9">
        <v>12.441969046891016</v>
      </c>
      <c r="AD169" s="9">
        <v>11.720624206334094</v>
      </c>
      <c r="AE169" s="9">
        <v>11.041100590137805</v>
      </c>
      <c r="AF169" s="9">
        <v>10.400973539929781</v>
      </c>
      <c r="AG169" s="9">
        <v>9.7979589711327169</v>
      </c>
      <c r="AH169" s="9">
        <v>9.2299052229536009</v>
      </c>
      <c r="AI169" s="9">
        <v>8.6947853808840172</v>
      </c>
      <c r="AJ169" s="9">
        <v>8.1906900443168809</v>
      </c>
      <c r="AK169" s="9">
        <v>7.7158205134731848</v>
      </c>
      <c r="AL169" s="9">
        <v>7.2684823713285613</v>
      </c>
      <c r="AM169" s="9">
        <v>6.847079437638822</v>
      </c>
      <c r="AN169" s="9">
        <v>6.450108073491414</v>
      </c>
      <c r="AO169" s="9">
        <v>6.0761518160604249</v>
      </c>
      <c r="AP169" s="9">
        <v>5.7238763244210231</v>
      </c>
      <c r="AQ169" s="9">
        <v>5.3920246183891116</v>
      </c>
      <c r="AR169" s="9">
        <v>5.0794125933975529</v>
      </c>
      <c r="AS169" s="9">
        <v>4.7849247954052627</v>
      </c>
      <c r="AT169" s="9">
        <v>4.5075104407633058</v>
      </c>
      <c r="AU169" s="9">
        <v>4.2461796668362046</v>
      </c>
      <c r="AV169" s="9">
        <v>4</v>
      </c>
      <c r="AW169" s="9" t="s">
        <v>47</v>
      </c>
      <c r="AX169" s="9" t="s">
        <v>47</v>
      </c>
      <c r="AY169" s="9" t="s">
        <v>47</v>
      </c>
      <c r="AZ169" s="9" t="s">
        <v>47</v>
      </c>
      <c r="BA169" s="9" t="s">
        <v>47</v>
      </c>
      <c r="BB169" s="9" t="s">
        <v>47</v>
      </c>
      <c r="BC169" s="9" t="s">
        <v>47</v>
      </c>
      <c r="BD169" s="9" t="s">
        <v>47</v>
      </c>
      <c r="BE169" s="9" t="s">
        <v>47</v>
      </c>
      <c r="BF169" s="9" t="s">
        <v>47</v>
      </c>
      <c r="BG169" s="9" t="s">
        <v>47</v>
      </c>
      <c r="BH169" s="9" t="s">
        <v>47</v>
      </c>
      <c r="BI169" s="9" t="s">
        <v>47</v>
      </c>
      <c r="BJ169" s="9" t="s">
        <v>47</v>
      </c>
      <c r="BK169" s="9" t="s">
        <v>47</v>
      </c>
      <c r="BL169" s="9" t="s">
        <v>47</v>
      </c>
      <c r="BM169" s="9" t="s">
        <v>47</v>
      </c>
      <c r="BN169" s="9" t="s">
        <v>47</v>
      </c>
      <c r="BO169" s="9" t="s">
        <v>47</v>
      </c>
      <c r="BP169" s="9" t="s">
        <v>47</v>
      </c>
      <c r="BQ169" s="9" t="s">
        <v>47</v>
      </c>
      <c r="BR169" s="9" t="s">
        <v>47</v>
      </c>
      <c r="BS169" s="9" t="s">
        <v>47</v>
      </c>
      <c r="BT169" s="9" t="s">
        <v>47</v>
      </c>
      <c r="BU169" s="9" t="s">
        <v>47</v>
      </c>
      <c r="BV169" s="9" t="s">
        <v>47</v>
      </c>
      <c r="BW169" s="9" t="s">
        <v>47</v>
      </c>
      <c r="BX169" s="9" t="s">
        <v>47</v>
      </c>
      <c r="BY169" s="9" t="s">
        <v>47</v>
      </c>
      <c r="BZ169" s="9" t="s">
        <v>47</v>
      </c>
      <c r="CA169" s="9" t="s">
        <v>47</v>
      </c>
      <c r="CB169" s="9" t="s">
        <v>47</v>
      </c>
      <c r="CC169" s="9" t="s">
        <v>47</v>
      </c>
      <c r="CD169" s="9" t="s">
        <v>47</v>
      </c>
    </row>
    <row r="170" spans="1:82" ht="12" x14ac:dyDescent="0.25">
      <c r="A170" s="5">
        <v>137</v>
      </c>
      <c r="B170" s="56">
        <v>46</v>
      </c>
      <c r="C170" s="9">
        <v>205.5</v>
      </c>
      <c r="D170" s="9">
        <v>137</v>
      </c>
      <c r="E170" s="9">
        <v>102.75</v>
      </c>
      <c r="F170" s="9">
        <v>82.2</v>
      </c>
      <c r="G170" s="9">
        <v>68.5</v>
      </c>
      <c r="H170" s="9">
        <v>58.714285714285708</v>
      </c>
      <c r="I170" s="9">
        <v>51.375</v>
      </c>
      <c r="J170" s="9">
        <v>45.666666666666657</v>
      </c>
      <c r="K170" s="9">
        <v>41.1</v>
      </c>
      <c r="L170" s="9">
        <v>37.36363636363636</v>
      </c>
      <c r="M170" s="9">
        <v>34.25</v>
      </c>
      <c r="N170" s="9">
        <v>31.61538461538461</v>
      </c>
      <c r="O170" s="9">
        <v>29.357142857142854</v>
      </c>
      <c r="P170" s="9">
        <v>27.4</v>
      </c>
      <c r="Q170" s="9">
        <v>25.6875</v>
      </c>
      <c r="R170" s="9">
        <v>24.176470588235293</v>
      </c>
      <c r="S170" s="9">
        <v>22.769236611819714</v>
      </c>
      <c r="T170" s="9">
        <v>21.443913163127817</v>
      </c>
      <c r="U170" s="9">
        <v>20.195732495882567</v>
      </c>
      <c r="V170" s="9">
        <v>19.02020437886139</v>
      </c>
      <c r="W170" s="9">
        <v>17.913099942644514</v>
      </c>
      <c r="X170" s="9">
        <v>16.87043646659173</v>
      </c>
      <c r="Y170" s="9">
        <v>15.888463051319905</v>
      </c>
      <c r="Z170" s="9">
        <v>14.963647125139138</v>
      </c>
      <c r="AA170" s="9">
        <v>14.092661735905526</v>
      </c>
      <c r="AB170" s="9">
        <v>13.272373582573978</v>
      </c>
      <c r="AC170" s="9">
        <v>12.499831743395543</v>
      </c>
      <c r="AD170" s="9">
        <v>11.772257060209823</v>
      </c>
      <c r="AE170" s="9">
        <v>11.08703214064332</v>
      </c>
      <c r="AF170" s="9">
        <v>10.441691942247402</v>
      </c>
      <c r="AG170" s="9">
        <v>9.8339149047030698</v>
      </c>
      <c r="AH170" s="9">
        <v>9.26151459819134</v>
      </c>
      <c r="AI170" s="9">
        <v>8.7224318578849083</v>
      </c>
      <c r="AJ170" s="9">
        <v>8.2147273762655644</v>
      </c>
      <c r="AK170" s="9">
        <v>7.7365747266187865</v>
      </c>
      <c r="AL170" s="9">
        <v>7.2862537926080995</v>
      </c>
      <c r="AM170" s="9">
        <v>6.8621445802926138</v>
      </c>
      <c r="AN170" s="9">
        <v>6.4627213903269585</v>
      </c>
      <c r="AO170" s="9">
        <v>6.0865473293785666</v>
      </c>
      <c r="AP170" s="9">
        <v>5.7322691410175661</v>
      </c>
      <c r="AQ170" s="9">
        <v>5.3986123374838098</v>
      </c>
      <c r="AR170" s="9">
        <v>5.0843766148179697</v>
      </c>
      <c r="AS170" s="9">
        <v>4.7884315348629833</v>
      </c>
      <c r="AT170" s="9">
        <v>4.5097124586021984</v>
      </c>
      <c r="AU170" s="9">
        <v>4.2472167162047185</v>
      </c>
      <c r="AV170" s="9">
        <v>4</v>
      </c>
      <c r="AW170" s="9" t="s">
        <v>47</v>
      </c>
      <c r="AX170" s="9" t="s">
        <v>47</v>
      </c>
      <c r="AY170" s="9" t="s">
        <v>47</v>
      </c>
      <c r="AZ170" s="9" t="s">
        <v>47</v>
      </c>
      <c r="BA170" s="9" t="s">
        <v>47</v>
      </c>
      <c r="BB170" s="9" t="s">
        <v>47</v>
      </c>
      <c r="BC170" s="9" t="s">
        <v>47</v>
      </c>
      <c r="BD170" s="9" t="s">
        <v>47</v>
      </c>
      <c r="BE170" s="9" t="s">
        <v>47</v>
      </c>
      <c r="BF170" s="9" t="s">
        <v>47</v>
      </c>
      <c r="BG170" s="9" t="s">
        <v>47</v>
      </c>
      <c r="BH170" s="9" t="s">
        <v>47</v>
      </c>
      <c r="BI170" s="9" t="s">
        <v>47</v>
      </c>
      <c r="BJ170" s="9" t="s">
        <v>47</v>
      </c>
      <c r="BK170" s="9" t="s">
        <v>47</v>
      </c>
      <c r="BL170" s="9" t="s">
        <v>47</v>
      </c>
      <c r="BM170" s="9" t="s">
        <v>47</v>
      </c>
      <c r="BN170" s="9" t="s">
        <v>47</v>
      </c>
      <c r="BO170" s="9" t="s">
        <v>47</v>
      </c>
      <c r="BP170" s="9" t="s">
        <v>47</v>
      </c>
      <c r="BQ170" s="9" t="s">
        <v>47</v>
      </c>
      <c r="BR170" s="9" t="s">
        <v>47</v>
      </c>
      <c r="BS170" s="9" t="s">
        <v>47</v>
      </c>
      <c r="BT170" s="9" t="s">
        <v>47</v>
      </c>
      <c r="BU170" s="9" t="s">
        <v>47</v>
      </c>
      <c r="BV170" s="9" t="s">
        <v>47</v>
      </c>
      <c r="BW170" s="9" t="s">
        <v>47</v>
      </c>
      <c r="BX170" s="9" t="s">
        <v>47</v>
      </c>
      <c r="BY170" s="9" t="s">
        <v>47</v>
      </c>
      <c r="BZ170" s="9" t="s">
        <v>47</v>
      </c>
      <c r="CA170" s="9" t="s">
        <v>47</v>
      </c>
      <c r="CB170" s="9" t="s">
        <v>47</v>
      </c>
      <c r="CC170" s="9" t="s">
        <v>47</v>
      </c>
      <c r="CD170" s="9" t="s">
        <v>47</v>
      </c>
    </row>
    <row r="171" spans="1:82" ht="12" x14ac:dyDescent="0.25">
      <c r="A171" s="5">
        <v>138</v>
      </c>
      <c r="B171" s="56">
        <v>46</v>
      </c>
      <c r="C171" s="9">
        <v>207</v>
      </c>
      <c r="D171" s="9">
        <v>138</v>
      </c>
      <c r="E171" s="9">
        <v>103.5</v>
      </c>
      <c r="F171" s="9">
        <v>82.8</v>
      </c>
      <c r="G171" s="9">
        <v>69</v>
      </c>
      <c r="H171" s="9">
        <v>59.142857142857153</v>
      </c>
      <c r="I171" s="9">
        <v>51.75</v>
      </c>
      <c r="J171" s="9">
        <v>46</v>
      </c>
      <c r="K171" s="9">
        <v>41.4</v>
      </c>
      <c r="L171" s="9">
        <v>37.63636363636364</v>
      </c>
      <c r="M171" s="9">
        <v>34.5</v>
      </c>
      <c r="N171" s="9">
        <v>31.846153846153847</v>
      </c>
      <c r="O171" s="9">
        <v>29.571428571428573</v>
      </c>
      <c r="P171" s="9">
        <v>27.6</v>
      </c>
      <c r="Q171" s="9">
        <v>25.875</v>
      </c>
      <c r="R171" s="9">
        <v>24.352941176470587</v>
      </c>
      <c r="S171" s="9">
        <v>22.929875963045212</v>
      </c>
      <c r="T171" s="9">
        <v>21.589967629398206</v>
      </c>
      <c r="U171" s="9">
        <v>20.328356899518013</v>
      </c>
      <c r="V171" s="9">
        <v>19.140468449405461</v>
      </c>
      <c r="W171" s="9">
        <v>18.021994314325145</v>
      </c>
      <c r="X171" s="9">
        <v>16.968878265654801</v>
      </c>
      <c r="Y171" s="9">
        <v>15.977301100674234</v>
      </c>
      <c r="Z171" s="9">
        <v>15.043666791946041</v>
      </c>
      <c r="AA171" s="9">
        <v>14.164589446057938</v>
      </c>
      <c r="AB171" s="9">
        <v>13.336881024431531</v>
      </c>
      <c r="AC171" s="9">
        <v>12.557539781666206</v>
      </c>
      <c r="AD171" s="9">
        <v>11.823739379488897</v>
      </c>
      <c r="AE171" s="9">
        <v>11.132818636830702</v>
      </c>
      <c r="AF171" s="9">
        <v>10.482271878858223</v>
      </c>
      <c r="AG171" s="9">
        <v>9.8697398499596893</v>
      </c>
      <c r="AH171" s="9">
        <v>9.2930011577311671</v>
      </c>
      <c r="AI171" s="9">
        <v>8.7499642169337957</v>
      </c>
      <c r="AJ171" s="9">
        <v>8.2386596642062599</v>
      </c>
      <c r="AK171" s="9">
        <v>7.7572332160238782</v>
      </c>
      <c r="AL171" s="9">
        <v>7.3039389440031686</v>
      </c>
      <c r="AM171" s="9">
        <v>6.8771329431642938</v>
      </c>
      <c r="AN171" s="9">
        <v>6.4752673701888854</v>
      </c>
      <c r="AO171" s="9">
        <v>6.09688483005253</v>
      </c>
      <c r="AP171" s="9">
        <v>5.7406130906746391</v>
      </c>
      <c r="AQ171" s="9">
        <v>5.4051601064180028</v>
      </c>
      <c r="AR171" s="9">
        <v>5.0893093323903535</v>
      </c>
      <c r="AS171" s="9">
        <v>4.791915312554945</v>
      </c>
      <c r="AT171" s="9">
        <v>4.5118995256500796</v>
      </c>
      <c r="AU171" s="9">
        <v>4.2482464738525145</v>
      </c>
      <c r="AV171" s="9">
        <v>4</v>
      </c>
      <c r="AW171" s="9" t="s">
        <v>47</v>
      </c>
      <c r="AX171" s="9" t="s">
        <v>47</v>
      </c>
      <c r="AY171" s="9" t="s">
        <v>47</v>
      </c>
      <c r="AZ171" s="9" t="s">
        <v>47</v>
      </c>
      <c r="BA171" s="9" t="s">
        <v>47</v>
      </c>
      <c r="BB171" s="9" t="s">
        <v>47</v>
      </c>
      <c r="BC171" s="9" t="s">
        <v>47</v>
      </c>
      <c r="BD171" s="9" t="s">
        <v>47</v>
      </c>
      <c r="BE171" s="9" t="s">
        <v>47</v>
      </c>
      <c r="BF171" s="9" t="s">
        <v>47</v>
      </c>
      <c r="BG171" s="9" t="s">
        <v>47</v>
      </c>
      <c r="BH171" s="9" t="s">
        <v>47</v>
      </c>
      <c r="BI171" s="9" t="s">
        <v>47</v>
      </c>
      <c r="BJ171" s="9" t="s">
        <v>47</v>
      </c>
      <c r="BK171" s="9" t="s">
        <v>47</v>
      </c>
      <c r="BL171" s="9" t="s">
        <v>47</v>
      </c>
      <c r="BM171" s="9" t="s">
        <v>47</v>
      </c>
      <c r="BN171" s="9" t="s">
        <v>47</v>
      </c>
      <c r="BO171" s="9" t="s">
        <v>47</v>
      </c>
      <c r="BP171" s="9" t="s">
        <v>47</v>
      </c>
      <c r="BQ171" s="9" t="s">
        <v>47</v>
      </c>
      <c r="BR171" s="9" t="s">
        <v>47</v>
      </c>
      <c r="BS171" s="9" t="s">
        <v>47</v>
      </c>
      <c r="BT171" s="9" t="s">
        <v>47</v>
      </c>
      <c r="BU171" s="9" t="s">
        <v>47</v>
      </c>
      <c r="BV171" s="9" t="s">
        <v>47</v>
      </c>
      <c r="BW171" s="9" t="s">
        <v>47</v>
      </c>
      <c r="BX171" s="9" t="s">
        <v>47</v>
      </c>
      <c r="BY171" s="9" t="s">
        <v>47</v>
      </c>
      <c r="BZ171" s="9" t="s">
        <v>47</v>
      </c>
      <c r="CA171" s="9" t="s">
        <v>47</v>
      </c>
      <c r="CB171" s="9" t="s">
        <v>47</v>
      </c>
      <c r="CC171" s="9" t="s">
        <v>47</v>
      </c>
      <c r="CD171" s="9" t="s">
        <v>47</v>
      </c>
    </row>
    <row r="172" spans="1:82" ht="12" x14ac:dyDescent="0.25">
      <c r="A172" s="5">
        <v>139</v>
      </c>
      <c r="B172" s="56">
        <v>47</v>
      </c>
      <c r="C172" s="9">
        <v>208.5</v>
      </c>
      <c r="D172" s="9">
        <v>139</v>
      </c>
      <c r="E172" s="9">
        <v>104.25</v>
      </c>
      <c r="F172" s="9">
        <v>83.4</v>
      </c>
      <c r="G172" s="9">
        <v>69.5</v>
      </c>
      <c r="H172" s="9">
        <v>59.571428571428584</v>
      </c>
      <c r="I172" s="9">
        <v>52.125</v>
      </c>
      <c r="J172" s="9">
        <v>46.333333333333343</v>
      </c>
      <c r="K172" s="9">
        <v>41.7</v>
      </c>
      <c r="L172" s="9">
        <v>37.909090909090914</v>
      </c>
      <c r="M172" s="9">
        <v>34.75</v>
      </c>
      <c r="N172" s="9">
        <v>32.07692307692308</v>
      </c>
      <c r="O172" s="9">
        <v>29.785714285714288</v>
      </c>
      <c r="P172" s="9">
        <v>27.8</v>
      </c>
      <c r="Q172" s="9">
        <v>26.0625</v>
      </c>
      <c r="R172" s="9">
        <v>24.529411764705884</v>
      </c>
      <c r="S172" s="9">
        <v>23.135548828614223</v>
      </c>
      <c r="T172" s="9">
        <v>21.820890966955105</v>
      </c>
      <c r="U172" s="9">
        <v>20.580937418819101</v>
      </c>
      <c r="V172" s="9">
        <v>19.411443175202944</v>
      </c>
      <c r="W172" s="9">
        <v>18.308404446125241</v>
      </c>
      <c r="X172" s="9">
        <v>17.268044953560956</v>
      </c>
      <c r="Y172" s="9">
        <v>16.286803003268233</v>
      </c>
      <c r="Z172" s="9">
        <v>15.361319291247625</v>
      </c>
      <c r="AA172" s="9">
        <v>14.488425403088923</v>
      </c>
      <c r="AB172" s="9">
        <v>13.66513296683279</v>
      </c>
      <c r="AC172" s="9">
        <v>12.888623422211799</v>
      </c>
      <c r="AD172" s="9">
        <v>12.156238371245642</v>
      </c>
      <c r="AE172" s="9">
        <v>11.465470477155552</v>
      </c>
      <c r="AF172" s="9">
        <v>10.813954880440143</v>
      </c>
      <c r="AG172" s="9">
        <v>10.199461102725461</v>
      </c>
      <c r="AH172" s="9">
        <v>9.6198854106718397</v>
      </c>
      <c r="AI172" s="9">
        <v>9.0732436137952579</v>
      </c>
      <c r="AJ172" s="9">
        <v>8.5576642715463525</v>
      </c>
      <c r="AK172" s="9">
        <v>8.0713822863914046</v>
      </c>
      <c r="AL172" s="9">
        <v>7.6127328609610156</v>
      </c>
      <c r="AM172" s="9">
        <v>7.180145798578689</v>
      </c>
      <c r="AN172" s="9">
        <v>6.7721401276570026</v>
      </c>
      <c r="AO172" s="9">
        <v>6.3873190315579071</v>
      </c>
      <c r="AP172" s="9">
        <v>6.0243650665593824</v>
      </c>
      <c r="AQ172" s="9">
        <v>5.682035651557074</v>
      </c>
      <c r="AR172" s="9">
        <v>5.3591588140597919</v>
      </c>
      <c r="AS172" s="9">
        <v>5.0546291779151939</v>
      </c>
      <c r="AT172" s="9">
        <v>4.7674041790295369</v>
      </c>
      <c r="AU172" s="9">
        <v>4.4965004961259343</v>
      </c>
      <c r="AV172" s="9">
        <v>4.2409906843217353</v>
      </c>
      <c r="AW172" s="9">
        <v>4</v>
      </c>
      <c r="AX172" s="9" t="s">
        <v>47</v>
      </c>
      <c r="AY172" s="9" t="s">
        <v>47</v>
      </c>
      <c r="AZ172" s="9" t="s">
        <v>47</v>
      </c>
      <c r="BA172" s="9" t="s">
        <v>47</v>
      </c>
      <c r="BB172" s="9" t="s">
        <v>47</v>
      </c>
      <c r="BC172" s="9" t="s">
        <v>47</v>
      </c>
      <c r="BD172" s="9" t="s">
        <v>47</v>
      </c>
      <c r="BE172" s="9" t="s">
        <v>47</v>
      </c>
      <c r="BF172" s="9" t="s">
        <v>47</v>
      </c>
      <c r="BG172" s="9" t="s">
        <v>47</v>
      </c>
      <c r="BH172" s="9" t="s">
        <v>47</v>
      </c>
      <c r="BI172" s="9" t="s">
        <v>47</v>
      </c>
      <c r="BJ172" s="9" t="s">
        <v>47</v>
      </c>
      <c r="BK172" s="9" t="s">
        <v>47</v>
      </c>
      <c r="BL172" s="9" t="s">
        <v>47</v>
      </c>
      <c r="BM172" s="9" t="s">
        <v>47</v>
      </c>
      <c r="BN172" s="9" t="s">
        <v>47</v>
      </c>
      <c r="BO172" s="9" t="s">
        <v>47</v>
      </c>
      <c r="BP172" s="9" t="s">
        <v>47</v>
      </c>
      <c r="BQ172" s="9" t="s">
        <v>47</v>
      </c>
      <c r="BR172" s="9" t="s">
        <v>47</v>
      </c>
      <c r="BS172" s="9" t="s">
        <v>47</v>
      </c>
      <c r="BT172" s="9" t="s">
        <v>47</v>
      </c>
      <c r="BU172" s="9" t="s">
        <v>47</v>
      </c>
      <c r="BV172" s="9" t="s">
        <v>47</v>
      </c>
      <c r="BW172" s="9" t="s">
        <v>47</v>
      </c>
      <c r="BX172" s="9" t="s">
        <v>47</v>
      </c>
      <c r="BY172" s="9" t="s">
        <v>47</v>
      </c>
      <c r="BZ172" s="9" t="s">
        <v>47</v>
      </c>
      <c r="CA172" s="9" t="s">
        <v>47</v>
      </c>
      <c r="CB172" s="9" t="s">
        <v>47</v>
      </c>
      <c r="CC172" s="9" t="s">
        <v>47</v>
      </c>
      <c r="CD172" s="9" t="s">
        <v>47</v>
      </c>
    </row>
    <row r="173" spans="1:82" ht="12" x14ac:dyDescent="0.25">
      <c r="A173" s="5">
        <v>140</v>
      </c>
      <c r="B173" s="56">
        <v>47</v>
      </c>
      <c r="C173" s="9">
        <v>210</v>
      </c>
      <c r="D173" s="9">
        <v>140</v>
      </c>
      <c r="E173" s="9">
        <v>105</v>
      </c>
      <c r="F173" s="9">
        <v>84</v>
      </c>
      <c r="G173" s="9">
        <v>70</v>
      </c>
      <c r="H173" s="9">
        <v>60</v>
      </c>
      <c r="I173" s="9">
        <v>52.5</v>
      </c>
      <c r="J173" s="9">
        <v>46.666666666666664</v>
      </c>
      <c r="K173" s="9">
        <v>42</v>
      </c>
      <c r="L173" s="9">
        <v>38.18181818181818</v>
      </c>
      <c r="M173" s="9">
        <v>35</v>
      </c>
      <c r="N173" s="9">
        <v>32.307692307692307</v>
      </c>
      <c r="O173" s="9">
        <v>30</v>
      </c>
      <c r="P173" s="9">
        <v>28</v>
      </c>
      <c r="Q173" s="9">
        <v>26.25</v>
      </c>
      <c r="R173" s="9">
        <v>24.705882352941178</v>
      </c>
      <c r="S173" s="9">
        <v>23.296603859168759</v>
      </c>
      <c r="T173" s="9">
        <v>21.967713745970531</v>
      </c>
      <c r="U173" s="9">
        <v>20.71462648127466</v>
      </c>
      <c r="V173" s="9">
        <v>19.533018101960341</v>
      </c>
      <c r="W173" s="9">
        <v>18.418811293382909</v>
      </c>
      <c r="X173" s="9">
        <v>17.368161319996027</v>
      </c>
      <c r="Y173" s="9">
        <v>16.377442758522488</v>
      </c>
      <c r="Z173" s="9">
        <v>15.443236987894467</v>
      </c>
      <c r="AA173" s="9">
        <v>14.562320392795426</v>
      </c>
      <c r="AB173" s="9">
        <v>13.731653240098206</v>
      </c>
      <c r="AC173" s="9">
        <v>12.948369189815866</v>
      </c>
      <c r="AD173" s="9">
        <v>12.209765404371201</v>
      </c>
      <c r="AE173" s="9">
        <v>11.513293222055543</v>
      </c>
      <c r="AF173" s="9">
        <v>10.856549362494215</v>
      </c>
      <c r="AG173" s="9">
        <v>10.237267633771809</v>
      </c>
      <c r="AH173" s="9">
        <v>9.6533111126014752</v>
      </c>
      <c r="AI173" s="9">
        <v>9.1026647705547585</v>
      </c>
      <c r="AJ173" s="9">
        <v>8.583428520907697</v>
      </c>
      <c r="AK173" s="9">
        <v>8.0938106621102754</v>
      </c>
      <c r="AL173" s="9">
        <v>7.6321216952549786</v>
      </c>
      <c r="AM173" s="9">
        <v>7.1967684942106809</v>
      </c>
      <c r="AN173" s="9">
        <v>6.7862488083050829</v>
      </c>
      <c r="AO173" s="9">
        <v>6.3991460785863632</v>
      </c>
      <c r="AP173" s="9">
        <v>6.0341245497767968</v>
      </c>
      <c r="AQ173" s="9">
        <v>5.6899246610514194</v>
      </c>
      <c r="AR173" s="9">
        <v>5.3653586997369267</v>
      </c>
      <c r="AS173" s="9">
        <v>5.0593067029332648</v>
      </c>
      <c r="AT173" s="9">
        <v>4.7707125929158298</v>
      </c>
      <c r="AU173" s="9">
        <v>4.4985805329829383</v>
      </c>
      <c r="AV173" s="9">
        <v>4.2419714911738566</v>
      </c>
      <c r="AW173" s="9">
        <v>4</v>
      </c>
      <c r="AX173" s="9" t="s">
        <v>47</v>
      </c>
      <c r="AY173" s="9" t="s">
        <v>47</v>
      </c>
      <c r="AZ173" s="9" t="s">
        <v>47</v>
      </c>
      <c r="BA173" s="9" t="s">
        <v>47</v>
      </c>
      <c r="BB173" s="9" t="s">
        <v>47</v>
      </c>
      <c r="BC173" s="9" t="s">
        <v>47</v>
      </c>
      <c r="BD173" s="9" t="s">
        <v>47</v>
      </c>
      <c r="BE173" s="9" t="s">
        <v>47</v>
      </c>
      <c r="BF173" s="9" t="s">
        <v>47</v>
      </c>
      <c r="BG173" s="9" t="s">
        <v>47</v>
      </c>
      <c r="BH173" s="9" t="s">
        <v>47</v>
      </c>
      <c r="BI173" s="9" t="s">
        <v>47</v>
      </c>
      <c r="BJ173" s="9" t="s">
        <v>47</v>
      </c>
      <c r="BK173" s="9" t="s">
        <v>47</v>
      </c>
      <c r="BL173" s="9" t="s">
        <v>47</v>
      </c>
      <c r="BM173" s="9" t="s">
        <v>47</v>
      </c>
      <c r="BN173" s="9" t="s">
        <v>47</v>
      </c>
      <c r="BO173" s="9" t="s">
        <v>47</v>
      </c>
      <c r="BP173" s="9" t="s">
        <v>47</v>
      </c>
      <c r="BQ173" s="9" t="s">
        <v>47</v>
      </c>
      <c r="BR173" s="9" t="s">
        <v>47</v>
      </c>
      <c r="BS173" s="9" t="s">
        <v>47</v>
      </c>
      <c r="BT173" s="9" t="s">
        <v>47</v>
      </c>
      <c r="BU173" s="9" t="s">
        <v>47</v>
      </c>
      <c r="BV173" s="9" t="s">
        <v>47</v>
      </c>
      <c r="BW173" s="9" t="s">
        <v>47</v>
      </c>
      <c r="BX173" s="9" t="s">
        <v>47</v>
      </c>
      <c r="BY173" s="9" t="s">
        <v>47</v>
      </c>
      <c r="BZ173" s="9" t="s">
        <v>47</v>
      </c>
      <c r="CA173" s="9" t="s">
        <v>47</v>
      </c>
      <c r="CB173" s="9" t="s">
        <v>47</v>
      </c>
      <c r="CC173" s="9" t="s">
        <v>47</v>
      </c>
      <c r="CD173" s="9" t="s">
        <v>47</v>
      </c>
    </row>
    <row r="174" spans="1:82" ht="12" x14ac:dyDescent="0.25">
      <c r="A174" s="5">
        <v>141</v>
      </c>
      <c r="B174" s="56">
        <v>47</v>
      </c>
      <c r="C174" s="9">
        <v>211.5</v>
      </c>
      <c r="D174" s="9">
        <v>141</v>
      </c>
      <c r="E174" s="9">
        <v>105.75</v>
      </c>
      <c r="F174" s="9">
        <v>84.6</v>
      </c>
      <c r="G174" s="9">
        <v>70.5</v>
      </c>
      <c r="H174" s="9">
        <v>60.428571428571438</v>
      </c>
      <c r="I174" s="9">
        <v>52.875</v>
      </c>
      <c r="J174" s="9">
        <v>47</v>
      </c>
      <c r="K174" s="9">
        <v>42.3</v>
      </c>
      <c r="L174" s="9">
        <v>38.45454545454546</v>
      </c>
      <c r="M174" s="9">
        <v>35.25</v>
      </c>
      <c r="N174" s="9">
        <v>32.538461538461547</v>
      </c>
      <c r="O174" s="9">
        <v>30.214285714285722</v>
      </c>
      <c r="P174" s="9">
        <v>28.2</v>
      </c>
      <c r="Q174" s="9">
        <v>26.4375</v>
      </c>
      <c r="R174" s="9">
        <v>24.882352941176478</v>
      </c>
      <c r="S174" s="9">
        <v>23.45762178422363</v>
      </c>
      <c r="T174" s="9">
        <v>22.114468879713023</v>
      </c>
      <c r="U174" s="9">
        <v>20.848223163044814</v>
      </c>
      <c r="V174" s="9">
        <v>19.654481028701003</v>
      </c>
      <c r="W174" s="9">
        <v>18.529091015886365</v>
      </c>
      <c r="X174" s="9">
        <v>17.46813937104967</v>
      </c>
      <c r="Y174" s="9">
        <v>16.467936437076158</v>
      </c>
      <c r="Z174" s="9">
        <v>15.52500382181714</v>
      </c>
      <c r="AA174" s="9">
        <v>14.636062301332901</v>
      </c>
      <c r="AB174" s="9">
        <v>13.798020415780174</v>
      </c>
      <c r="AC174" s="9">
        <v>13.007963718284266</v>
      </c>
      <c r="AD174" s="9">
        <v>12.26314463940677</v>
      </c>
      <c r="AE174" s="9">
        <v>11.560972931960681</v>
      </c>
      <c r="AF174" s="9">
        <v>10.89900666294295</v>
      </c>
      <c r="AG174" s="9">
        <v>10.274943721257287</v>
      </c>
      <c r="AH174" s="9">
        <v>9.6866138116936735</v>
      </c>
      <c r="AI174" s="9">
        <v>9.1319709073222164</v>
      </c>
      <c r="AJ174" s="9">
        <v>8.6090861340531095</v>
      </c>
      <c r="AK174" s="9">
        <v>8.1161410626174213</v>
      </c>
      <c r="AL174" s="9">
        <v>7.6514213846403472</v>
      </c>
      <c r="AM174" s="9">
        <v>7.2133109508142699</v>
      </c>
      <c r="AN174" s="9">
        <v>6.800286150438283</v>
      </c>
      <c r="AO174" s="9">
        <v>6.4109106127779656</v>
      </c>
      <c r="AP174" s="9">
        <v>6.0438302118184017</v>
      </c>
      <c r="AQ174" s="9">
        <v>5.6977683570385427</v>
      </c>
      <c r="AR174" s="9">
        <v>5.3715215538297043</v>
      </c>
      <c r="AS174" s="9">
        <v>5.0639552181187248</v>
      </c>
      <c r="AT174" s="9">
        <v>4.7739997306403534</v>
      </c>
      <c r="AU174" s="9">
        <v>4.5006467171368714</v>
      </c>
      <c r="AV174" s="9">
        <v>4.2429455415486403</v>
      </c>
      <c r="AW174" s="9">
        <v>4</v>
      </c>
      <c r="AX174" s="9" t="s">
        <v>47</v>
      </c>
      <c r="AY174" s="9" t="s">
        <v>47</v>
      </c>
      <c r="AZ174" s="9" t="s">
        <v>47</v>
      </c>
      <c r="BA174" s="9" t="s">
        <v>47</v>
      </c>
      <c r="BB174" s="9" t="s">
        <v>47</v>
      </c>
      <c r="BC174" s="9" t="s">
        <v>47</v>
      </c>
      <c r="BD174" s="9" t="s">
        <v>47</v>
      </c>
      <c r="BE174" s="9" t="s">
        <v>47</v>
      </c>
      <c r="BF174" s="9" t="s">
        <v>47</v>
      </c>
      <c r="BG174" s="9" t="s">
        <v>47</v>
      </c>
      <c r="BH174" s="9" t="s">
        <v>47</v>
      </c>
      <c r="BI174" s="9" t="s">
        <v>47</v>
      </c>
      <c r="BJ174" s="9" t="s">
        <v>47</v>
      </c>
      <c r="BK174" s="9" t="s">
        <v>47</v>
      </c>
      <c r="BL174" s="9" t="s">
        <v>47</v>
      </c>
      <c r="BM174" s="9" t="s">
        <v>47</v>
      </c>
      <c r="BN174" s="9" t="s">
        <v>47</v>
      </c>
      <c r="BO174" s="9" t="s">
        <v>47</v>
      </c>
      <c r="BP174" s="9" t="s">
        <v>47</v>
      </c>
      <c r="BQ174" s="9" t="s">
        <v>47</v>
      </c>
      <c r="BR174" s="9" t="s">
        <v>47</v>
      </c>
      <c r="BS174" s="9" t="s">
        <v>47</v>
      </c>
      <c r="BT174" s="9" t="s">
        <v>47</v>
      </c>
      <c r="BU174" s="9" t="s">
        <v>47</v>
      </c>
      <c r="BV174" s="9" t="s">
        <v>47</v>
      </c>
      <c r="BW174" s="9" t="s">
        <v>47</v>
      </c>
      <c r="BX174" s="9" t="s">
        <v>47</v>
      </c>
      <c r="BY174" s="9" t="s">
        <v>47</v>
      </c>
      <c r="BZ174" s="9" t="s">
        <v>47</v>
      </c>
      <c r="CA174" s="9" t="s">
        <v>47</v>
      </c>
      <c r="CB174" s="9" t="s">
        <v>47</v>
      </c>
      <c r="CC174" s="9" t="s">
        <v>47</v>
      </c>
      <c r="CD174" s="9" t="s">
        <v>47</v>
      </c>
    </row>
    <row r="175" spans="1:82" ht="12" x14ac:dyDescent="0.25">
      <c r="A175" s="5">
        <v>142</v>
      </c>
      <c r="B175" s="56">
        <v>48</v>
      </c>
      <c r="C175" s="9">
        <v>213</v>
      </c>
      <c r="D175" s="9">
        <v>142</v>
      </c>
      <c r="E175" s="9">
        <v>106.5</v>
      </c>
      <c r="F175" s="9">
        <v>85.2</v>
      </c>
      <c r="G175" s="9">
        <v>71</v>
      </c>
      <c r="H175" s="9">
        <v>60.857142857142854</v>
      </c>
      <c r="I175" s="9">
        <v>53.25</v>
      </c>
      <c r="J175" s="9">
        <v>47.333333333333329</v>
      </c>
      <c r="K175" s="9">
        <v>42.6</v>
      </c>
      <c r="L175" s="9">
        <v>38.72727272727272</v>
      </c>
      <c r="M175" s="9">
        <v>35.5</v>
      </c>
      <c r="N175" s="9">
        <v>32.769230769230766</v>
      </c>
      <c r="O175" s="9">
        <v>30.428571428571427</v>
      </c>
      <c r="P175" s="9">
        <v>28.4</v>
      </c>
      <c r="Q175" s="9">
        <v>26.625</v>
      </c>
      <c r="R175" s="9">
        <v>25.058823529411764</v>
      </c>
      <c r="S175" s="9">
        <v>23.662331331782237</v>
      </c>
      <c r="T175" s="9">
        <v>22.343663635999384</v>
      </c>
      <c r="U175" s="9">
        <v>21.098483394496476</v>
      </c>
      <c r="V175" s="9">
        <v>19.922695257130471</v>
      </c>
      <c r="W175" s="9">
        <v>18.812432101732185</v>
      </c>
      <c r="X175" s="9">
        <v>17.764042315289526</v>
      </c>
      <c r="Y175" s="9">
        <v>16.7740777839321</v>
      </c>
      <c r="Z175" s="9">
        <v>15.839282552216693</v>
      </c>
      <c r="AA175" s="9">
        <v>14.956582114414482</v>
      </c>
      <c r="AB175" s="9">
        <v>14.123073302579394</v>
      </c>
      <c r="AC175" s="9">
        <v>13.336014738139879</v>
      </c>
      <c r="AD175" s="9">
        <v>12.592817815609738</v>
      </c>
      <c r="AE175" s="9">
        <v>11.891038188763789</v>
      </c>
      <c r="AF175" s="9">
        <v>11.228367731276704</v>
      </c>
      <c r="AG175" s="9">
        <v>10.602626945383905</v>
      </c>
      <c r="AH175" s="9">
        <v>10.011757793596843</v>
      </c>
      <c r="AI175" s="9">
        <v>9.4538169298964956</v>
      </c>
      <c r="AJ175" s="9">
        <v>8.9269693081427093</v>
      </c>
      <c r="AK175" s="9">
        <v>8.4294821466777048</v>
      </c>
      <c r="AL175" s="9">
        <v>7.9597192292735306</v>
      </c>
      <c r="AM175" s="9">
        <v>7.5161355236795453</v>
      </c>
      <c r="AN175" s="9">
        <v>7.0972721000704873</v>
      </c>
      <c r="AO175" s="9">
        <v>6.7017513326821385</v>
      </c>
      <c r="AP175" s="9">
        <v>6.3282723688529225</v>
      </c>
      <c r="AQ175" s="9">
        <v>5.9756068505693074</v>
      </c>
      <c r="AR175" s="9">
        <v>5.6425948744433283</v>
      </c>
      <c r="AS175" s="9">
        <v>5.3281411768347455</v>
      </c>
      <c r="AT175" s="9">
        <v>5.031211531570869</v>
      </c>
      <c r="AU175" s="9">
        <v>4.7508293484162651</v>
      </c>
      <c r="AV175" s="9">
        <v>4.4860724611048663</v>
      </c>
      <c r="AW175" s="9">
        <v>4.2360700943704259</v>
      </c>
      <c r="AX175" s="9">
        <v>4</v>
      </c>
      <c r="AY175" s="9" t="s">
        <v>47</v>
      </c>
      <c r="AZ175" s="9" t="s">
        <v>47</v>
      </c>
      <c r="BA175" s="9" t="s">
        <v>47</v>
      </c>
      <c r="BB175" s="9" t="s">
        <v>47</v>
      </c>
      <c r="BC175" s="9" t="s">
        <v>47</v>
      </c>
      <c r="BD175" s="9" t="s">
        <v>47</v>
      </c>
      <c r="BE175" s="9" t="s">
        <v>47</v>
      </c>
      <c r="BF175" s="9" t="s">
        <v>47</v>
      </c>
      <c r="BG175" s="9" t="s">
        <v>47</v>
      </c>
      <c r="BH175" s="9" t="s">
        <v>47</v>
      </c>
      <c r="BI175" s="9" t="s">
        <v>47</v>
      </c>
      <c r="BJ175" s="9" t="s">
        <v>47</v>
      </c>
      <c r="BK175" s="9" t="s">
        <v>47</v>
      </c>
      <c r="BL175" s="9" t="s">
        <v>47</v>
      </c>
      <c r="BM175" s="9" t="s">
        <v>47</v>
      </c>
      <c r="BN175" s="9" t="s">
        <v>47</v>
      </c>
      <c r="BO175" s="9" t="s">
        <v>47</v>
      </c>
      <c r="BP175" s="9" t="s">
        <v>47</v>
      </c>
      <c r="BQ175" s="9" t="s">
        <v>47</v>
      </c>
      <c r="BR175" s="9" t="s">
        <v>47</v>
      </c>
      <c r="BS175" s="9" t="s">
        <v>47</v>
      </c>
      <c r="BT175" s="9" t="s">
        <v>47</v>
      </c>
      <c r="BU175" s="9" t="s">
        <v>47</v>
      </c>
      <c r="BV175" s="9" t="s">
        <v>47</v>
      </c>
      <c r="BW175" s="9" t="s">
        <v>47</v>
      </c>
      <c r="BX175" s="9" t="s">
        <v>47</v>
      </c>
      <c r="BY175" s="9" t="s">
        <v>47</v>
      </c>
      <c r="BZ175" s="9" t="s">
        <v>47</v>
      </c>
      <c r="CA175" s="9" t="s">
        <v>47</v>
      </c>
      <c r="CB175" s="9" t="s">
        <v>47</v>
      </c>
      <c r="CC175" s="9" t="s">
        <v>47</v>
      </c>
      <c r="CD175" s="9" t="s">
        <v>47</v>
      </c>
    </row>
    <row r="176" spans="1:82" s="6" customFormat="1" ht="12" x14ac:dyDescent="0.25">
      <c r="A176" s="5" t="s">
        <v>39</v>
      </c>
      <c r="B176" s="55" t="s">
        <v>22</v>
      </c>
      <c r="C176" s="8">
        <v>1</v>
      </c>
      <c r="D176" s="8">
        <v>2</v>
      </c>
      <c r="E176" s="8">
        <v>3</v>
      </c>
      <c r="F176" s="8">
        <v>4</v>
      </c>
      <c r="G176" s="8">
        <v>5</v>
      </c>
      <c r="H176" s="8">
        <v>6</v>
      </c>
      <c r="I176" s="8">
        <v>7</v>
      </c>
      <c r="J176" s="8">
        <v>8</v>
      </c>
      <c r="K176" s="8">
        <v>9</v>
      </c>
      <c r="L176" s="8">
        <v>10</v>
      </c>
      <c r="M176" s="8">
        <v>11</v>
      </c>
      <c r="N176" s="8">
        <v>12</v>
      </c>
      <c r="O176" s="8">
        <v>13</v>
      </c>
      <c r="P176" s="8">
        <v>14</v>
      </c>
      <c r="Q176" s="8">
        <v>15</v>
      </c>
      <c r="R176" s="8">
        <v>16</v>
      </c>
      <c r="S176" s="8">
        <v>17</v>
      </c>
      <c r="T176" s="8">
        <v>18</v>
      </c>
      <c r="U176" s="8">
        <v>19</v>
      </c>
      <c r="V176" s="8">
        <v>20</v>
      </c>
      <c r="W176" s="8">
        <v>21</v>
      </c>
      <c r="X176" s="8">
        <v>22</v>
      </c>
      <c r="Y176" s="8">
        <v>23</v>
      </c>
      <c r="Z176" s="8">
        <v>24</v>
      </c>
      <c r="AA176" s="8">
        <v>25</v>
      </c>
      <c r="AB176" s="8">
        <v>26</v>
      </c>
      <c r="AC176" s="8">
        <v>27</v>
      </c>
      <c r="AD176" s="8">
        <v>28</v>
      </c>
      <c r="AE176" s="8">
        <v>29</v>
      </c>
      <c r="AF176" s="8">
        <v>30</v>
      </c>
      <c r="AG176" s="8">
        <v>31</v>
      </c>
      <c r="AH176" s="8">
        <v>32</v>
      </c>
      <c r="AI176" s="8">
        <v>33</v>
      </c>
      <c r="AJ176" s="8">
        <v>34</v>
      </c>
      <c r="AK176" s="8">
        <v>35</v>
      </c>
      <c r="AL176" s="8">
        <v>36</v>
      </c>
      <c r="AM176" s="8">
        <v>37</v>
      </c>
      <c r="AN176" s="8">
        <v>38</v>
      </c>
      <c r="AO176" s="8">
        <v>39</v>
      </c>
      <c r="AP176" s="8">
        <v>40</v>
      </c>
      <c r="AQ176" s="8">
        <v>41</v>
      </c>
      <c r="AR176" s="8">
        <v>42</v>
      </c>
      <c r="AS176" s="8">
        <v>43</v>
      </c>
      <c r="AT176" s="8">
        <v>44</v>
      </c>
      <c r="AU176" s="8">
        <v>45</v>
      </c>
      <c r="AV176" s="8">
        <v>46</v>
      </c>
      <c r="AW176" s="8">
        <v>47</v>
      </c>
      <c r="AX176" s="8">
        <v>48</v>
      </c>
      <c r="AY176" s="8">
        <v>49</v>
      </c>
      <c r="AZ176" s="8">
        <v>50</v>
      </c>
      <c r="BA176" s="8">
        <v>51</v>
      </c>
      <c r="BB176" s="8">
        <v>52</v>
      </c>
      <c r="BC176" s="8">
        <v>53</v>
      </c>
      <c r="BD176" s="8">
        <v>54</v>
      </c>
      <c r="BE176" s="8">
        <v>55</v>
      </c>
      <c r="BF176" s="8">
        <v>56</v>
      </c>
      <c r="BG176" s="8">
        <v>57</v>
      </c>
      <c r="BH176" s="8">
        <v>58</v>
      </c>
      <c r="BI176" s="8">
        <v>59</v>
      </c>
      <c r="BJ176" s="8">
        <v>60</v>
      </c>
      <c r="BK176" s="8">
        <v>61</v>
      </c>
      <c r="BL176" s="8">
        <v>62</v>
      </c>
      <c r="BM176" s="8">
        <v>63</v>
      </c>
      <c r="BN176" s="8">
        <v>64</v>
      </c>
      <c r="BO176" s="8">
        <v>65</v>
      </c>
      <c r="BP176" s="8">
        <v>66</v>
      </c>
      <c r="BQ176" s="8">
        <v>67</v>
      </c>
      <c r="BR176" s="8">
        <v>68</v>
      </c>
      <c r="BS176" s="8">
        <v>69</v>
      </c>
      <c r="BT176" s="8">
        <v>70</v>
      </c>
      <c r="BU176" s="8">
        <v>71</v>
      </c>
      <c r="BV176" s="8">
        <v>72</v>
      </c>
      <c r="BW176" s="8">
        <v>73</v>
      </c>
      <c r="BX176" s="8">
        <v>74</v>
      </c>
      <c r="BY176" s="8">
        <v>75</v>
      </c>
      <c r="BZ176" s="8">
        <v>76</v>
      </c>
      <c r="CA176" s="8">
        <v>77</v>
      </c>
      <c r="CB176" s="8">
        <v>78</v>
      </c>
      <c r="CC176" s="8">
        <v>79</v>
      </c>
      <c r="CD176" s="8">
        <v>80</v>
      </c>
    </row>
    <row r="177" spans="1:82" ht="12" x14ac:dyDescent="0.25">
      <c r="A177" s="5">
        <v>143</v>
      </c>
      <c r="B177" s="56">
        <v>48</v>
      </c>
      <c r="C177" s="9">
        <v>214.5</v>
      </c>
      <c r="D177" s="9">
        <v>143</v>
      </c>
      <c r="E177" s="9">
        <v>107.25</v>
      </c>
      <c r="F177" s="9">
        <v>85.8</v>
      </c>
      <c r="G177" s="9">
        <v>71.5</v>
      </c>
      <c r="H177" s="9">
        <v>61.285714285714292</v>
      </c>
      <c r="I177" s="9">
        <v>53.625</v>
      </c>
      <c r="J177" s="9">
        <v>47.666666666666671</v>
      </c>
      <c r="K177" s="9">
        <v>42.9</v>
      </c>
      <c r="L177" s="9">
        <v>39</v>
      </c>
      <c r="M177" s="9">
        <v>35.75</v>
      </c>
      <c r="N177" s="9">
        <v>33</v>
      </c>
      <c r="O177" s="9">
        <v>30.642857142857149</v>
      </c>
      <c r="P177" s="9">
        <v>28.6</v>
      </c>
      <c r="Q177" s="9">
        <v>26.8125</v>
      </c>
      <c r="R177" s="9">
        <v>25.235294117647062</v>
      </c>
      <c r="S177" s="9">
        <v>23.823742368666561</v>
      </c>
      <c r="T177" s="9">
        <v>22.491146637823235</v>
      </c>
      <c r="U177" s="9">
        <v>21.233090471519418</v>
      </c>
      <c r="V177" s="9">
        <v>20.04540445321479</v>
      </c>
      <c r="W177" s="9">
        <v>18.924152385256125</v>
      </c>
      <c r="X177" s="9">
        <v>17.865618243634934</v>
      </c>
      <c r="Y177" s="9">
        <v>16.86629386243877</v>
      </c>
      <c r="Z177" s="9">
        <v>15.922867307180361</v>
      </c>
      <c r="AA177" s="9">
        <v>15.032211898471752</v>
      </c>
      <c r="AB177" s="9">
        <v>14.191375849666004</v>
      </c>
      <c r="AC177" s="9">
        <v>13.397572484123797</v>
      </c>
      <c r="AD177" s="9">
        <v>12.648170999683272</v>
      </c>
      <c r="AE177" s="9">
        <v>11.940687749724937</v>
      </c>
      <c r="AF177" s="9">
        <v>11.272778011935607</v>
      </c>
      <c r="AG177" s="9">
        <v>10.64222821749159</v>
      </c>
      <c r="AH177" s="9">
        <v>10.046948614907329</v>
      </c>
      <c r="AI177" s="9">
        <v>9.4849663442361773</v>
      </c>
      <c r="AJ177" s="9">
        <v>8.9544188986700419</v>
      </c>
      <c r="AK177" s="9">
        <v>8.4535479518684813</v>
      </c>
      <c r="AL177" s="9">
        <v>7.9806935305599538</v>
      </c>
      <c r="AM177" s="9">
        <v>7.5342885131022204</v>
      </c>
      <c r="AN177" s="9">
        <v>7.112853435769158</v>
      </c>
      <c r="AO177" s="9">
        <v>6.7149915895511318</v>
      </c>
      <c r="AP177" s="9">
        <v>6.3393843912188608</v>
      </c>
      <c r="AQ177" s="9">
        <v>5.9847870133096777</v>
      </c>
      <c r="AR177" s="9">
        <v>5.6500242585532154</v>
      </c>
      <c r="AS177" s="9">
        <v>5.3339866650636303</v>
      </c>
      <c r="AT177" s="9">
        <v>5.0356268293903037</v>
      </c>
      <c r="AU177" s="9">
        <v>4.7539559352409713</v>
      </c>
      <c r="AV177" s="9">
        <v>4.4880404763728698</v>
      </c>
      <c r="AW177" s="9">
        <v>4.2369991627909815</v>
      </c>
      <c r="AX177" s="9">
        <v>4</v>
      </c>
      <c r="AY177" s="9" t="s">
        <v>47</v>
      </c>
      <c r="AZ177" s="9" t="s">
        <v>47</v>
      </c>
      <c r="BA177" s="9" t="s">
        <v>47</v>
      </c>
      <c r="BB177" s="9" t="s">
        <v>47</v>
      </c>
      <c r="BC177" s="9" t="s">
        <v>47</v>
      </c>
      <c r="BD177" s="9" t="s">
        <v>47</v>
      </c>
      <c r="BE177" s="9" t="s">
        <v>47</v>
      </c>
      <c r="BF177" s="9" t="s">
        <v>47</v>
      </c>
      <c r="BG177" s="9" t="s">
        <v>47</v>
      </c>
      <c r="BH177" s="9" t="s">
        <v>47</v>
      </c>
      <c r="BI177" s="9" t="s">
        <v>47</v>
      </c>
      <c r="BJ177" s="9" t="s">
        <v>47</v>
      </c>
      <c r="BK177" s="9" t="s">
        <v>47</v>
      </c>
      <c r="BL177" s="9" t="s">
        <v>47</v>
      </c>
      <c r="BM177" s="9" t="s">
        <v>47</v>
      </c>
      <c r="BN177" s="9" t="s">
        <v>47</v>
      </c>
      <c r="BO177" s="9" t="s">
        <v>47</v>
      </c>
      <c r="BP177" s="9" t="s">
        <v>47</v>
      </c>
      <c r="BQ177" s="9" t="s">
        <v>47</v>
      </c>
      <c r="BR177" s="9" t="s">
        <v>47</v>
      </c>
      <c r="BS177" s="9" t="s">
        <v>47</v>
      </c>
      <c r="BT177" s="9" t="s">
        <v>47</v>
      </c>
      <c r="BU177" s="9" t="s">
        <v>47</v>
      </c>
      <c r="BV177" s="9" t="s">
        <v>47</v>
      </c>
      <c r="BW177" s="9" t="s">
        <v>47</v>
      </c>
      <c r="BX177" s="9" t="s">
        <v>47</v>
      </c>
      <c r="BY177" s="9" t="s">
        <v>47</v>
      </c>
      <c r="BZ177" s="9" t="s">
        <v>47</v>
      </c>
      <c r="CA177" s="9" t="s">
        <v>47</v>
      </c>
      <c r="CB177" s="9" t="s">
        <v>47</v>
      </c>
      <c r="CC177" s="9" t="s">
        <v>47</v>
      </c>
      <c r="CD177" s="9" t="s">
        <v>47</v>
      </c>
    </row>
    <row r="178" spans="1:82" ht="12" x14ac:dyDescent="0.25">
      <c r="A178" s="5">
        <v>144</v>
      </c>
      <c r="B178" s="56">
        <v>48</v>
      </c>
      <c r="C178" s="9">
        <v>216</v>
      </c>
      <c r="D178" s="9">
        <v>144</v>
      </c>
      <c r="E178" s="9">
        <v>108</v>
      </c>
      <c r="F178" s="9">
        <v>86.4</v>
      </c>
      <c r="G178" s="9">
        <v>72</v>
      </c>
      <c r="H178" s="9">
        <v>61.714285714285722</v>
      </c>
      <c r="I178" s="9">
        <v>54</v>
      </c>
      <c r="J178" s="9">
        <v>48</v>
      </c>
      <c r="K178" s="9">
        <v>43.2</v>
      </c>
      <c r="L178" s="9">
        <v>39.27272727272728</v>
      </c>
      <c r="M178" s="9">
        <v>36</v>
      </c>
      <c r="N178" s="9">
        <v>33.230769230769241</v>
      </c>
      <c r="O178" s="9">
        <v>30.857142857142868</v>
      </c>
      <c r="P178" s="9">
        <v>28.8</v>
      </c>
      <c r="Q178" s="9">
        <v>27</v>
      </c>
      <c r="R178" s="9">
        <v>25.411764705882362</v>
      </c>
      <c r="S178" s="9">
        <v>23.985118135721926</v>
      </c>
      <c r="T178" s="9">
        <v>22.638565193835934</v>
      </c>
      <c r="U178" s="9">
        <v>21.367609329064241</v>
      </c>
      <c r="V178" s="9">
        <v>20.16800643195489</v>
      </c>
      <c r="W178" s="9">
        <v>19.035750662387589</v>
      </c>
      <c r="X178" s="9">
        <v>17.967061072851209</v>
      </c>
      <c r="Y178" s="9">
        <v>16.958368982706332</v>
      </c>
      <c r="Z178" s="9">
        <v>16.006306061271651</v>
      </c>
      <c r="AA178" s="9">
        <v>15.107693079939999</v>
      </c>
      <c r="AB178" s="9">
        <v>14.259529295763933</v>
      </c>
      <c r="AC178" s="9">
        <v>13.458982431059383</v>
      </c>
      <c r="AD178" s="9">
        <v>12.703379215566217</v>
      </c>
      <c r="AE178" s="9">
        <v>11.99019645958313</v>
      </c>
      <c r="AF178" s="9">
        <v>11.317052628267298</v>
      </c>
      <c r="AG178" s="9">
        <v>10.681699888962841</v>
      </c>
      <c r="AH178" s="9">
        <v>10.082016605001677</v>
      </c>
      <c r="AI178" s="9">
        <v>9.5160002509112935</v>
      </c>
      <c r="AJ178" s="9">
        <v>8.9817607253711458</v>
      </c>
      <c r="AK178" s="9">
        <v>8.4775140395876001</v>
      </c>
      <c r="AL178" s="9">
        <v>8.0015763600109846</v>
      </c>
      <c r="AM178" s="9">
        <v>7.5523583855015621</v>
      </c>
      <c r="AN178" s="9">
        <v>7.1283600401680669</v>
      </c>
      <c r="AO178" s="9">
        <v>6.7281654641565716</v>
      </c>
      <c r="AP178" s="9">
        <v>6.3504382856623929</v>
      </c>
      <c r="AQ178" s="9">
        <v>5.9939171583768651</v>
      </c>
      <c r="AR178" s="9">
        <v>5.6574115494671178</v>
      </c>
      <c r="AS178" s="9">
        <v>5.339797764023678</v>
      </c>
      <c r="AT178" s="9">
        <v>5.040015192700273</v>
      </c>
      <c r="AU178" s="9">
        <v>4.7570627700155974</v>
      </c>
      <c r="AV178" s="9">
        <v>4.489995631490201</v>
      </c>
      <c r="AW178" s="9">
        <v>4.2379219584556775</v>
      </c>
      <c r="AX178" s="9">
        <v>4</v>
      </c>
      <c r="AY178" s="9" t="s">
        <v>47</v>
      </c>
      <c r="AZ178" s="9" t="s">
        <v>47</v>
      </c>
      <c r="BA178" s="9" t="s">
        <v>47</v>
      </c>
      <c r="BB178" s="9" t="s">
        <v>47</v>
      </c>
      <c r="BC178" s="9" t="s">
        <v>47</v>
      </c>
      <c r="BD178" s="9" t="s">
        <v>47</v>
      </c>
      <c r="BE178" s="9" t="s">
        <v>47</v>
      </c>
      <c r="BF178" s="9" t="s">
        <v>47</v>
      </c>
      <c r="BG178" s="9" t="s">
        <v>47</v>
      </c>
      <c r="BH178" s="9" t="s">
        <v>47</v>
      </c>
      <c r="BI178" s="9" t="s">
        <v>47</v>
      </c>
      <c r="BJ178" s="9" t="s">
        <v>47</v>
      </c>
      <c r="BK178" s="9" t="s">
        <v>47</v>
      </c>
      <c r="BL178" s="9" t="s">
        <v>47</v>
      </c>
      <c r="BM178" s="9" t="s">
        <v>47</v>
      </c>
      <c r="BN178" s="9" t="s">
        <v>47</v>
      </c>
      <c r="BO178" s="9" t="s">
        <v>47</v>
      </c>
      <c r="BP178" s="9" t="s">
        <v>47</v>
      </c>
      <c r="BQ178" s="9" t="s">
        <v>47</v>
      </c>
      <c r="BR178" s="9" t="s">
        <v>47</v>
      </c>
      <c r="BS178" s="9" t="s">
        <v>47</v>
      </c>
      <c r="BT178" s="9" t="s">
        <v>47</v>
      </c>
      <c r="BU178" s="9" t="s">
        <v>47</v>
      </c>
      <c r="BV178" s="9" t="s">
        <v>47</v>
      </c>
      <c r="BW178" s="9" t="s">
        <v>47</v>
      </c>
      <c r="BX178" s="9" t="s">
        <v>47</v>
      </c>
      <c r="BY178" s="9" t="s">
        <v>47</v>
      </c>
      <c r="BZ178" s="9" t="s">
        <v>47</v>
      </c>
      <c r="CA178" s="9" t="s">
        <v>47</v>
      </c>
      <c r="CB178" s="9" t="s">
        <v>47</v>
      </c>
      <c r="CC178" s="9" t="s">
        <v>47</v>
      </c>
      <c r="CD178" s="9" t="s">
        <v>47</v>
      </c>
    </row>
    <row r="179" spans="1:82" ht="12" x14ac:dyDescent="0.25">
      <c r="A179" s="5">
        <v>145</v>
      </c>
      <c r="B179" s="56">
        <v>49</v>
      </c>
      <c r="C179" s="9">
        <v>217.5</v>
      </c>
      <c r="D179" s="9">
        <v>145</v>
      </c>
      <c r="E179" s="9">
        <v>108.75</v>
      </c>
      <c r="F179" s="9">
        <v>87</v>
      </c>
      <c r="G179" s="9">
        <v>72.5</v>
      </c>
      <c r="H179" s="9">
        <v>62.142857142857139</v>
      </c>
      <c r="I179" s="9">
        <v>54.375</v>
      </c>
      <c r="J179" s="9">
        <v>48.333333333333329</v>
      </c>
      <c r="K179" s="9">
        <v>43.5</v>
      </c>
      <c r="L179" s="9">
        <v>39.545454545454547</v>
      </c>
      <c r="M179" s="9">
        <v>36.25</v>
      </c>
      <c r="N179" s="9">
        <v>33.46153846153846</v>
      </c>
      <c r="O179" s="9">
        <v>31.071428571428569</v>
      </c>
      <c r="P179" s="9">
        <v>29</v>
      </c>
      <c r="Q179" s="9">
        <v>27.1875</v>
      </c>
      <c r="R179" s="9">
        <v>25.588235294117645</v>
      </c>
      <c r="S179" s="9">
        <v>24.166666666666664</v>
      </c>
      <c r="T179" s="9">
        <v>22.845759630011095</v>
      </c>
      <c r="U179" s="9">
        <v>21.597051023679093</v>
      </c>
      <c r="V179" s="9">
        <v>20.416594609823076</v>
      </c>
      <c r="W179" s="9">
        <v>19.300659844940615</v>
      </c>
      <c r="X179" s="9">
        <v>18.245720090404987</v>
      </c>
      <c r="Y179" s="9">
        <v>17.248441467387174</v>
      </c>
      <c r="Z179" s="9">
        <v>16.305672320947998</v>
      </c>
      <c r="AA179" s="9">
        <v>15.414433260004266</v>
      </c>
      <c r="AB179" s="9">
        <v>14.571907741692655</v>
      </c>
      <c r="AC179" s="9">
        <v>13.775433170375512</v>
      </c>
      <c r="AD179" s="9">
        <v>13.022492483159198</v>
      </c>
      <c r="AE179" s="9">
        <v>12.310706195333021</v>
      </c>
      <c r="AF179" s="9">
        <v>11.637824880590344</v>
      </c>
      <c r="AG179" s="9">
        <v>11.001722062267431</v>
      </c>
      <c r="AH179" s="9">
        <v>10.400387493134554</v>
      </c>
      <c r="AI179" s="9">
        <v>9.8319208025017524</v>
      </c>
      <c r="AJ179" s="9">
        <v>9.294525490562517</v>
      </c>
      <c r="AK179" s="9">
        <v>8.7865032509959544</v>
      </c>
      <c r="AL179" s="9">
        <v>8.3062486038854324</v>
      </c>
      <c r="AM179" s="9">
        <v>7.852243821992352</v>
      </c>
      <c r="AN179" s="9">
        <v>7.4230541343507692</v>
      </c>
      <c r="AO179" s="9">
        <v>7.0173231920250112</v>
      </c>
      <c r="AP179" s="9">
        <v>6.6337687817009217</v>
      </c>
      <c r="AQ179" s="9">
        <v>6.2711787735645848</v>
      </c>
      <c r="AR179" s="9">
        <v>5.9284072906627987</v>
      </c>
      <c r="AS179" s="9">
        <v>5.6043710876394872</v>
      </c>
      <c r="AT179" s="9">
        <v>5.2980461274039552</v>
      </c>
      <c r="AU179" s="9">
        <v>5.0084643449123547</v>
      </c>
      <c r="AV179" s="9">
        <v>4.7347105878351163</v>
      </c>
      <c r="AW179" s="9">
        <v>4.4759197244420523</v>
      </c>
      <c r="AX179" s="9">
        <v>4.2312739095653225</v>
      </c>
      <c r="AY179" s="9">
        <v>4</v>
      </c>
      <c r="AZ179" s="9" t="s">
        <v>47</v>
      </c>
      <c r="BA179" s="9" t="s">
        <v>47</v>
      </c>
      <c r="BB179" s="9" t="s">
        <v>47</v>
      </c>
      <c r="BC179" s="9" t="s">
        <v>47</v>
      </c>
      <c r="BD179" s="9" t="s">
        <v>47</v>
      </c>
      <c r="BE179" s="9" t="s">
        <v>47</v>
      </c>
      <c r="BF179" s="9" t="s">
        <v>47</v>
      </c>
      <c r="BG179" s="9" t="s">
        <v>47</v>
      </c>
      <c r="BH179" s="9" t="s">
        <v>47</v>
      </c>
      <c r="BI179" s="9" t="s">
        <v>47</v>
      </c>
      <c r="BJ179" s="9" t="s">
        <v>47</v>
      </c>
      <c r="BK179" s="9" t="s">
        <v>47</v>
      </c>
      <c r="BL179" s="9" t="s">
        <v>47</v>
      </c>
      <c r="BM179" s="9" t="s">
        <v>47</v>
      </c>
      <c r="BN179" s="9" t="s">
        <v>47</v>
      </c>
      <c r="BO179" s="9" t="s">
        <v>47</v>
      </c>
      <c r="BP179" s="9" t="s">
        <v>47</v>
      </c>
      <c r="BQ179" s="9" t="s">
        <v>47</v>
      </c>
      <c r="BR179" s="9" t="s">
        <v>47</v>
      </c>
      <c r="BS179" s="9" t="s">
        <v>47</v>
      </c>
      <c r="BT179" s="9" t="s">
        <v>47</v>
      </c>
      <c r="BU179" s="9" t="s">
        <v>47</v>
      </c>
      <c r="BV179" s="9" t="s">
        <v>47</v>
      </c>
      <c r="BW179" s="9" t="s">
        <v>47</v>
      </c>
      <c r="BX179" s="9" t="s">
        <v>47</v>
      </c>
      <c r="BY179" s="9" t="s">
        <v>47</v>
      </c>
      <c r="BZ179" s="9" t="s">
        <v>47</v>
      </c>
      <c r="CA179" s="9" t="s">
        <v>47</v>
      </c>
      <c r="CB179" s="9" t="s">
        <v>47</v>
      </c>
      <c r="CC179" s="9" t="s">
        <v>47</v>
      </c>
      <c r="CD179" s="9" t="s">
        <v>47</v>
      </c>
    </row>
    <row r="180" spans="1:82" ht="12" x14ac:dyDescent="0.25">
      <c r="A180" s="5">
        <v>146</v>
      </c>
      <c r="B180" s="56">
        <v>49</v>
      </c>
      <c r="C180" s="9">
        <v>219</v>
      </c>
      <c r="D180" s="9">
        <v>146</v>
      </c>
      <c r="E180" s="9">
        <v>109.5</v>
      </c>
      <c r="F180" s="9">
        <v>87.6</v>
      </c>
      <c r="G180" s="9">
        <v>73</v>
      </c>
      <c r="H180" s="9">
        <v>62.571428571428584</v>
      </c>
      <c r="I180" s="9">
        <v>54.75</v>
      </c>
      <c r="J180" s="9">
        <v>48.666666666666679</v>
      </c>
      <c r="K180" s="9">
        <v>43.8</v>
      </c>
      <c r="L180" s="9">
        <v>39.818181818181827</v>
      </c>
      <c r="M180" s="9">
        <v>36.5</v>
      </c>
      <c r="N180" s="9">
        <v>33.692307692307701</v>
      </c>
      <c r="O180" s="9">
        <v>31.285714285714295</v>
      </c>
      <c r="P180" s="9">
        <v>29.2</v>
      </c>
      <c r="Q180" s="9">
        <v>27.375</v>
      </c>
      <c r="R180" s="9">
        <v>25.764705882352949</v>
      </c>
      <c r="S180" s="9">
        <v>24.333333333333339</v>
      </c>
      <c r="T180" s="9">
        <v>22.99837652918535</v>
      </c>
      <c r="U180" s="9">
        <v>21.736657108692473</v>
      </c>
      <c r="V180" s="9">
        <v>20.544157178280937</v>
      </c>
      <c r="W180" s="9">
        <v>19.417079270994698</v>
      </c>
      <c r="X180" s="9">
        <v>18.351834253618183</v>
      </c>
      <c r="Y180" s="9">
        <v>17.345029897229264</v>
      </c>
      <c r="Z180" s="9">
        <v>16.393460074785846</v>
      </c>
      <c r="AA180" s="9">
        <v>15.49409455134624</v>
      </c>
      <c r="AB180" s="9">
        <v>14.644069334410684</v>
      </c>
      <c r="AC180" s="9">
        <v>13.840677553655079</v>
      </c>
      <c r="AD180" s="9">
        <v>13.081360841013838</v>
      </c>
      <c r="AE180" s="9">
        <v>12.363701183662068</v>
      </c>
      <c r="AF180" s="9">
        <v>11.685413223953212</v>
      </c>
      <c r="AG180" s="9">
        <v>11.044336981791684</v>
      </c>
      <c r="AH180" s="9">
        <v>10.438430976265135</v>
      </c>
      <c r="AI180" s="9">
        <v>9.8657657246324941</v>
      </c>
      <c r="AJ180" s="9">
        <v>9.3245175979655848</v>
      </c>
      <c r="AK180" s="9">
        <v>8.8129630138778392</v>
      </c>
      <c r="AL180" s="9">
        <v>8.3294729478471243</v>
      </c>
      <c r="AM180" s="9">
        <v>7.8725077456541745</v>
      </c>
      <c r="AN180" s="9">
        <v>7.4406122204171021</v>
      </c>
      <c r="AO180" s="9">
        <v>7.0324110186086441</v>
      </c>
      <c r="AP180" s="9">
        <v>6.6466042402994576</v>
      </c>
      <c r="AQ180" s="9">
        <v>6.2819632996802817</v>
      </c>
      <c r="AR180" s="9">
        <v>5.9373270126809885</v>
      </c>
      <c r="AS180" s="9">
        <v>5.6115978992276965</v>
      </c>
      <c r="AT180" s="9">
        <v>5.3037386883626327</v>
      </c>
      <c r="AU180" s="9">
        <v>5.0127690150974571</v>
      </c>
      <c r="AV180" s="9">
        <v>4.7377622984812975</v>
      </c>
      <c r="AW180" s="9">
        <v>4.4778427909418417</v>
      </c>
      <c r="AX180" s="9">
        <v>4.2321827895032333</v>
      </c>
      <c r="AY180" s="9">
        <v>4</v>
      </c>
      <c r="AZ180" s="9" t="s">
        <v>47</v>
      </c>
      <c r="BA180" s="9" t="s">
        <v>47</v>
      </c>
      <c r="BB180" s="9" t="s">
        <v>47</v>
      </c>
      <c r="BC180" s="9" t="s">
        <v>47</v>
      </c>
      <c r="BD180" s="9" t="s">
        <v>47</v>
      </c>
      <c r="BE180" s="9" t="s">
        <v>47</v>
      </c>
      <c r="BF180" s="9" t="s">
        <v>47</v>
      </c>
      <c r="BG180" s="9" t="s">
        <v>47</v>
      </c>
      <c r="BH180" s="9" t="s">
        <v>47</v>
      </c>
      <c r="BI180" s="9" t="s">
        <v>47</v>
      </c>
      <c r="BJ180" s="9" t="s">
        <v>47</v>
      </c>
      <c r="BK180" s="9" t="s">
        <v>47</v>
      </c>
      <c r="BL180" s="9" t="s">
        <v>47</v>
      </c>
      <c r="BM180" s="9" t="s">
        <v>47</v>
      </c>
      <c r="BN180" s="9" t="s">
        <v>47</v>
      </c>
      <c r="BO180" s="9" t="s">
        <v>47</v>
      </c>
      <c r="BP180" s="9" t="s">
        <v>47</v>
      </c>
      <c r="BQ180" s="9" t="s">
        <v>47</v>
      </c>
      <c r="BR180" s="9" t="s">
        <v>47</v>
      </c>
      <c r="BS180" s="9" t="s">
        <v>47</v>
      </c>
      <c r="BT180" s="9" t="s">
        <v>47</v>
      </c>
      <c r="BU180" s="9" t="s">
        <v>47</v>
      </c>
      <c r="BV180" s="9" t="s">
        <v>47</v>
      </c>
      <c r="BW180" s="9" t="s">
        <v>47</v>
      </c>
      <c r="BX180" s="9" t="s">
        <v>47</v>
      </c>
      <c r="BY180" s="9" t="s">
        <v>47</v>
      </c>
      <c r="BZ180" s="9" t="s">
        <v>47</v>
      </c>
      <c r="CA180" s="9" t="s">
        <v>47</v>
      </c>
      <c r="CB180" s="9" t="s">
        <v>47</v>
      </c>
      <c r="CC180" s="9" t="s">
        <v>47</v>
      </c>
      <c r="CD180" s="9" t="s">
        <v>47</v>
      </c>
    </row>
    <row r="181" spans="1:82" ht="12" x14ac:dyDescent="0.25">
      <c r="A181" s="5">
        <v>147</v>
      </c>
      <c r="B181" s="56">
        <v>49</v>
      </c>
      <c r="C181" s="9">
        <v>220.5</v>
      </c>
      <c r="D181" s="9">
        <v>147</v>
      </c>
      <c r="E181" s="9">
        <v>110.25</v>
      </c>
      <c r="F181" s="9">
        <v>88.2</v>
      </c>
      <c r="G181" s="9">
        <v>73.5</v>
      </c>
      <c r="H181" s="9">
        <v>63</v>
      </c>
      <c r="I181" s="9">
        <v>55.125</v>
      </c>
      <c r="J181" s="9">
        <v>49</v>
      </c>
      <c r="K181" s="9">
        <v>44.1</v>
      </c>
      <c r="L181" s="9">
        <v>40.090909090909093</v>
      </c>
      <c r="M181" s="9">
        <v>36.75</v>
      </c>
      <c r="N181" s="9">
        <v>33.923076923076927</v>
      </c>
      <c r="O181" s="9">
        <v>31.5</v>
      </c>
      <c r="P181" s="9">
        <v>29.4</v>
      </c>
      <c r="Q181" s="9">
        <v>27.5625</v>
      </c>
      <c r="R181" s="9">
        <v>25.941176470588239</v>
      </c>
      <c r="S181" s="9">
        <v>24.5</v>
      </c>
      <c r="T181" s="9">
        <v>23.150960765307612</v>
      </c>
      <c r="U181" s="9">
        <v>21.876203443135196</v>
      </c>
      <c r="V181" s="9">
        <v>20.671637861465719</v>
      </c>
      <c r="W181" s="9">
        <v>19.533399064711841</v>
      </c>
      <c r="X181" s="9">
        <v>18.457834912662864</v>
      </c>
      <c r="Y181" s="9">
        <v>17.441494362268696</v>
      </c>
      <c r="Z181" s="9">
        <v>16.481116394661896</v>
      </c>
      <c r="AA181" s="9">
        <v>15.573619551889205</v>
      </c>
      <c r="AB181" s="9">
        <v>14.716092049780181</v>
      </c>
      <c r="AC181" s="9">
        <v>13.905782435229234</v>
      </c>
      <c r="AD181" s="9">
        <v>13.140090757914111</v>
      </c>
      <c r="AE181" s="9">
        <v>12.416560228124519</v>
      </c>
      <c r="AF181" s="9">
        <v>11.732869333934271</v>
      </c>
      <c r="AG181" s="9">
        <v>11.08682439242421</v>
      </c>
      <c r="AH181" s="9">
        <v>10.476352511055849</v>
      </c>
      <c r="AI181" s="9">
        <v>9.8994949366116654</v>
      </c>
      <c r="AJ181" s="9">
        <v>9.3544007703615506</v>
      </c>
      <c r="AK181" s="9">
        <v>8.8393210292899411</v>
      </c>
      <c r="AL181" s="9">
        <v>8.3526030343285669</v>
      </c>
      <c r="AM181" s="9">
        <v>7.8926851075889779</v>
      </c>
      <c r="AN181" s="9">
        <v>7.458091561580412</v>
      </c>
      <c r="AO181" s="9">
        <v>7.0474279643355056</v>
      </c>
      <c r="AP181" s="9">
        <v>6.6593766652515489</v>
      </c>
      <c r="AQ181" s="9">
        <v>6.292692567291577</v>
      </c>
      <c r="AR181" s="9">
        <v>5.9461991319800047</v>
      </c>
      <c r="AS181" s="9">
        <v>5.6187846043745004</v>
      </c>
      <c r="AT181" s="9">
        <v>5.3093984459015715</v>
      </c>
      <c r="AU181" s="9">
        <v>5.0170479636103051</v>
      </c>
      <c r="AV181" s="9">
        <v>4.7407951250289226</v>
      </c>
      <c r="AW181" s="9">
        <v>4.479753548404334</v>
      </c>
      <c r="AX181" s="9">
        <v>4.2330856586676031</v>
      </c>
      <c r="AY181" s="9">
        <v>4</v>
      </c>
      <c r="AZ181" s="9" t="s">
        <v>47</v>
      </c>
      <c r="BA181" s="9" t="s">
        <v>47</v>
      </c>
      <c r="BB181" s="9" t="s">
        <v>47</v>
      </c>
      <c r="BC181" s="9" t="s">
        <v>47</v>
      </c>
      <c r="BD181" s="9" t="s">
        <v>47</v>
      </c>
      <c r="BE181" s="9" t="s">
        <v>47</v>
      </c>
      <c r="BF181" s="9" t="s">
        <v>47</v>
      </c>
      <c r="BG181" s="9" t="s">
        <v>47</v>
      </c>
      <c r="BH181" s="9" t="s">
        <v>47</v>
      </c>
      <c r="BI181" s="9" t="s">
        <v>47</v>
      </c>
      <c r="BJ181" s="9" t="s">
        <v>47</v>
      </c>
      <c r="BK181" s="9" t="s">
        <v>47</v>
      </c>
      <c r="BL181" s="9" t="s">
        <v>47</v>
      </c>
      <c r="BM181" s="9" t="s">
        <v>47</v>
      </c>
      <c r="BN181" s="9" t="s">
        <v>47</v>
      </c>
      <c r="BO181" s="9" t="s">
        <v>47</v>
      </c>
      <c r="BP181" s="9" t="s">
        <v>47</v>
      </c>
      <c r="BQ181" s="9" t="s">
        <v>47</v>
      </c>
      <c r="BR181" s="9" t="s">
        <v>47</v>
      </c>
      <c r="BS181" s="9" t="s">
        <v>47</v>
      </c>
      <c r="BT181" s="9" t="s">
        <v>47</v>
      </c>
      <c r="BU181" s="9" t="s">
        <v>47</v>
      </c>
      <c r="BV181" s="9" t="s">
        <v>47</v>
      </c>
      <c r="BW181" s="9" t="s">
        <v>47</v>
      </c>
      <c r="BX181" s="9" t="s">
        <v>47</v>
      </c>
      <c r="BY181" s="9" t="s">
        <v>47</v>
      </c>
      <c r="BZ181" s="9" t="s">
        <v>47</v>
      </c>
      <c r="CA181" s="9" t="s">
        <v>47</v>
      </c>
      <c r="CB181" s="9" t="s">
        <v>47</v>
      </c>
      <c r="CC181" s="9" t="s">
        <v>47</v>
      </c>
      <c r="CD181" s="9" t="s">
        <v>47</v>
      </c>
    </row>
    <row r="182" spans="1:82" ht="12" x14ac:dyDescent="0.25">
      <c r="A182" s="5">
        <v>148</v>
      </c>
      <c r="B182" s="56">
        <v>50</v>
      </c>
      <c r="C182" s="9">
        <v>222</v>
      </c>
      <c r="D182" s="9">
        <v>148</v>
      </c>
      <c r="E182" s="9">
        <v>111</v>
      </c>
      <c r="F182" s="9">
        <v>88.8</v>
      </c>
      <c r="G182" s="9">
        <v>74</v>
      </c>
      <c r="H182" s="9">
        <v>63.428571428571438</v>
      </c>
      <c r="I182" s="9">
        <v>55.5</v>
      </c>
      <c r="J182" s="9">
        <v>49.333333333333336</v>
      </c>
      <c r="K182" s="9">
        <v>44.4</v>
      </c>
      <c r="L182" s="9">
        <v>40.363636363636367</v>
      </c>
      <c r="M182" s="9">
        <v>37</v>
      </c>
      <c r="N182" s="9">
        <v>34.153846153846153</v>
      </c>
      <c r="O182" s="9">
        <v>31.714285714285715</v>
      </c>
      <c r="P182" s="9">
        <v>29.6</v>
      </c>
      <c r="Q182" s="9">
        <v>27.75</v>
      </c>
      <c r="R182" s="9">
        <v>26.117647058823529</v>
      </c>
      <c r="S182" s="9">
        <v>24.666666666666664</v>
      </c>
      <c r="T182" s="9">
        <v>23.343691845331449</v>
      </c>
      <c r="U182" s="9">
        <v>22.091673606883543</v>
      </c>
      <c r="V182" s="9">
        <v>20.906806257840461</v>
      </c>
      <c r="W182" s="9">
        <v>19.785488219719255</v>
      </c>
      <c r="X182" s="9">
        <v>18.724311081509263</v>
      </c>
      <c r="Y182" s="9">
        <v>17.72004923930583</v>
      </c>
      <c r="Z182" s="9">
        <v>16.769650091613052</v>
      </c>
      <c r="AA182" s="9">
        <v>15.870224760512814</v>
      </c>
      <c r="AB182" s="9">
        <v>15.019039310495687</v>
      </c>
      <c r="AC182" s="9">
        <v>14.213506438262055</v>
      </c>
      <c r="AD182" s="9">
        <v>13.451177608233406</v>
      </c>
      <c r="AE182" s="9">
        <v>12.729735609868507</v>
      </c>
      <c r="AF182" s="9">
        <v>12.046987514161332</v>
      </c>
      <c r="AG182" s="9">
        <v>11.400858007910987</v>
      </c>
      <c r="AH182" s="9">
        <v>10.789383085502168</v>
      </c>
      <c r="AI182" s="9">
        <v>10.210704079021381</v>
      </c>
      <c r="AJ182" s="9">
        <v>9.6630620085625942</v>
      </c>
      <c r="AK182" s="9">
        <v>9.1447922355492484</v>
      </c>
      <c r="AL182" s="9">
        <v>8.6543194028205956</v>
      </c>
      <c r="AM182" s="9">
        <v>8.1901526461020371</v>
      </c>
      <c r="AN182" s="9">
        <v>7.7508810623039972</v>
      </c>
      <c r="AO182" s="9">
        <v>7.3351694208745863</v>
      </c>
      <c r="AP182" s="9">
        <v>6.9417541051700553</v>
      </c>
      <c r="AQ182" s="9">
        <v>6.5694392715062575</v>
      </c>
      <c r="AR182" s="9">
        <v>6.2170932142159794</v>
      </c>
      <c r="AS182" s="9">
        <v>5.8836449256632051</v>
      </c>
      <c r="AT182" s="9">
        <v>5.5680808407579701</v>
      </c>
      <c r="AU182" s="9">
        <v>5.269441756076275</v>
      </c>
      <c r="AV182" s="9">
        <v>4.9868199142202752</v>
      </c>
      <c r="AW182" s="9">
        <v>4.7193562445562298</v>
      </c>
      <c r="AX182" s="9">
        <v>4.4662377519430265</v>
      </c>
      <c r="AY182" s="9">
        <v>4.2266950455139423</v>
      </c>
      <c r="AZ182" s="9">
        <v>4</v>
      </c>
      <c r="BA182" s="9" t="s">
        <v>47</v>
      </c>
      <c r="BB182" s="9" t="s">
        <v>47</v>
      </c>
      <c r="BC182" s="9" t="s">
        <v>47</v>
      </c>
      <c r="BD182" s="9" t="s">
        <v>47</v>
      </c>
      <c r="BE182" s="9" t="s">
        <v>47</v>
      </c>
      <c r="BF182" s="9" t="s">
        <v>47</v>
      </c>
      <c r="BG182" s="9" t="s">
        <v>47</v>
      </c>
      <c r="BH182" s="9" t="s">
        <v>47</v>
      </c>
      <c r="BI182" s="9" t="s">
        <v>47</v>
      </c>
      <c r="BJ182" s="9" t="s">
        <v>47</v>
      </c>
      <c r="BK182" s="9" t="s">
        <v>47</v>
      </c>
      <c r="BL182" s="9" t="s">
        <v>47</v>
      </c>
      <c r="BM182" s="9" t="s">
        <v>47</v>
      </c>
      <c r="BN182" s="9" t="s">
        <v>47</v>
      </c>
      <c r="BO182" s="9" t="s">
        <v>47</v>
      </c>
      <c r="BP182" s="9" t="s">
        <v>47</v>
      </c>
      <c r="BQ182" s="9" t="s">
        <v>47</v>
      </c>
      <c r="BR182" s="9" t="s">
        <v>47</v>
      </c>
      <c r="BS182" s="9" t="s">
        <v>47</v>
      </c>
      <c r="BT182" s="9" t="s">
        <v>47</v>
      </c>
      <c r="BU182" s="9" t="s">
        <v>47</v>
      </c>
      <c r="BV182" s="9" t="s">
        <v>47</v>
      </c>
      <c r="BW182" s="9" t="s">
        <v>47</v>
      </c>
      <c r="BX182" s="9" t="s">
        <v>47</v>
      </c>
      <c r="BY182" s="9" t="s">
        <v>47</v>
      </c>
      <c r="BZ182" s="9" t="s">
        <v>47</v>
      </c>
      <c r="CA182" s="9" t="s">
        <v>47</v>
      </c>
      <c r="CB182" s="9" t="s">
        <v>47</v>
      </c>
      <c r="CC182" s="9" t="s">
        <v>47</v>
      </c>
      <c r="CD182" s="9" t="s">
        <v>47</v>
      </c>
    </row>
    <row r="183" spans="1:82" ht="12" x14ac:dyDescent="0.25">
      <c r="A183" s="5">
        <v>149</v>
      </c>
      <c r="B183" s="56">
        <v>50</v>
      </c>
      <c r="C183" s="9">
        <v>223.5</v>
      </c>
      <c r="D183" s="9">
        <v>149</v>
      </c>
      <c r="E183" s="9">
        <v>111.75</v>
      </c>
      <c r="F183" s="9">
        <v>89.4</v>
      </c>
      <c r="G183" s="9">
        <v>74.5</v>
      </c>
      <c r="H183" s="9">
        <v>63.857142857142868</v>
      </c>
      <c r="I183" s="9">
        <v>55.875</v>
      </c>
      <c r="J183" s="9">
        <v>49.666666666666671</v>
      </c>
      <c r="K183" s="9">
        <v>44.7</v>
      </c>
      <c r="L183" s="9">
        <v>40.63636363636364</v>
      </c>
      <c r="M183" s="9">
        <v>37.25</v>
      </c>
      <c r="N183" s="9">
        <v>34.384615384615387</v>
      </c>
      <c r="O183" s="9">
        <v>31.928571428571431</v>
      </c>
      <c r="P183" s="9">
        <v>29.8</v>
      </c>
      <c r="Q183" s="9">
        <v>27.9375</v>
      </c>
      <c r="R183" s="9">
        <v>26.294117647058822</v>
      </c>
      <c r="S183" s="9">
        <v>24.833333333333332</v>
      </c>
      <c r="T183" s="9">
        <v>23.496624245391164</v>
      </c>
      <c r="U183" s="9">
        <v>22.231866480366602</v>
      </c>
      <c r="V183" s="9">
        <v>21.035187099176419</v>
      </c>
      <c r="W183" s="9">
        <v>19.902921632248916</v>
      </c>
      <c r="X183" s="9">
        <v>18.831602858191417</v>
      </c>
      <c r="Y183" s="9">
        <v>17.817950186470792</v>
      </c>
      <c r="Z183" s="9">
        <v>16.858859611594699</v>
      </c>
      <c r="AA183" s="9">
        <v>15.951394208031218</v>
      </c>
      <c r="AB183" s="9">
        <v>15.092775136760478</v>
      </c>
      <c r="AC183" s="9">
        <v>14.280373135918518</v>
      </c>
      <c r="AD183" s="9">
        <v>13.51170046947607</v>
      </c>
      <c r="AE183" s="9">
        <v>12.784403309297502</v>
      </c>
      <c r="AF183" s="9">
        <v>12.096254527252299</v>
      </c>
      <c r="AG183" s="9">
        <v>11.445146875307074</v>
      </c>
      <c r="AH183" s="9">
        <v>10.829086532714221</v>
      </c>
      <c r="AI183" s="9">
        <v>10.246187000537393</v>
      </c>
      <c r="AJ183" s="9">
        <v>9.6946633248176663</v>
      </c>
      <c r="AK183" s="9">
        <v>9.1728266306905493</v>
      </c>
      <c r="AL183" s="9">
        <v>8.6790789507162405</v>
      </c>
      <c r="AM183" s="9">
        <v>8.211908331586443</v>
      </c>
      <c r="AN183" s="9">
        <v>7.7698842042235059</v>
      </c>
      <c r="AO183" s="9">
        <v>7.3516530030942233</v>
      </c>
      <c r="AP183" s="9">
        <v>6.9559340213237517</v>
      </c>
      <c r="AQ183" s="9">
        <v>6.5815154889171916</v>
      </c>
      <c r="AR183" s="9">
        <v>6.2272508620795639</v>
      </c>
      <c r="AS183" s="9">
        <v>5.8920553122713448</v>
      </c>
      <c r="AT183" s="9">
        <v>5.5749024042483493</v>
      </c>
      <c r="AU183" s="9">
        <v>5.2748209529134735</v>
      </c>
      <c r="AV183" s="9">
        <v>4.9908920493553302</v>
      </c>
      <c r="AW183" s="9">
        <v>4.7222462469669448</v>
      </c>
      <c r="AX183" s="9">
        <v>4.4680608990278241</v>
      </c>
      <c r="AY183" s="9">
        <v>4.2275576395965668</v>
      </c>
      <c r="AZ183" s="9">
        <v>4</v>
      </c>
      <c r="BA183" s="9" t="s">
        <v>47</v>
      </c>
      <c r="BB183" s="9" t="s">
        <v>47</v>
      </c>
      <c r="BC183" s="9" t="s">
        <v>47</v>
      </c>
      <c r="BD183" s="9" t="s">
        <v>47</v>
      </c>
      <c r="BE183" s="9" t="s">
        <v>47</v>
      </c>
      <c r="BF183" s="9" t="s">
        <v>47</v>
      </c>
      <c r="BG183" s="9" t="s">
        <v>47</v>
      </c>
      <c r="BH183" s="9" t="s">
        <v>47</v>
      </c>
      <c r="BI183" s="9" t="s">
        <v>47</v>
      </c>
      <c r="BJ183" s="9" t="s">
        <v>47</v>
      </c>
      <c r="BK183" s="9" t="s">
        <v>47</v>
      </c>
      <c r="BL183" s="9" t="s">
        <v>47</v>
      </c>
      <c r="BM183" s="9" t="s">
        <v>47</v>
      </c>
      <c r="BN183" s="9" t="s">
        <v>47</v>
      </c>
      <c r="BO183" s="9" t="s">
        <v>47</v>
      </c>
      <c r="BP183" s="9" t="s">
        <v>47</v>
      </c>
      <c r="BQ183" s="9" t="s">
        <v>47</v>
      </c>
      <c r="BR183" s="9" t="s">
        <v>47</v>
      </c>
      <c r="BS183" s="9" t="s">
        <v>47</v>
      </c>
      <c r="BT183" s="9" t="s">
        <v>47</v>
      </c>
      <c r="BU183" s="9" t="s">
        <v>47</v>
      </c>
      <c r="BV183" s="9" t="s">
        <v>47</v>
      </c>
      <c r="BW183" s="9" t="s">
        <v>47</v>
      </c>
      <c r="BX183" s="9" t="s">
        <v>47</v>
      </c>
      <c r="BY183" s="9" t="s">
        <v>47</v>
      </c>
      <c r="BZ183" s="9" t="s">
        <v>47</v>
      </c>
      <c r="CA183" s="9" t="s">
        <v>47</v>
      </c>
      <c r="CB183" s="9" t="s">
        <v>47</v>
      </c>
      <c r="CC183" s="9" t="s">
        <v>47</v>
      </c>
      <c r="CD183" s="9" t="s">
        <v>47</v>
      </c>
    </row>
    <row r="184" spans="1:82" ht="12" x14ac:dyDescent="0.25">
      <c r="A184" s="5">
        <v>150</v>
      </c>
      <c r="B184" s="56">
        <v>50</v>
      </c>
      <c r="C184" s="9">
        <v>225</v>
      </c>
      <c r="D184" s="9">
        <v>150</v>
      </c>
      <c r="E184" s="9">
        <v>112.5</v>
      </c>
      <c r="F184" s="9">
        <v>90</v>
      </c>
      <c r="G184" s="9">
        <v>75</v>
      </c>
      <c r="H184" s="9">
        <v>64.285714285714278</v>
      </c>
      <c r="I184" s="9">
        <v>56.25</v>
      </c>
      <c r="J184" s="9">
        <v>50</v>
      </c>
      <c r="K184" s="9">
        <v>45</v>
      </c>
      <c r="L184" s="9">
        <v>40.909090909090899</v>
      </c>
      <c r="M184" s="9">
        <v>37.5</v>
      </c>
      <c r="N184" s="9">
        <v>34.615384615384613</v>
      </c>
      <c r="O184" s="9">
        <v>32.142857142857139</v>
      </c>
      <c r="P184" s="9">
        <v>30</v>
      </c>
      <c r="Q184" s="9">
        <v>28.125</v>
      </c>
      <c r="R184" s="9">
        <v>26.470588235294112</v>
      </c>
      <c r="S184" s="9">
        <v>25</v>
      </c>
      <c r="T184" s="9">
        <v>23.649525545590187</v>
      </c>
      <c r="U184" s="9">
        <v>22.37200234126092</v>
      </c>
      <c r="V184" s="9">
        <v>21.163489635026149</v>
      </c>
      <c r="W184" s="9">
        <v>20.020259550295368</v>
      </c>
      <c r="X184" s="9">
        <v>18.938785586562254</v>
      </c>
      <c r="Y184" s="9">
        <v>17.915731741274374</v>
      </c>
      <c r="Z184" s="9">
        <v>16.947942219328375</v>
      </c>
      <c r="AA184" s="9">
        <v>16.03243169844772</v>
      </c>
      <c r="AB184" s="9">
        <v>15.166376120414773</v>
      </c>
      <c r="AC184" s="9">
        <v>14.347103979751131</v>
      </c>
      <c r="AD184" s="9">
        <v>13.572088082974524</v>
      </c>
      <c r="AE184" s="9">
        <v>12.838937753012249</v>
      </c>
      <c r="AF184" s="9">
        <v>12.145391454724223</v>
      </c>
      <c r="AG184" s="9">
        <v>11.489309818787735</v>
      </c>
      <c r="AH184" s="9">
        <v>10.86866904242483</v>
      </c>
      <c r="AI184" s="9">
        <v>10.281554646615653</v>
      </c>
      <c r="AJ184" s="9">
        <v>9.7261555705407385</v>
      </c>
      <c r="AK184" s="9">
        <v>9.2007585850355031</v>
      </c>
      <c r="AL184" s="9">
        <v>8.7037430078242171</v>
      </c>
      <c r="AM184" s="9">
        <v>8.2335757042316349</v>
      </c>
      <c r="AN184" s="9">
        <v>7.7888063579510733</v>
      </c>
      <c r="AO184" s="9">
        <v>7.3680629972807692</v>
      </c>
      <c r="AP184" s="9">
        <v>6.9700477630283766</v>
      </c>
      <c r="AQ184" s="9">
        <v>6.5935329050289351</v>
      </c>
      <c r="AR184" s="9">
        <v>6.2373569949268539</v>
      </c>
      <c r="AS184" s="9">
        <v>5.9004213435395325</v>
      </c>
      <c r="AT184" s="9">
        <v>5.5816866117513522</v>
      </c>
      <c r="AU184" s="9">
        <v>5.2801696044836959</v>
      </c>
      <c r="AV184" s="9">
        <v>4.9949402378514414</v>
      </c>
      <c r="AW184" s="9">
        <v>4.725118670150561</v>
      </c>
      <c r="AX184" s="9">
        <v>4.4698725878268348</v>
      </c>
      <c r="AY184" s="9">
        <v>4.2284146380537635</v>
      </c>
      <c r="AZ184" s="9">
        <v>4</v>
      </c>
      <c r="BA184" s="9" t="s">
        <v>47</v>
      </c>
      <c r="BB184" s="9" t="s">
        <v>47</v>
      </c>
      <c r="BC184" s="9" t="s">
        <v>47</v>
      </c>
      <c r="BD184" s="9" t="s">
        <v>47</v>
      </c>
      <c r="BE184" s="9" t="s">
        <v>47</v>
      </c>
      <c r="BF184" s="9" t="s">
        <v>47</v>
      </c>
      <c r="BG184" s="9" t="s">
        <v>47</v>
      </c>
      <c r="BH184" s="9" t="s">
        <v>47</v>
      </c>
      <c r="BI184" s="9" t="s">
        <v>47</v>
      </c>
      <c r="BJ184" s="9" t="s">
        <v>47</v>
      </c>
      <c r="BK184" s="9" t="s">
        <v>47</v>
      </c>
      <c r="BL184" s="9" t="s">
        <v>47</v>
      </c>
      <c r="BM184" s="9" t="s">
        <v>47</v>
      </c>
      <c r="BN184" s="9" t="s">
        <v>47</v>
      </c>
      <c r="BO184" s="9" t="s">
        <v>47</v>
      </c>
      <c r="BP184" s="9" t="s">
        <v>47</v>
      </c>
      <c r="BQ184" s="9" t="s">
        <v>47</v>
      </c>
      <c r="BR184" s="9" t="s">
        <v>47</v>
      </c>
      <c r="BS184" s="9" t="s">
        <v>47</v>
      </c>
      <c r="BT184" s="9" t="s">
        <v>47</v>
      </c>
      <c r="BU184" s="9" t="s">
        <v>47</v>
      </c>
      <c r="BV184" s="9" t="s">
        <v>47</v>
      </c>
      <c r="BW184" s="9" t="s">
        <v>47</v>
      </c>
      <c r="BX184" s="9" t="s">
        <v>47</v>
      </c>
      <c r="BY184" s="9" t="s">
        <v>47</v>
      </c>
      <c r="BZ184" s="9" t="s">
        <v>47</v>
      </c>
      <c r="CA184" s="9" t="s">
        <v>47</v>
      </c>
      <c r="CB184" s="9" t="s">
        <v>47</v>
      </c>
      <c r="CC184" s="9" t="s">
        <v>47</v>
      </c>
      <c r="CD184" s="9" t="s">
        <v>47</v>
      </c>
    </row>
    <row r="185" spans="1:82" ht="12" x14ac:dyDescent="0.25">
      <c r="A185" s="5">
        <v>151</v>
      </c>
      <c r="B185" s="56">
        <v>51</v>
      </c>
      <c r="C185" s="9">
        <v>226.5</v>
      </c>
      <c r="D185" s="9">
        <v>151</v>
      </c>
      <c r="E185" s="9">
        <v>113.25</v>
      </c>
      <c r="F185" s="9">
        <v>90.6</v>
      </c>
      <c r="G185" s="9">
        <v>75.5</v>
      </c>
      <c r="H185" s="9">
        <v>64.714285714285722</v>
      </c>
      <c r="I185" s="9">
        <v>56.625</v>
      </c>
      <c r="J185" s="9">
        <v>50.333333333333336</v>
      </c>
      <c r="K185" s="9">
        <v>45.3</v>
      </c>
      <c r="L185" s="9">
        <v>41.181818181818187</v>
      </c>
      <c r="M185" s="9">
        <v>37.75</v>
      </c>
      <c r="N185" s="9">
        <v>34.846153846153847</v>
      </c>
      <c r="O185" s="9">
        <v>32.357142857142861</v>
      </c>
      <c r="P185" s="9">
        <v>30.2</v>
      </c>
      <c r="Q185" s="9">
        <v>28.3125</v>
      </c>
      <c r="R185" s="9">
        <v>26.647058823529413</v>
      </c>
      <c r="S185" s="9">
        <v>25.166666666666668</v>
      </c>
      <c r="T185" s="9">
        <v>23.841445769299664</v>
      </c>
      <c r="U185" s="9">
        <v>22.58600806770027</v>
      </c>
      <c r="V185" s="9">
        <v>21.396678933418833</v>
      </c>
      <c r="W185" s="9">
        <v>20.269977235796887</v>
      </c>
      <c r="X185" s="9">
        <v>19.202605152802256</v>
      </c>
      <c r="Y185" s="9">
        <v>18.191438518403015</v>
      </c>
      <c r="Z185" s="9">
        <v>17.233517678227329</v>
      </c>
      <c r="AA185" s="9">
        <v>16.326038826743996</v>
      </c>
      <c r="AB185" s="9">
        <v>15.466345800607854</v>
      </c>
      <c r="AC185" s="9">
        <v>14.651922304149444</v>
      </c>
      <c r="AD185" s="9">
        <v>13.880384544253157</v>
      </c>
      <c r="AE185" s="9">
        <v>13.149474253066366</v>
      </c>
      <c r="AF185" s="9">
        <v>12.457052078117242</v>
      </c>
      <c r="AG185" s="9">
        <v>11.801091320494326</v>
      </c>
      <c r="AH185" s="9">
        <v>11.17967200275967</v>
      </c>
      <c r="AI185" s="9">
        <v>10.590975249232546</v>
      </c>
      <c r="AJ185" s="9">
        <v>10.033277962194941</v>
      </c>
      <c r="AK185" s="9">
        <v>9.5049477784362963</v>
      </c>
      <c r="AL185" s="9">
        <v>9.0044382913754006</v>
      </c>
      <c r="AM185" s="9">
        <v>8.5302845247747783</v>
      </c>
      <c r="AN185" s="9">
        <v>8.0810986447992317</v>
      </c>
      <c r="AO185" s="9">
        <v>7.6555658978678895</v>
      </c>
      <c r="AP185" s="9">
        <v>7.2524407624099529</v>
      </c>
      <c r="AQ185" s="9">
        <v>6.8705433032604715</v>
      </c>
      <c r="AR185" s="9">
        <v>6.508755718025542</v>
      </c>
      <c r="AS185" s="9">
        <v>6.1660190653082791</v>
      </c>
      <c r="AT185" s="9">
        <v>5.8413301652191443</v>
      </c>
      <c r="AU185" s="9">
        <v>5.5337386630985348</v>
      </c>
      <c r="AV185" s="9">
        <v>5.2423442478572388</v>
      </c>
      <c r="AW185" s="9">
        <v>4.9662940167929159</v>
      </c>
      <c r="AX185" s="9">
        <v>4.7047799791694978</v>
      </c>
      <c r="AY185" s="9">
        <v>4.4570366912525703</v>
      </c>
      <c r="AZ185" s="9">
        <v>4.2223390158785543</v>
      </c>
      <c r="BA185" s="9">
        <v>4</v>
      </c>
      <c r="BB185" s="9" t="s">
        <v>47</v>
      </c>
      <c r="BC185" s="9" t="s">
        <v>47</v>
      </c>
      <c r="BD185" s="9" t="s">
        <v>47</v>
      </c>
      <c r="BE185" s="9" t="s">
        <v>47</v>
      </c>
      <c r="BF185" s="9" t="s">
        <v>47</v>
      </c>
      <c r="BG185" s="9" t="s">
        <v>47</v>
      </c>
      <c r="BH185" s="9" t="s">
        <v>47</v>
      </c>
      <c r="BI185" s="9" t="s">
        <v>47</v>
      </c>
      <c r="BJ185" s="9" t="s">
        <v>47</v>
      </c>
      <c r="BK185" s="9" t="s">
        <v>47</v>
      </c>
      <c r="BL185" s="9" t="s">
        <v>47</v>
      </c>
      <c r="BM185" s="9" t="s">
        <v>47</v>
      </c>
      <c r="BN185" s="9" t="s">
        <v>47</v>
      </c>
      <c r="BO185" s="9" t="s">
        <v>47</v>
      </c>
      <c r="BP185" s="9" t="s">
        <v>47</v>
      </c>
      <c r="BQ185" s="9" t="s">
        <v>47</v>
      </c>
      <c r="BR185" s="9" t="s">
        <v>47</v>
      </c>
      <c r="BS185" s="9" t="s">
        <v>47</v>
      </c>
      <c r="BT185" s="9" t="s">
        <v>47</v>
      </c>
      <c r="BU185" s="9" t="s">
        <v>47</v>
      </c>
      <c r="BV185" s="9" t="s">
        <v>47</v>
      </c>
      <c r="BW185" s="9" t="s">
        <v>47</v>
      </c>
      <c r="BX185" s="9" t="s">
        <v>47</v>
      </c>
      <c r="BY185" s="9" t="s">
        <v>47</v>
      </c>
      <c r="BZ185" s="9" t="s">
        <v>47</v>
      </c>
      <c r="CA185" s="9" t="s">
        <v>47</v>
      </c>
      <c r="CB185" s="9" t="s">
        <v>47</v>
      </c>
      <c r="CC185" s="9" t="s">
        <v>47</v>
      </c>
      <c r="CD185" s="9" t="s">
        <v>47</v>
      </c>
    </row>
    <row r="186" spans="1:82" ht="12" x14ac:dyDescent="0.25">
      <c r="A186" s="5">
        <v>152</v>
      </c>
      <c r="B186" s="56">
        <v>51</v>
      </c>
      <c r="C186" s="9">
        <v>228</v>
      </c>
      <c r="D186" s="9">
        <v>152</v>
      </c>
      <c r="E186" s="9">
        <v>114</v>
      </c>
      <c r="F186" s="9">
        <v>91.2</v>
      </c>
      <c r="G186" s="9">
        <v>76</v>
      </c>
      <c r="H186" s="9">
        <v>65.142857142857139</v>
      </c>
      <c r="I186" s="9">
        <v>57</v>
      </c>
      <c r="J186" s="9">
        <v>50.666666666666664</v>
      </c>
      <c r="K186" s="9">
        <v>45.6</v>
      </c>
      <c r="L186" s="9">
        <v>41.454545454545453</v>
      </c>
      <c r="M186" s="9">
        <v>38</v>
      </c>
      <c r="N186" s="9">
        <v>35.07692307692308</v>
      </c>
      <c r="O186" s="9">
        <v>32.571428571428577</v>
      </c>
      <c r="P186" s="9">
        <v>30.4</v>
      </c>
      <c r="Q186" s="9">
        <v>28.5</v>
      </c>
      <c r="R186" s="9">
        <v>26.823529411764714</v>
      </c>
      <c r="S186" s="9">
        <v>25.333333333333339</v>
      </c>
      <c r="T186" s="9">
        <v>23.994677413370155</v>
      </c>
      <c r="U186" s="9">
        <v>22.726758322566937</v>
      </c>
      <c r="V186" s="9">
        <v>21.525838207958643</v>
      </c>
      <c r="W186" s="9">
        <v>20.388376731014425</v>
      </c>
      <c r="X186" s="9">
        <v>19.311020630642897</v>
      </c>
      <c r="Y186" s="9">
        <v>18.290593837705742</v>
      </c>
      <c r="Z186" s="9">
        <v>17.324088111897048</v>
      </c>
      <c r="AA186" s="9">
        <v>16.408654173385674</v>
      </c>
      <c r="AB186" s="9">
        <v>15.541593303076544</v>
      </c>
      <c r="AC186" s="9">
        <v>14.720349386728245</v>
      </c>
      <c r="AD186" s="9">
        <v>13.942501379472843</v>
      </c>
      <c r="AE186" s="9">
        <v>13.205756168523125</v>
      </c>
      <c r="AF186" s="9">
        <v>12.507941813026397</v>
      </c>
      <c r="AG186" s="9">
        <v>11.84700114113576</v>
      </c>
      <c r="AH186" s="9">
        <v>11.220985685422919</v>
      </c>
      <c r="AI186" s="9">
        <v>10.628049938753964</v>
      </c>
      <c r="AJ186" s="9">
        <v>10.066445913694333</v>
      </c>
      <c r="AK186" s="9">
        <v>9.5345179894039607</v>
      </c>
      <c r="AL186" s="9">
        <v>9.0306980308311555</v>
      </c>
      <c r="AM186" s="9">
        <v>8.5535007658164712</v>
      </c>
      <c r="AN186" s="9">
        <v>8.1015194064781877</v>
      </c>
      <c r="AO186" s="9">
        <v>7.673421501971136</v>
      </c>
      <c r="AP186" s="9">
        <v>7.2679450103927241</v>
      </c>
      <c r="AQ186" s="9">
        <v>6.883894578256049</v>
      </c>
      <c r="AR186" s="9">
        <v>6.5201380165619076</v>
      </c>
      <c r="AS186" s="9">
        <v>6.1756029630810811</v>
      </c>
      <c r="AT186" s="9">
        <v>5.849273721007239</v>
      </c>
      <c r="AU186" s="9">
        <v>5.5401882646607357</v>
      </c>
      <c r="AV186" s="9">
        <v>5.247435403416052</v>
      </c>
      <c r="AW186" s="9">
        <v>4.9701520954920797</v>
      </c>
      <c r="AX186" s="9">
        <v>4.7075209036862429</v>
      </c>
      <c r="AY186" s="9">
        <v>4.4587675855519002</v>
      </c>
      <c r="AZ186" s="9">
        <v>4.2231588109148346</v>
      </c>
      <c r="BA186" s="9">
        <v>4</v>
      </c>
      <c r="BB186" s="9" t="s">
        <v>47</v>
      </c>
      <c r="BC186" s="9" t="s">
        <v>47</v>
      </c>
      <c r="BD186" s="9" t="s">
        <v>47</v>
      </c>
      <c r="BE186" s="9" t="s">
        <v>47</v>
      </c>
      <c r="BF186" s="9" t="s">
        <v>47</v>
      </c>
      <c r="BG186" s="9" t="s">
        <v>47</v>
      </c>
      <c r="BH186" s="9" t="s">
        <v>47</v>
      </c>
      <c r="BI186" s="9" t="s">
        <v>47</v>
      </c>
      <c r="BJ186" s="9" t="s">
        <v>47</v>
      </c>
      <c r="BK186" s="9" t="s">
        <v>47</v>
      </c>
      <c r="BL186" s="9" t="s">
        <v>47</v>
      </c>
      <c r="BM186" s="9" t="s">
        <v>47</v>
      </c>
      <c r="BN186" s="9" t="s">
        <v>47</v>
      </c>
      <c r="BO186" s="9" t="s">
        <v>47</v>
      </c>
      <c r="BP186" s="9" t="s">
        <v>47</v>
      </c>
      <c r="BQ186" s="9" t="s">
        <v>47</v>
      </c>
      <c r="BR186" s="9" t="s">
        <v>47</v>
      </c>
      <c r="BS186" s="9" t="s">
        <v>47</v>
      </c>
      <c r="BT186" s="9" t="s">
        <v>47</v>
      </c>
      <c r="BU186" s="9" t="s">
        <v>47</v>
      </c>
      <c r="BV186" s="9" t="s">
        <v>47</v>
      </c>
      <c r="BW186" s="9" t="s">
        <v>47</v>
      </c>
      <c r="BX186" s="9" t="s">
        <v>47</v>
      </c>
      <c r="BY186" s="9" t="s">
        <v>47</v>
      </c>
      <c r="BZ186" s="9" t="s">
        <v>47</v>
      </c>
      <c r="CA186" s="9" t="s">
        <v>47</v>
      </c>
      <c r="CB186" s="9" t="s">
        <v>47</v>
      </c>
      <c r="CC186" s="9" t="s">
        <v>47</v>
      </c>
      <c r="CD186" s="9" t="s">
        <v>47</v>
      </c>
    </row>
    <row r="187" spans="1:82" ht="12" x14ac:dyDescent="0.25">
      <c r="A187" s="5">
        <v>153</v>
      </c>
      <c r="B187" s="56">
        <v>51</v>
      </c>
      <c r="C187" s="9">
        <v>229.5</v>
      </c>
      <c r="D187" s="9">
        <v>153</v>
      </c>
      <c r="E187" s="9">
        <v>114.75</v>
      </c>
      <c r="F187" s="9">
        <v>91.8</v>
      </c>
      <c r="G187" s="9">
        <v>76.5</v>
      </c>
      <c r="H187" s="9">
        <v>65.571428571428584</v>
      </c>
      <c r="I187" s="9">
        <v>57.375</v>
      </c>
      <c r="J187" s="9">
        <v>51</v>
      </c>
      <c r="K187" s="9">
        <v>45.9</v>
      </c>
      <c r="L187" s="9">
        <v>41.727272727272734</v>
      </c>
      <c r="M187" s="9">
        <v>38.25</v>
      </c>
      <c r="N187" s="9">
        <v>35.307692307692314</v>
      </c>
      <c r="O187" s="9">
        <v>32.785714285714292</v>
      </c>
      <c r="P187" s="9">
        <v>30.6</v>
      </c>
      <c r="Q187" s="9">
        <v>28.6875</v>
      </c>
      <c r="R187" s="9">
        <v>27</v>
      </c>
      <c r="S187" s="9">
        <v>25.5</v>
      </c>
      <c r="T187" s="9">
        <v>24.147879410006158</v>
      </c>
      <c r="U187" s="9">
        <v>22.867454117654873</v>
      </c>
      <c r="V187" s="9">
        <v>21.654922527332491</v>
      </c>
      <c r="W187" s="9">
        <v>20.506684620511791</v>
      </c>
      <c r="X187" s="9">
        <v>19.419331267260649</v>
      </c>
      <c r="Y187" s="9">
        <v>18.389634104500868</v>
      </c>
      <c r="Z187" s="9">
        <v>17.414535950965625</v>
      </c>
      <c r="AA187" s="9">
        <v>16.491141730397441</v>
      </c>
      <c r="AB187" s="9">
        <v>15.616709876037554</v>
      </c>
      <c r="AC187" s="9">
        <v>14.788644190886549</v>
      </c>
      <c r="AD187" s="9">
        <v>14.004486139569272</v>
      </c>
      <c r="AE187" s="9">
        <v>13.261907548918487</v>
      </c>
      <c r="AF187" s="9">
        <v>12.558703695605251</v>
      </c>
      <c r="AG187" s="9">
        <v>11.892786760293109</v>
      </c>
      <c r="AH187" s="9">
        <v>11.262179628881404</v>
      </c>
      <c r="AI187" s="9">
        <v>10.665010022433568</v>
      </c>
      <c r="AJ187" s="9">
        <v>10.099504938362074</v>
      </c>
      <c r="AK187" s="9">
        <v>9.5639853863658431</v>
      </c>
      <c r="AL187" s="9">
        <v>9.0568614034911175</v>
      </c>
      <c r="AM187" s="9">
        <v>8.5766273335153969</v>
      </c>
      <c r="AN187" s="9">
        <v>8.1218573566389196</v>
      </c>
      <c r="AO187" s="9">
        <v>7.6912012562112935</v>
      </c>
      <c r="AP187" s="9">
        <v>7.283380409924634</v>
      </c>
      <c r="AQ187" s="9">
        <v>6.89718399357103</v>
      </c>
      <c r="AR187" s="9">
        <v>6.5314653860932514</v>
      </c>
      <c r="AS187" s="9">
        <v>6.1851387652552603</v>
      </c>
      <c r="AT187" s="9">
        <v>5.8571758838250352</v>
      </c>
      <c r="AU187" s="9">
        <v>5.5466030166981639</v>
      </c>
      <c r="AV187" s="9">
        <v>5.2524980698981807</v>
      </c>
      <c r="AW187" s="9">
        <v>4.9739878428702493</v>
      </c>
      <c r="AX187" s="9">
        <v>4.7102454359398997</v>
      </c>
      <c r="AY187" s="9">
        <v>4.4604877952395521</v>
      </c>
      <c r="AZ187" s="9">
        <v>4.2239733878136843</v>
      </c>
      <c r="BA187" s="9">
        <v>4</v>
      </c>
      <c r="BB187" s="9" t="s">
        <v>47</v>
      </c>
      <c r="BC187" s="9" t="s">
        <v>47</v>
      </c>
      <c r="BD187" s="9" t="s">
        <v>47</v>
      </c>
      <c r="BE187" s="9" t="s">
        <v>47</v>
      </c>
      <c r="BF187" s="9" t="s">
        <v>47</v>
      </c>
      <c r="BG187" s="9" t="s">
        <v>47</v>
      </c>
      <c r="BH187" s="9" t="s">
        <v>47</v>
      </c>
      <c r="BI187" s="9" t="s">
        <v>47</v>
      </c>
      <c r="BJ187" s="9" t="s">
        <v>47</v>
      </c>
      <c r="BK187" s="9" t="s">
        <v>47</v>
      </c>
      <c r="BL187" s="9" t="s">
        <v>47</v>
      </c>
      <c r="BM187" s="9" t="s">
        <v>47</v>
      </c>
      <c r="BN187" s="9" t="s">
        <v>47</v>
      </c>
      <c r="BO187" s="9" t="s">
        <v>47</v>
      </c>
      <c r="BP187" s="9" t="s">
        <v>47</v>
      </c>
      <c r="BQ187" s="9" t="s">
        <v>47</v>
      </c>
      <c r="BR187" s="9" t="s">
        <v>47</v>
      </c>
      <c r="BS187" s="9" t="s">
        <v>47</v>
      </c>
      <c r="BT187" s="9" t="s">
        <v>47</v>
      </c>
      <c r="BU187" s="9" t="s">
        <v>47</v>
      </c>
      <c r="BV187" s="9" t="s">
        <v>47</v>
      </c>
      <c r="BW187" s="9" t="s">
        <v>47</v>
      </c>
      <c r="BX187" s="9" t="s">
        <v>47</v>
      </c>
      <c r="BY187" s="9" t="s">
        <v>47</v>
      </c>
      <c r="BZ187" s="9" t="s">
        <v>47</v>
      </c>
      <c r="CA187" s="9" t="s">
        <v>47</v>
      </c>
      <c r="CB187" s="9" t="s">
        <v>47</v>
      </c>
      <c r="CC187" s="9" t="s">
        <v>47</v>
      </c>
      <c r="CD187" s="9" t="s">
        <v>47</v>
      </c>
    </row>
    <row r="188" spans="1:82" ht="12" x14ac:dyDescent="0.25">
      <c r="A188" s="5">
        <v>154</v>
      </c>
      <c r="B188" s="56">
        <v>52</v>
      </c>
      <c r="C188" s="9">
        <v>231</v>
      </c>
      <c r="D188" s="9">
        <v>154</v>
      </c>
      <c r="E188" s="9">
        <v>115.5</v>
      </c>
      <c r="F188" s="9">
        <v>92.4</v>
      </c>
      <c r="G188" s="9">
        <v>77</v>
      </c>
      <c r="H188" s="9">
        <v>66</v>
      </c>
      <c r="I188" s="9">
        <v>57.75</v>
      </c>
      <c r="J188" s="9">
        <v>51.333333333333343</v>
      </c>
      <c r="K188" s="9">
        <v>46.2</v>
      </c>
      <c r="L188" s="9">
        <v>42</v>
      </c>
      <c r="M188" s="9">
        <v>38.5</v>
      </c>
      <c r="N188" s="9">
        <v>35.538461538461547</v>
      </c>
      <c r="O188" s="9">
        <v>33</v>
      </c>
      <c r="P188" s="9">
        <v>30.8</v>
      </c>
      <c r="Q188" s="9">
        <v>28.875</v>
      </c>
      <c r="R188" s="9">
        <v>27.176470588235301</v>
      </c>
      <c r="S188" s="9">
        <v>25.666666666666671</v>
      </c>
      <c r="T188" s="9">
        <v>24.315789473684212</v>
      </c>
      <c r="U188" s="9">
        <v>23.058688296156522</v>
      </c>
      <c r="V188" s="9">
        <v>21.866577949884867</v>
      </c>
      <c r="W188" s="9">
        <v>20.736098476082432</v>
      </c>
      <c r="X188" s="9">
        <v>19.664063622358071</v>
      </c>
      <c r="Y188" s="9">
        <v>18.647451862275236</v>
      </c>
      <c r="Z188" s="9">
        <v>17.683397879190419</v>
      </c>
      <c r="AA188" s="9">
        <v>16.769184490368346</v>
      </c>
      <c r="AB188" s="9">
        <v>15.902234988612065</v>
      </c>
      <c r="AC188" s="9">
        <v>15.080105879822845</v>
      </c>
      <c r="AD188" s="9">
        <v>14.300479996020716</v>
      </c>
      <c r="AE188" s="9">
        <v>13.561159964414724</v>
      </c>
      <c r="AF188" s="9">
        <v>12.860062014115513</v>
      </c>
      <c r="AG188" s="9">
        <v>12.19521010303445</v>
      </c>
      <c r="AH188" s="9">
        <v>11.564730348416004</v>
      </c>
      <c r="AI188" s="9">
        <v>10.966845745305839</v>
      </c>
      <c r="AJ188" s="9">
        <v>10.399871158068649</v>
      </c>
      <c r="AK188" s="9">
        <v>9.8622085708393339</v>
      </c>
      <c r="AL188" s="9">
        <v>9.3523425835209562</v>
      </c>
      <c r="AM188" s="9">
        <v>8.8688361406349276</v>
      </c>
      <c r="AN188" s="9">
        <v>8.410326480985244</v>
      </c>
      <c r="AO188" s="9">
        <v>7.9755212967208742</v>
      </c>
      <c r="AP188" s="9">
        <v>7.5631950909706696</v>
      </c>
      <c r="AQ188" s="9">
        <v>7.172185723784767</v>
      </c>
      <c r="AR188" s="9">
        <v>6.8013911366472666</v>
      </c>
      <c r="AS188" s="9">
        <v>6.4497662463282017</v>
      </c>
      <c r="AT188" s="9">
        <v>6.1163199993201651</v>
      </c>
      <c r="AU188" s="9">
        <v>5.8001125785575036</v>
      </c>
      <c r="AV188" s="9">
        <v>5.5002527545452562</v>
      </c>
      <c r="AW188" s="9">
        <v>5.2158953734319731</v>
      </c>
      <c r="AX188" s="9">
        <v>4.9462389749465867</v>
      </c>
      <c r="AY188" s="9">
        <v>4.6905235334854707</v>
      </c>
      <c r="AZ188" s="9">
        <v>4.4480283159829757</v>
      </c>
      <c r="BA188" s="9">
        <v>4.2180698505278338</v>
      </c>
      <c r="BB188" s="9">
        <v>4</v>
      </c>
      <c r="BC188" s="9" t="s">
        <v>47</v>
      </c>
      <c r="BD188" s="9" t="s">
        <v>47</v>
      </c>
      <c r="BE188" s="9" t="s">
        <v>47</v>
      </c>
      <c r="BF188" s="9" t="s">
        <v>47</v>
      </c>
      <c r="BG188" s="9" t="s">
        <v>47</v>
      </c>
      <c r="BH188" s="9" t="s">
        <v>47</v>
      </c>
      <c r="BI188" s="9" t="s">
        <v>47</v>
      </c>
      <c r="BJ188" s="9" t="s">
        <v>47</v>
      </c>
      <c r="BK188" s="9" t="s">
        <v>47</v>
      </c>
      <c r="BL188" s="9" t="s">
        <v>47</v>
      </c>
      <c r="BM188" s="9" t="s">
        <v>47</v>
      </c>
      <c r="BN188" s="9" t="s">
        <v>47</v>
      </c>
      <c r="BO188" s="9" t="s">
        <v>47</v>
      </c>
      <c r="BP188" s="9" t="s">
        <v>47</v>
      </c>
      <c r="BQ188" s="9" t="s">
        <v>47</v>
      </c>
      <c r="BR188" s="9" t="s">
        <v>47</v>
      </c>
      <c r="BS188" s="9" t="s">
        <v>47</v>
      </c>
      <c r="BT188" s="9" t="s">
        <v>47</v>
      </c>
      <c r="BU188" s="9" t="s">
        <v>47</v>
      </c>
      <c r="BV188" s="9" t="s">
        <v>47</v>
      </c>
      <c r="BW188" s="9" t="s">
        <v>47</v>
      </c>
      <c r="BX188" s="9" t="s">
        <v>47</v>
      </c>
      <c r="BY188" s="9" t="s">
        <v>47</v>
      </c>
      <c r="BZ188" s="9" t="s">
        <v>47</v>
      </c>
      <c r="CA188" s="9" t="s">
        <v>47</v>
      </c>
      <c r="CB188" s="9" t="s">
        <v>47</v>
      </c>
      <c r="CC188" s="9" t="s">
        <v>47</v>
      </c>
      <c r="CD188" s="9" t="s">
        <v>47</v>
      </c>
    </row>
    <row r="189" spans="1:82" ht="12" x14ac:dyDescent="0.25">
      <c r="A189" s="5">
        <v>155</v>
      </c>
      <c r="B189" s="56">
        <v>52</v>
      </c>
      <c r="C189" s="9">
        <v>232.5</v>
      </c>
      <c r="D189" s="9">
        <v>155</v>
      </c>
      <c r="E189" s="9">
        <v>116.25</v>
      </c>
      <c r="F189" s="9">
        <v>93</v>
      </c>
      <c r="G189" s="9">
        <v>77.5</v>
      </c>
      <c r="H189" s="9">
        <v>66.428571428571431</v>
      </c>
      <c r="I189" s="9">
        <v>58.125</v>
      </c>
      <c r="J189" s="9">
        <v>51.666666666666664</v>
      </c>
      <c r="K189" s="9">
        <v>46.5</v>
      </c>
      <c r="L189" s="9">
        <v>42.272727272727273</v>
      </c>
      <c r="M189" s="9">
        <v>38.75</v>
      </c>
      <c r="N189" s="9">
        <v>35.769230769230774</v>
      </c>
      <c r="O189" s="9">
        <v>33.214285714285722</v>
      </c>
      <c r="P189" s="9">
        <v>31</v>
      </c>
      <c r="Q189" s="9">
        <v>29.0625</v>
      </c>
      <c r="R189" s="9">
        <v>27.352941176470594</v>
      </c>
      <c r="S189" s="9">
        <v>25.833333333333339</v>
      </c>
      <c r="T189" s="9">
        <v>24.473684210526319</v>
      </c>
      <c r="U189" s="9">
        <v>23.20400231663309</v>
      </c>
      <c r="V189" s="9">
        <v>22.000190853109594</v>
      </c>
      <c r="W189" s="9">
        <v>20.858832496594786</v>
      </c>
      <c r="X189" s="9">
        <v>19.776687212670303</v>
      </c>
      <c r="Y189" s="9">
        <v>18.750683058203148</v>
      </c>
      <c r="Z189" s="9">
        <v>17.777907460858007</v>
      </c>
      <c r="AA189" s="9">
        <v>16.855598951023911</v>
      </c>
      <c r="AB189" s="9">
        <v>15.98113932268418</v>
      </c>
      <c r="AC189" s="9">
        <v>15.152046200976338</v>
      </c>
      <c r="AD189" s="9">
        <v>14.365965995343105</v>
      </c>
      <c r="AE189" s="9">
        <v>13.620667218270231</v>
      </c>
      <c r="AF189" s="9">
        <v>12.914034150644699</v>
      </c>
      <c r="AG189" s="9">
        <v>12.244060835750817</v>
      </c>
      <c r="AH189" s="9">
        <v>11.608845384854645</v>
      </c>
      <c r="AI189" s="9">
        <v>11.006584578211715</v>
      </c>
      <c r="AJ189" s="9">
        <v>10.435568746171635</v>
      </c>
      <c r="AK189" s="9">
        <v>9.8941769158482984</v>
      </c>
      <c r="AL189" s="9">
        <v>9.3808722095782997</v>
      </c>
      <c r="AM189" s="9">
        <v>8.894197482104909</v>
      </c>
      <c r="AN189" s="9">
        <v>8.4327711841026556</v>
      </c>
      <c r="AO189" s="9">
        <v>7.9952834403000868</v>
      </c>
      <c r="AP189" s="9">
        <v>7.5804923310674539</v>
      </c>
      <c r="AQ189" s="9">
        <v>7.1872203669136825</v>
      </c>
      <c r="AR189" s="9">
        <v>6.8143511458845891</v>
      </c>
      <c r="AS189" s="9">
        <v>6.4608261843735244</v>
      </c>
      <c r="AT189" s="9">
        <v>6.1256419123478976</v>
      </c>
      <c r="AU189" s="9">
        <v>5.807846824461766</v>
      </c>
      <c r="AV189" s="9">
        <v>5.5065387789672204</v>
      </c>
      <c r="AW189" s="9">
        <v>5.2208624367568195</v>
      </c>
      <c r="AX189" s="9">
        <v>4.9500068332671612</v>
      </c>
      <c r="AY189" s="9">
        <v>4.6932030763508292</v>
      </c>
      <c r="AZ189" s="9">
        <v>4.4497221635815247</v>
      </c>
      <c r="BA189" s="9">
        <v>4.2188729127962725</v>
      </c>
      <c r="BB189" s="9">
        <v>4</v>
      </c>
      <c r="BC189" s="9" t="s">
        <v>47</v>
      </c>
      <c r="BD189" s="9" t="s">
        <v>47</v>
      </c>
      <c r="BE189" s="9" t="s">
        <v>47</v>
      </c>
      <c r="BF189" s="9" t="s">
        <v>47</v>
      </c>
      <c r="BG189" s="9" t="s">
        <v>47</v>
      </c>
      <c r="BH189" s="9" t="s">
        <v>47</v>
      </c>
      <c r="BI189" s="9" t="s">
        <v>47</v>
      </c>
      <c r="BJ189" s="9" t="s">
        <v>47</v>
      </c>
      <c r="BK189" s="9" t="s">
        <v>47</v>
      </c>
      <c r="BL189" s="9" t="s">
        <v>47</v>
      </c>
      <c r="BM189" s="9" t="s">
        <v>47</v>
      </c>
      <c r="BN189" s="9" t="s">
        <v>47</v>
      </c>
      <c r="BO189" s="9" t="s">
        <v>47</v>
      </c>
      <c r="BP189" s="9" t="s">
        <v>47</v>
      </c>
      <c r="BQ189" s="9" t="s">
        <v>47</v>
      </c>
      <c r="BR189" s="9" t="s">
        <v>47</v>
      </c>
      <c r="BS189" s="9" t="s">
        <v>47</v>
      </c>
      <c r="BT189" s="9" t="s">
        <v>47</v>
      </c>
      <c r="BU189" s="9" t="s">
        <v>47</v>
      </c>
      <c r="BV189" s="9" t="s">
        <v>47</v>
      </c>
      <c r="BW189" s="9" t="s">
        <v>47</v>
      </c>
      <c r="BX189" s="9" t="s">
        <v>47</v>
      </c>
      <c r="BY189" s="9" t="s">
        <v>47</v>
      </c>
      <c r="BZ189" s="9" t="s">
        <v>47</v>
      </c>
      <c r="CA189" s="9" t="s">
        <v>47</v>
      </c>
      <c r="CB189" s="9" t="s">
        <v>47</v>
      </c>
      <c r="CC189" s="9" t="s">
        <v>47</v>
      </c>
      <c r="CD189" s="9" t="s">
        <v>47</v>
      </c>
    </row>
    <row r="190" spans="1:82" ht="12" x14ac:dyDescent="0.25">
      <c r="A190" s="5">
        <v>156</v>
      </c>
      <c r="B190" s="56">
        <v>52</v>
      </c>
      <c r="C190" s="9">
        <v>234</v>
      </c>
      <c r="D190" s="9">
        <v>156</v>
      </c>
      <c r="E190" s="9">
        <v>117</v>
      </c>
      <c r="F190" s="9">
        <v>93.6</v>
      </c>
      <c r="G190" s="9">
        <v>78</v>
      </c>
      <c r="H190" s="9">
        <v>66.857142857142861</v>
      </c>
      <c r="I190" s="9">
        <v>58.5</v>
      </c>
      <c r="J190" s="9">
        <v>52</v>
      </c>
      <c r="K190" s="9">
        <v>46.8</v>
      </c>
      <c r="L190" s="9">
        <v>42.545454545454547</v>
      </c>
      <c r="M190" s="9">
        <v>39</v>
      </c>
      <c r="N190" s="9">
        <v>36</v>
      </c>
      <c r="O190" s="9">
        <v>33.428571428571431</v>
      </c>
      <c r="P190" s="9">
        <v>31.2</v>
      </c>
      <c r="Q190" s="9">
        <v>29.25</v>
      </c>
      <c r="R190" s="9">
        <v>27.529411764705884</v>
      </c>
      <c r="S190" s="9">
        <v>26</v>
      </c>
      <c r="T190" s="9">
        <v>24.631578947368421</v>
      </c>
      <c r="U190" s="9">
        <v>23.349288765713609</v>
      </c>
      <c r="V190" s="9">
        <v>22.133753058608793</v>
      </c>
      <c r="W190" s="9">
        <v>20.981496668920119</v>
      </c>
      <c r="X190" s="9">
        <v>19.889225351987193</v>
      </c>
      <c r="Y190" s="9">
        <v>18.853816357538708</v>
      </c>
      <c r="Z190" s="9">
        <v>17.872309501902166</v>
      </c>
      <c r="AA190" s="9">
        <v>16.941898704983537</v>
      </c>
      <c r="AB190" s="9">
        <v>16.059923967821518</v>
      </c>
      <c r="AC190" s="9">
        <v>15.223863767780607</v>
      </c>
      <c r="AD190" s="9">
        <v>14.431327849641216</v>
      </c>
      <c r="AE190" s="9">
        <v>13.680050391976909</v>
      </c>
      <c r="AF190" s="9">
        <v>12.967883529281767</v>
      </c>
      <c r="AG190" s="9">
        <v>12.292791211327959</v>
      </c>
      <c r="AH190" s="9">
        <v>11.652843382197725</v>
      </c>
      <c r="AI190" s="9">
        <v>11.046210462347908</v>
      </c>
      <c r="AJ190" s="9">
        <v>10.471158117931527</v>
      </c>
      <c r="AK190" s="9">
        <v>9.926042302422136</v>
      </c>
      <c r="AL190" s="9">
        <v>9.4093045563652158</v>
      </c>
      <c r="AM190" s="9">
        <v>8.9194675518188191</v>
      </c>
      <c r="AN190" s="9">
        <v>8.4551308687452433</v>
      </c>
      <c r="AO190" s="9">
        <v>8.0149669912786354</v>
      </c>
      <c r="AP190" s="9">
        <v>7.5977175124220624</v>
      </c>
      <c r="AQ190" s="9">
        <v>7.2021895363234574</v>
      </c>
      <c r="AR190" s="9">
        <v>6.8272522678447238</v>
      </c>
      <c r="AS190" s="9">
        <v>6.4718337796737426</v>
      </c>
      <c r="AT190" s="9">
        <v>6.1349179477366178</v>
      </c>
      <c r="AU190" s="9">
        <v>5.8155415461486459</v>
      </c>
      <c r="AV190" s="9">
        <v>5.5127914933986268</v>
      </c>
      <c r="AW190" s="9">
        <v>5.2258022418934775</v>
      </c>
      <c r="AX190" s="9">
        <v>4.9537533034000063</v>
      </c>
      <c r="AY190" s="9">
        <v>4.6958669033091756</v>
      </c>
      <c r="AZ190" s="9">
        <v>4.451405757016544</v>
      </c>
      <c r="BA190" s="9">
        <v>4.2196709620616364</v>
      </c>
      <c r="BB190" s="9">
        <v>4</v>
      </c>
      <c r="BC190" s="9" t="s">
        <v>47</v>
      </c>
      <c r="BD190" s="9" t="s">
        <v>47</v>
      </c>
      <c r="BE190" s="9" t="s">
        <v>47</v>
      </c>
      <c r="BF190" s="9" t="s">
        <v>47</v>
      </c>
      <c r="BG190" s="9" t="s">
        <v>47</v>
      </c>
      <c r="BH190" s="9" t="s">
        <v>47</v>
      </c>
      <c r="BI190" s="9" t="s">
        <v>47</v>
      </c>
      <c r="BJ190" s="9" t="s">
        <v>47</v>
      </c>
      <c r="BK190" s="9" t="s">
        <v>47</v>
      </c>
      <c r="BL190" s="9" t="s">
        <v>47</v>
      </c>
      <c r="BM190" s="9" t="s">
        <v>47</v>
      </c>
      <c r="BN190" s="9" t="s">
        <v>47</v>
      </c>
      <c r="BO190" s="9" t="s">
        <v>47</v>
      </c>
      <c r="BP190" s="9" t="s">
        <v>47</v>
      </c>
      <c r="BQ190" s="9" t="s">
        <v>47</v>
      </c>
      <c r="BR190" s="9" t="s">
        <v>47</v>
      </c>
      <c r="BS190" s="9" t="s">
        <v>47</v>
      </c>
      <c r="BT190" s="9" t="s">
        <v>47</v>
      </c>
      <c r="BU190" s="9" t="s">
        <v>47</v>
      </c>
      <c r="BV190" s="9" t="s">
        <v>47</v>
      </c>
      <c r="BW190" s="9" t="s">
        <v>47</v>
      </c>
      <c r="BX190" s="9" t="s">
        <v>47</v>
      </c>
      <c r="BY190" s="9" t="s">
        <v>47</v>
      </c>
      <c r="BZ190" s="9" t="s">
        <v>47</v>
      </c>
      <c r="CA190" s="9" t="s">
        <v>47</v>
      </c>
      <c r="CB190" s="9" t="s">
        <v>47</v>
      </c>
      <c r="CC190" s="9" t="s">
        <v>47</v>
      </c>
      <c r="CD190" s="9" t="s">
        <v>47</v>
      </c>
    </row>
    <row r="191" spans="1:82" ht="12" x14ac:dyDescent="0.25">
      <c r="A191" s="5">
        <v>157</v>
      </c>
      <c r="B191" s="56">
        <v>53</v>
      </c>
      <c r="C191" s="9">
        <v>235.5</v>
      </c>
      <c r="D191" s="9">
        <v>157</v>
      </c>
      <c r="E191" s="9">
        <v>117.75</v>
      </c>
      <c r="F191" s="9">
        <v>94.2</v>
      </c>
      <c r="G191" s="9">
        <v>78.5</v>
      </c>
      <c r="H191" s="9">
        <v>67.285714285714278</v>
      </c>
      <c r="I191" s="9">
        <v>58.875</v>
      </c>
      <c r="J191" s="9">
        <v>52.333333333333321</v>
      </c>
      <c r="K191" s="9">
        <v>47.1</v>
      </c>
      <c r="L191" s="9">
        <v>42.818181818181806</v>
      </c>
      <c r="M191" s="9">
        <v>39.25</v>
      </c>
      <c r="N191" s="9">
        <v>36.230769230769219</v>
      </c>
      <c r="O191" s="9">
        <v>33.642857142857132</v>
      </c>
      <c r="P191" s="9">
        <v>31.4</v>
      </c>
      <c r="Q191" s="9">
        <v>29.4375</v>
      </c>
      <c r="R191" s="9">
        <v>27.70588235294117</v>
      </c>
      <c r="S191" s="9">
        <v>26.166666666666661</v>
      </c>
      <c r="T191" s="9">
        <v>24.78947368421052</v>
      </c>
      <c r="U191" s="9">
        <v>23.530589716346931</v>
      </c>
      <c r="V191" s="9">
        <v>22.335635659409746</v>
      </c>
      <c r="W191" s="9">
        <v>21.201364960408068</v>
      </c>
      <c r="X191" s="9">
        <v>20.124695936068008</v>
      </c>
      <c r="Y191" s="9">
        <v>19.102703400253009</v>
      </c>
      <c r="Z191" s="9">
        <v>18.132610716568927</v>
      </c>
      <c r="AA191" s="9">
        <v>17.211782254561705</v>
      </c>
      <c r="AB191" s="9">
        <v>16.337716229012006</v>
      </c>
      <c r="AC191" s="9">
        <v>15.508037902871981</v>
      </c>
      <c r="AD191" s="9">
        <v>14.720493135377328</v>
      </c>
      <c r="AE191" s="9">
        <v>13.972942257805613</v>
      </c>
      <c r="AF191" s="9">
        <v>13.263354260241988</v>
      </c>
      <c r="AG191" s="9">
        <v>12.589801273558415</v>
      </c>
      <c r="AH191" s="9">
        <v>11.950453331614563</v>
      </c>
      <c r="AI191" s="9">
        <v>11.343573399449893</v>
      </c>
      <c r="AJ191" s="9">
        <v>10.767512653959075</v>
      </c>
      <c r="AK191" s="9">
        <v>10.220706004228905</v>
      </c>
      <c r="AL191" s="9">
        <v>9.7016678393659603</v>
      </c>
      <c r="AM191" s="9">
        <v>9.2089879922623599</v>
      </c>
      <c r="AN191" s="9">
        <v>8.7413279083336128</v>
      </c>
      <c r="AO191" s="9">
        <v>8.2974170088194832</v>
      </c>
      <c r="AP191" s="9">
        <v>7.8760492387673633</v>
      </c>
      <c r="AQ191" s="9">
        <v>7.4760797903194218</v>
      </c>
      <c r="AR191" s="9">
        <v>7.0964219924010781</v>
      </c>
      <c r="AS191" s="9">
        <v>6.7360443583604459</v>
      </c>
      <c r="AT191" s="9">
        <v>6.3939677835375139</v>
      </c>
      <c r="AU191" s="9">
        <v>6.0692628851491879</v>
      </c>
      <c r="AV191" s="9">
        <v>5.7610474772629621</v>
      </c>
      <c r="AW191" s="9">
        <v>5.4684841739990153</v>
      </c>
      <c r="AX191" s="9">
        <v>5.1907781144489107</v>
      </c>
      <c r="AY191" s="9">
        <v>4.9271748031297564</v>
      </c>
      <c r="AZ191" s="9">
        <v>4.676958060106597</v>
      </c>
      <c r="BA191" s="9">
        <v>4.4394480752137451</v>
      </c>
      <c r="BB191" s="9">
        <v>4.2139995610886078</v>
      </c>
      <c r="BC191" s="9">
        <v>4</v>
      </c>
      <c r="BD191" s="9" t="s">
        <v>47</v>
      </c>
      <c r="BE191" s="9" t="s">
        <v>47</v>
      </c>
      <c r="BF191" s="9" t="s">
        <v>47</v>
      </c>
      <c r="BG191" s="9" t="s">
        <v>47</v>
      </c>
      <c r="BH191" s="9" t="s">
        <v>47</v>
      </c>
      <c r="BI191" s="9" t="s">
        <v>47</v>
      </c>
      <c r="BJ191" s="9" t="s">
        <v>47</v>
      </c>
      <c r="BK191" s="9" t="s">
        <v>47</v>
      </c>
      <c r="BL191" s="9" t="s">
        <v>47</v>
      </c>
      <c r="BM191" s="9" t="s">
        <v>47</v>
      </c>
      <c r="BN191" s="9" t="s">
        <v>47</v>
      </c>
      <c r="BO191" s="9" t="s">
        <v>47</v>
      </c>
      <c r="BP191" s="9" t="s">
        <v>47</v>
      </c>
      <c r="BQ191" s="9" t="s">
        <v>47</v>
      </c>
      <c r="BR191" s="9" t="s">
        <v>47</v>
      </c>
      <c r="BS191" s="9" t="s">
        <v>47</v>
      </c>
      <c r="BT191" s="9" t="s">
        <v>47</v>
      </c>
      <c r="BU191" s="9" t="s">
        <v>47</v>
      </c>
      <c r="BV191" s="9" t="s">
        <v>47</v>
      </c>
      <c r="BW191" s="9" t="s">
        <v>47</v>
      </c>
      <c r="BX191" s="9" t="s">
        <v>47</v>
      </c>
      <c r="BY191" s="9" t="s">
        <v>47</v>
      </c>
      <c r="BZ191" s="9" t="s">
        <v>47</v>
      </c>
      <c r="CA191" s="9" t="s">
        <v>47</v>
      </c>
      <c r="CB191" s="9" t="s">
        <v>47</v>
      </c>
      <c r="CC191" s="9" t="s">
        <v>47</v>
      </c>
      <c r="CD191" s="9" t="s">
        <v>47</v>
      </c>
    </row>
    <row r="192" spans="1:82" ht="12" x14ac:dyDescent="0.25">
      <c r="A192" s="5">
        <v>158</v>
      </c>
      <c r="B192" s="56">
        <v>53</v>
      </c>
      <c r="C192" s="9">
        <v>237</v>
      </c>
      <c r="D192" s="9">
        <v>158</v>
      </c>
      <c r="E192" s="9">
        <v>118.5</v>
      </c>
      <c r="F192" s="9">
        <v>94.8</v>
      </c>
      <c r="G192" s="9">
        <v>79</v>
      </c>
      <c r="H192" s="9">
        <v>67.714285714285722</v>
      </c>
      <c r="I192" s="9">
        <v>59.25</v>
      </c>
      <c r="J192" s="9">
        <v>52.666666666666671</v>
      </c>
      <c r="K192" s="9">
        <v>47.4</v>
      </c>
      <c r="L192" s="9">
        <v>43.090909090909093</v>
      </c>
      <c r="M192" s="9">
        <v>39.5</v>
      </c>
      <c r="N192" s="9">
        <v>36.461538461538467</v>
      </c>
      <c r="O192" s="9">
        <v>33.857142857142861</v>
      </c>
      <c r="P192" s="9">
        <v>31.6</v>
      </c>
      <c r="Q192" s="9">
        <v>29.625</v>
      </c>
      <c r="R192" s="9">
        <v>27.882352941176475</v>
      </c>
      <c r="S192" s="9">
        <v>26.333333333333336</v>
      </c>
      <c r="T192" s="9">
        <v>24.947368421052634</v>
      </c>
      <c r="U192" s="9">
        <v>23.676170682994062</v>
      </c>
      <c r="V192" s="9">
        <v>22.469747059061355</v>
      </c>
      <c r="W192" s="9">
        <v>21.32479697237715</v>
      </c>
      <c r="X192" s="9">
        <v>20.238188027564835</v>
      </c>
      <c r="Y192" s="9">
        <v>19.206947441029296</v>
      </c>
      <c r="Z192" s="9">
        <v>18.228253907909298</v>
      </c>
      <c r="AA192" s="9">
        <v>17.299429883450774</v>
      </c>
      <c r="AB192" s="9">
        <v>16.417934257684184</v>
      </c>
      <c r="AC192" s="9">
        <v>15.581355403365015</v>
      </c>
      <c r="AD192" s="9">
        <v>14.787404578157753</v>
      </c>
      <c r="AE192" s="9">
        <v>14.033909663012794</v>
      </c>
      <c r="AF192" s="9">
        <v>13.318809219605489</v>
      </c>
      <c r="AG192" s="9">
        <v>12.640146850579484</v>
      </c>
      <c r="AH192" s="9">
        <v>11.996065847164905</v>
      </c>
      <c r="AI192" s="9">
        <v>11.384804109528121</v>
      </c>
      <c r="AJ192" s="9">
        <v>10.804689325956033</v>
      </c>
      <c r="AK192" s="9">
        <v>10.254134397685913</v>
      </c>
      <c r="AL192" s="9">
        <v>9.7316330968638649</v>
      </c>
      <c r="AM192" s="9">
        <v>9.2357559457528193</v>
      </c>
      <c r="AN192" s="9">
        <v>8.7651463059162431</v>
      </c>
      <c r="AO192" s="9">
        <v>8.3185166666782049</v>
      </c>
      <c r="AP192" s="9">
        <v>7.8946451227056453</v>
      </c>
      <c r="AQ192" s="9">
        <v>7.4923720310760844</v>
      </c>
      <c r="AR192" s="9">
        <v>7.1105968386850575</v>
      </c>
      <c r="AS192" s="9">
        <v>6.7482750713135928</v>
      </c>
      <c r="AT192" s="9">
        <v>6.4044154761183041</v>
      </c>
      <c r="AU192" s="9">
        <v>6.0780773097264298</v>
      </c>
      <c r="AV192" s="9">
        <v>5.7683677645164773</v>
      </c>
      <c r="AW192" s="9">
        <v>5.4744395260432217</v>
      </c>
      <c r="AX192" s="9">
        <v>5.1954884549245577</v>
      </c>
      <c r="AY192" s="9">
        <v>4.9307513868482271</v>
      </c>
      <c r="AZ192" s="9">
        <v>4.6795040446796161</v>
      </c>
      <c r="BA192" s="9">
        <v>4.4410590569584762</v>
      </c>
      <c r="BB192" s="9">
        <v>4.2147640773635127</v>
      </c>
      <c r="BC192" s="9">
        <v>4</v>
      </c>
      <c r="BD192" s="9" t="s">
        <v>47</v>
      </c>
      <c r="BE192" s="9" t="s">
        <v>47</v>
      </c>
      <c r="BF192" s="9" t="s">
        <v>47</v>
      </c>
      <c r="BG192" s="9" t="s">
        <v>47</v>
      </c>
      <c r="BH192" s="9" t="s">
        <v>47</v>
      </c>
      <c r="BI192" s="9" t="s">
        <v>47</v>
      </c>
      <c r="BJ192" s="9" t="s">
        <v>47</v>
      </c>
      <c r="BK192" s="9" t="s">
        <v>47</v>
      </c>
      <c r="BL192" s="9" t="s">
        <v>47</v>
      </c>
      <c r="BM192" s="9" t="s">
        <v>47</v>
      </c>
      <c r="BN192" s="9" t="s">
        <v>47</v>
      </c>
      <c r="BO192" s="9" t="s">
        <v>47</v>
      </c>
      <c r="BP192" s="9" t="s">
        <v>47</v>
      </c>
      <c r="BQ192" s="9" t="s">
        <v>47</v>
      </c>
      <c r="BR192" s="9" t="s">
        <v>47</v>
      </c>
      <c r="BS192" s="9" t="s">
        <v>47</v>
      </c>
      <c r="BT192" s="9" t="s">
        <v>47</v>
      </c>
      <c r="BU192" s="9" t="s">
        <v>47</v>
      </c>
      <c r="BV192" s="9" t="s">
        <v>47</v>
      </c>
      <c r="BW192" s="9" t="s">
        <v>47</v>
      </c>
      <c r="BX192" s="9" t="s">
        <v>47</v>
      </c>
      <c r="BY192" s="9" t="s">
        <v>47</v>
      </c>
      <c r="BZ192" s="9" t="s">
        <v>47</v>
      </c>
      <c r="CA192" s="9" t="s">
        <v>47</v>
      </c>
      <c r="CB192" s="9" t="s">
        <v>47</v>
      </c>
      <c r="CC192" s="9" t="s">
        <v>47</v>
      </c>
      <c r="CD192" s="9" t="s">
        <v>47</v>
      </c>
    </row>
    <row r="193" spans="1:82" ht="12" x14ac:dyDescent="0.25">
      <c r="A193" s="5">
        <v>159</v>
      </c>
      <c r="B193" s="56">
        <v>53</v>
      </c>
      <c r="C193" s="9">
        <v>238.5</v>
      </c>
      <c r="D193" s="9">
        <v>159</v>
      </c>
      <c r="E193" s="9">
        <v>119.25</v>
      </c>
      <c r="F193" s="9">
        <v>95.4</v>
      </c>
      <c r="G193" s="9">
        <v>79.5</v>
      </c>
      <c r="H193" s="9">
        <v>68.142857142857153</v>
      </c>
      <c r="I193" s="9">
        <v>59.625</v>
      </c>
      <c r="J193" s="9">
        <v>53</v>
      </c>
      <c r="K193" s="9">
        <v>47.7</v>
      </c>
      <c r="L193" s="9">
        <v>43.363636363636367</v>
      </c>
      <c r="M193" s="9">
        <v>39.75</v>
      </c>
      <c r="N193" s="9">
        <v>36.692307692307693</v>
      </c>
      <c r="O193" s="9">
        <v>34.071428571428577</v>
      </c>
      <c r="P193" s="9">
        <v>31.8</v>
      </c>
      <c r="Q193" s="9">
        <v>29.8125</v>
      </c>
      <c r="R193" s="9">
        <v>28.058823529411768</v>
      </c>
      <c r="S193" s="9">
        <v>26.5</v>
      </c>
      <c r="T193" s="9">
        <v>25.10526315789474</v>
      </c>
      <c r="U193" s="9">
        <v>23.821725326170981</v>
      </c>
      <c r="V193" s="9">
        <v>22.603809963931194</v>
      </c>
      <c r="W193" s="9">
        <v>21.448162040731606</v>
      </c>
      <c r="X193" s="9">
        <v>20.351598056236451</v>
      </c>
      <c r="Y193" s="9">
        <v>19.311097270527668</v>
      </c>
      <c r="Z193" s="9">
        <v>18.323793382775939</v>
      </c>
      <c r="AA193" s="9">
        <v>17.386966635350014</v>
      </c>
      <c r="AB193" s="9">
        <v>16.498036321613284</v>
      </c>
      <c r="AC193" s="9">
        <v>15.654553676768581</v>
      </c>
      <c r="AD193" s="9">
        <v>14.85419513216738</v>
      </c>
      <c r="AE193" s="9">
        <v>14.094755914500855</v>
      </c>
      <c r="AF193" s="9">
        <v>13.374143972240253</v>
      </c>
      <c r="AG193" s="9">
        <v>12.690374212595552</v>
      </c>
      <c r="AH193" s="9">
        <v>12.041563033116804</v>
      </c>
      <c r="AI193" s="9">
        <v>11.425923132874155</v>
      </c>
      <c r="AJ193" s="9">
        <v>10.841758588922747</v>
      </c>
      <c r="AK193" s="9">
        <v>10.287460184489477</v>
      </c>
      <c r="AL193" s="9">
        <v>9.7615009760120373</v>
      </c>
      <c r="AM193" s="9">
        <v>9.262432086818583</v>
      </c>
      <c r="AN193" s="9">
        <v>8.7888787158607826</v>
      </c>
      <c r="AO193" s="9">
        <v>8.3395363505053481</v>
      </c>
      <c r="AP193" s="9">
        <v>7.913167172951316</v>
      </c>
      <c r="AQ193" s="9">
        <v>7.5085966503737192</v>
      </c>
      <c r="AR193" s="9">
        <v>7.1247102994004052</v>
      </c>
      <c r="AS193" s="9">
        <v>6.7604506160090114</v>
      </c>
      <c r="AT193" s="9">
        <v>6.4148141623867732</v>
      </c>
      <c r="AU193" s="9">
        <v>6.0868488027282508</v>
      </c>
      <c r="AV193" s="9">
        <v>5.7756510803563437</v>
      </c>
      <c r="AW193" s="9">
        <v>5.4803637289412528</v>
      </c>
      <c r="AX193" s="9">
        <v>5.2001733109614765</v>
      </c>
      <c r="AY193" s="9">
        <v>4.9343079769014215</v>
      </c>
      <c r="AZ193" s="9">
        <v>4.6820353390128329</v>
      </c>
      <c r="BA193" s="9">
        <v>4.4426604537828105</v>
      </c>
      <c r="BB193" s="9">
        <v>4.2155239075506667</v>
      </c>
      <c r="BC193" s="9">
        <v>4</v>
      </c>
      <c r="BD193" s="9" t="s">
        <v>47</v>
      </c>
      <c r="BE193" s="9" t="s">
        <v>47</v>
      </c>
      <c r="BF193" s="9" t="s">
        <v>47</v>
      </c>
      <c r="BG193" s="9" t="s">
        <v>47</v>
      </c>
      <c r="BH193" s="9" t="s">
        <v>47</v>
      </c>
      <c r="BI193" s="9" t="s">
        <v>47</v>
      </c>
      <c r="BJ193" s="9" t="s">
        <v>47</v>
      </c>
      <c r="BK193" s="9" t="s">
        <v>47</v>
      </c>
      <c r="BL193" s="9" t="s">
        <v>47</v>
      </c>
      <c r="BM193" s="9" t="s">
        <v>47</v>
      </c>
      <c r="BN193" s="9" t="s">
        <v>47</v>
      </c>
      <c r="BO193" s="9" t="s">
        <v>47</v>
      </c>
      <c r="BP193" s="9" t="s">
        <v>47</v>
      </c>
      <c r="BQ193" s="9" t="s">
        <v>47</v>
      </c>
      <c r="BR193" s="9" t="s">
        <v>47</v>
      </c>
      <c r="BS193" s="9" t="s">
        <v>47</v>
      </c>
      <c r="BT193" s="9" t="s">
        <v>47</v>
      </c>
      <c r="BU193" s="9" t="s">
        <v>47</v>
      </c>
      <c r="BV193" s="9" t="s">
        <v>47</v>
      </c>
      <c r="BW193" s="9" t="s">
        <v>47</v>
      </c>
      <c r="BX193" s="9" t="s">
        <v>47</v>
      </c>
      <c r="BY193" s="9" t="s">
        <v>47</v>
      </c>
      <c r="BZ193" s="9" t="s">
        <v>47</v>
      </c>
      <c r="CA193" s="9" t="s">
        <v>47</v>
      </c>
      <c r="CB193" s="9" t="s">
        <v>47</v>
      </c>
      <c r="CC193" s="9" t="s">
        <v>47</v>
      </c>
      <c r="CD193" s="9" t="s">
        <v>47</v>
      </c>
    </row>
    <row r="194" spans="1:82" ht="12" x14ac:dyDescent="0.25">
      <c r="A194" s="5">
        <v>160</v>
      </c>
      <c r="B194" s="56">
        <v>54</v>
      </c>
      <c r="C194" s="9">
        <v>240</v>
      </c>
      <c r="D194" s="9">
        <v>160</v>
      </c>
      <c r="E194" s="9">
        <v>120</v>
      </c>
      <c r="F194" s="9">
        <v>96</v>
      </c>
      <c r="G194" s="9">
        <v>80</v>
      </c>
      <c r="H194" s="9">
        <v>68.571428571428569</v>
      </c>
      <c r="I194" s="9">
        <v>60</v>
      </c>
      <c r="J194" s="9">
        <v>53.333333333333329</v>
      </c>
      <c r="K194" s="9">
        <v>48</v>
      </c>
      <c r="L194" s="9">
        <v>43.636363636363633</v>
      </c>
      <c r="M194" s="9">
        <v>40</v>
      </c>
      <c r="N194" s="9">
        <v>36.92307692307692</v>
      </c>
      <c r="O194" s="9">
        <v>34.285714285714285</v>
      </c>
      <c r="P194" s="9">
        <v>32</v>
      </c>
      <c r="Q194" s="9">
        <v>30</v>
      </c>
      <c r="R194" s="9">
        <v>28.235294117647058</v>
      </c>
      <c r="S194" s="9">
        <v>26.666666666666664</v>
      </c>
      <c r="T194" s="9">
        <v>25.263157894736839</v>
      </c>
      <c r="U194" s="9">
        <v>24</v>
      </c>
      <c r="V194" s="9">
        <v>22.802283915037503</v>
      </c>
      <c r="W194" s="9">
        <v>21.664339655915754</v>
      </c>
      <c r="X194" s="9">
        <v>20.583184319416539</v>
      </c>
      <c r="Y194" s="9">
        <v>19.555983863620163</v>
      </c>
      <c r="Z194" s="9">
        <v>18.580045679006627</v>
      </c>
      <c r="AA194" s="9">
        <v>17.652811530294787</v>
      </c>
      <c r="AB194" s="9">
        <v>16.771850850517893</v>
      </c>
      <c r="AC194" s="9">
        <v>15.934854369757177</v>
      </c>
      <c r="AD194" s="9">
        <v>15.139628061832466</v>
      </c>
      <c r="AE194" s="9">
        <v>14.384087393082204</v>
      </c>
      <c r="AF194" s="9">
        <v>13.666251858157171</v>
      </c>
      <c r="AG194" s="9">
        <v>12.98423978850453</v>
      </c>
      <c r="AH194" s="9">
        <v>12.336263419933617</v>
      </c>
      <c r="AI194" s="9">
        <v>11.72062420633408</v>
      </c>
      <c r="AJ194" s="9">
        <v>11.135708367262119</v>
      </c>
      <c r="AK194" s="9">
        <v>10.579982657723733</v>
      </c>
      <c r="AL194" s="9">
        <v>10.051990349066235</v>
      </c>
      <c r="AM194" s="9">
        <v>9.5503474104427184</v>
      </c>
      <c r="AN194" s="9">
        <v>9.0737388808399206</v>
      </c>
      <c r="AO194" s="9">
        <v>8.62091542215944</v>
      </c>
      <c r="AP194" s="9">
        <v>8.1906900443168738</v>
      </c>
      <c r="AQ194" s="9">
        <v>7.7819349937743532</v>
      </c>
      <c r="AR194" s="9">
        <v>7.3935787973503517</v>
      </c>
      <c r="AS194" s="9">
        <v>7.0246034535576785</v>
      </c>
      <c r="AT194" s="9">
        <v>6.6740417641072982</v>
      </c>
      <c r="AU194" s="9">
        <v>6.3409747985830167</v>
      </c>
      <c r="AV194" s="9">
        <v>6.0245294856411551</v>
      </c>
      <c r="AW194" s="9">
        <v>5.7238763244210213</v>
      </c>
      <c r="AX194" s="9">
        <v>5.4382272101670601</v>
      </c>
      <c r="AY194" s="9">
        <v>5.1668333683629859</v>
      </c>
      <c r="AZ194" s="9">
        <v>4.9089833919625985</v>
      </c>
      <c r="BA194" s="9">
        <v>4.6640013765722923</v>
      </c>
      <c r="BB194" s="9">
        <v>4.4312451486969655</v>
      </c>
      <c r="BC194" s="9">
        <v>4.2101045824050338</v>
      </c>
      <c r="BD194" s="9">
        <v>4</v>
      </c>
      <c r="BE194" s="9" t="s">
        <v>47</v>
      </c>
      <c r="BF194" s="9" t="s">
        <v>47</v>
      </c>
      <c r="BG194" s="9" t="s">
        <v>47</v>
      </c>
      <c r="BH194" s="9" t="s">
        <v>47</v>
      </c>
      <c r="BI194" s="9" t="s">
        <v>47</v>
      </c>
      <c r="BJ194" s="9" t="s">
        <v>47</v>
      </c>
      <c r="BK194" s="9" t="s">
        <v>47</v>
      </c>
      <c r="BL194" s="9" t="s">
        <v>47</v>
      </c>
      <c r="BM194" s="9" t="s">
        <v>47</v>
      </c>
      <c r="BN194" s="9" t="s">
        <v>47</v>
      </c>
      <c r="BO194" s="9" t="s">
        <v>47</v>
      </c>
      <c r="BP194" s="9" t="s">
        <v>47</v>
      </c>
      <c r="BQ194" s="9" t="s">
        <v>47</v>
      </c>
      <c r="BR194" s="9" t="s">
        <v>47</v>
      </c>
      <c r="BS194" s="9" t="s">
        <v>47</v>
      </c>
      <c r="BT194" s="9" t="s">
        <v>47</v>
      </c>
      <c r="BU194" s="9" t="s">
        <v>47</v>
      </c>
      <c r="BV194" s="9" t="s">
        <v>47</v>
      </c>
      <c r="BW194" s="9" t="s">
        <v>47</v>
      </c>
      <c r="BX194" s="9" t="s">
        <v>47</v>
      </c>
      <c r="BY194" s="9" t="s">
        <v>47</v>
      </c>
      <c r="BZ194" s="9" t="s">
        <v>47</v>
      </c>
      <c r="CA194" s="9" t="s">
        <v>47</v>
      </c>
      <c r="CB194" s="9" t="s">
        <v>47</v>
      </c>
      <c r="CC194" s="9" t="s">
        <v>47</v>
      </c>
      <c r="CD194" s="9" t="s">
        <v>47</v>
      </c>
    </row>
    <row r="195" spans="1:82" ht="12" x14ac:dyDescent="0.25">
      <c r="A195" s="5">
        <v>161</v>
      </c>
      <c r="B195" s="56">
        <v>54</v>
      </c>
      <c r="C195" s="9">
        <v>241.5</v>
      </c>
      <c r="D195" s="9">
        <v>161</v>
      </c>
      <c r="E195" s="9">
        <v>120.75</v>
      </c>
      <c r="F195" s="9">
        <v>96.6</v>
      </c>
      <c r="G195" s="9">
        <v>80.5</v>
      </c>
      <c r="H195" s="9">
        <v>69</v>
      </c>
      <c r="I195" s="9">
        <v>60.375</v>
      </c>
      <c r="J195" s="9">
        <v>53.666666666666679</v>
      </c>
      <c r="K195" s="9">
        <v>48.3</v>
      </c>
      <c r="L195" s="9">
        <v>43.909090909090921</v>
      </c>
      <c r="M195" s="9">
        <v>40.25</v>
      </c>
      <c r="N195" s="9">
        <v>37.15384615384616</v>
      </c>
      <c r="O195" s="9">
        <v>34.5</v>
      </c>
      <c r="P195" s="9">
        <v>32.200000000000003</v>
      </c>
      <c r="Q195" s="9">
        <v>30.1875</v>
      </c>
      <c r="R195" s="9">
        <v>28.411764705882362</v>
      </c>
      <c r="S195" s="9">
        <v>26.833333333333343</v>
      </c>
      <c r="T195" s="9">
        <v>25.421052631578956</v>
      </c>
      <c r="U195" s="9">
        <v>24.148172239245479</v>
      </c>
      <c r="V195" s="9">
        <v>22.939027385981472</v>
      </c>
      <c r="W195" s="9">
        <v>21.79042671228062</v>
      </c>
      <c r="X195" s="9">
        <v>20.699338656069045</v>
      </c>
      <c r="Y195" s="9">
        <v>19.662883451344342</v>
      </c>
      <c r="Z195" s="9">
        <v>18.678325527457929</v>
      </c>
      <c r="AA195" s="9">
        <v>17.743066288979797</v>
      </c>
      <c r="AB195" s="9">
        <v>16.854637257089127</v>
      </c>
      <c r="AC195" s="9">
        <v>16.01069355438851</v>
      </c>
      <c r="AD195" s="9">
        <v>15.2090077159459</v>
      </c>
      <c r="AE195" s="9">
        <v>14.447463810229452</v>
      </c>
      <c r="AF195" s="9">
        <v>13.72405185441831</v>
      </c>
      <c r="AG195" s="9">
        <v>13.036862509349403</v>
      </c>
      <c r="AH195" s="9">
        <v>12.384082040098333</v>
      </c>
      <c r="AI195" s="9">
        <v>11.763987528893539</v>
      </c>
      <c r="AJ195" s="9">
        <v>11.174942327728948</v>
      </c>
      <c r="AK195" s="9">
        <v>10.615391738672949</v>
      </c>
      <c r="AL195" s="9">
        <v>10.083858910472504</v>
      </c>
      <c r="AM195" s="9">
        <v>9.5789409406220809</v>
      </c>
      <c r="AN195" s="9">
        <v>9.0993051726093981</v>
      </c>
      <c r="AO195" s="9">
        <v>8.6436856785651166</v>
      </c>
      <c r="AP195" s="9">
        <v>8.2108799180329335</v>
      </c>
      <c r="AQ195" s="9">
        <v>7.7997455640414071</v>
      </c>
      <c r="AR195" s="9">
        <v>7.4091974881003972</v>
      </c>
      <c r="AS195" s="9">
        <v>7.0382048961644568</v>
      </c>
      <c r="AT195" s="9">
        <v>6.6857886080039801</v>
      </c>
      <c r="AU195" s="9">
        <v>6.3510184728033998</v>
      </c>
      <c r="AV195" s="9">
        <v>6.0330109141652972</v>
      </c>
      <c r="AW195" s="9">
        <v>5.7309265980408206</v>
      </c>
      <c r="AX195" s="9">
        <v>5.4439682174312516</v>
      </c>
      <c r="AY195" s="9">
        <v>5.1713783880137729</v>
      </c>
      <c r="AZ195" s="9">
        <v>4.9124376491372583</v>
      </c>
      <c r="BA195" s="9">
        <v>4.666462564911992</v>
      </c>
      <c r="BB195" s="9">
        <v>4.4328039203814367</v>
      </c>
      <c r="BC195" s="9">
        <v>4.2108450080151067</v>
      </c>
      <c r="BD195" s="9">
        <v>4</v>
      </c>
      <c r="BE195" s="9" t="s">
        <v>47</v>
      </c>
      <c r="BF195" s="9" t="s">
        <v>47</v>
      </c>
      <c r="BG195" s="9" t="s">
        <v>47</v>
      </c>
      <c r="BH195" s="9" t="s">
        <v>47</v>
      </c>
      <c r="BI195" s="9" t="s">
        <v>47</v>
      </c>
      <c r="BJ195" s="9" t="s">
        <v>47</v>
      </c>
      <c r="BK195" s="9" t="s">
        <v>47</v>
      </c>
      <c r="BL195" s="9" t="s">
        <v>47</v>
      </c>
      <c r="BM195" s="9" t="s">
        <v>47</v>
      </c>
      <c r="BN195" s="9" t="s">
        <v>47</v>
      </c>
      <c r="BO195" s="9" t="s">
        <v>47</v>
      </c>
      <c r="BP195" s="9" t="s">
        <v>47</v>
      </c>
      <c r="BQ195" s="9" t="s">
        <v>47</v>
      </c>
      <c r="BR195" s="9" t="s">
        <v>47</v>
      </c>
      <c r="BS195" s="9" t="s">
        <v>47</v>
      </c>
      <c r="BT195" s="9" t="s">
        <v>47</v>
      </c>
      <c r="BU195" s="9" t="s">
        <v>47</v>
      </c>
      <c r="BV195" s="9" t="s">
        <v>47</v>
      </c>
      <c r="BW195" s="9" t="s">
        <v>47</v>
      </c>
      <c r="BX195" s="9" t="s">
        <v>47</v>
      </c>
      <c r="BY195" s="9" t="s">
        <v>47</v>
      </c>
      <c r="BZ195" s="9" t="s">
        <v>47</v>
      </c>
      <c r="CA195" s="9" t="s">
        <v>47</v>
      </c>
      <c r="CB195" s="9" t="s">
        <v>47</v>
      </c>
      <c r="CC195" s="9" t="s">
        <v>47</v>
      </c>
      <c r="CD195" s="9" t="s">
        <v>47</v>
      </c>
    </row>
    <row r="196" spans="1:82" ht="12" x14ac:dyDescent="0.25">
      <c r="A196" s="5">
        <v>162</v>
      </c>
      <c r="B196" s="56">
        <v>54</v>
      </c>
      <c r="C196" s="9">
        <v>243</v>
      </c>
      <c r="D196" s="9">
        <v>162</v>
      </c>
      <c r="E196" s="9">
        <v>121.5</v>
      </c>
      <c r="F196" s="9">
        <v>97.2</v>
      </c>
      <c r="G196" s="9">
        <v>81</v>
      </c>
      <c r="H196" s="9">
        <v>69.428571428571431</v>
      </c>
      <c r="I196" s="9">
        <v>60.75</v>
      </c>
      <c r="J196" s="9">
        <v>54</v>
      </c>
      <c r="K196" s="9">
        <v>48.6</v>
      </c>
      <c r="L196" s="9">
        <v>44.18181818181818</v>
      </c>
      <c r="M196" s="9">
        <v>40.5</v>
      </c>
      <c r="N196" s="9">
        <v>37.384615384615387</v>
      </c>
      <c r="O196" s="9">
        <v>34.714285714285715</v>
      </c>
      <c r="P196" s="9">
        <v>32.4</v>
      </c>
      <c r="Q196" s="9">
        <v>30.375</v>
      </c>
      <c r="R196" s="9">
        <v>28.588235294117645</v>
      </c>
      <c r="S196" s="9">
        <v>27</v>
      </c>
      <c r="T196" s="9">
        <v>25.578947368421048</v>
      </c>
      <c r="U196" s="9">
        <v>24.293981982497158</v>
      </c>
      <c r="V196" s="9">
        <v>23.07356718261736</v>
      </c>
      <c r="W196" s="9">
        <v>21.914460252515301</v>
      </c>
      <c r="X196" s="9">
        <v>20.813581374659222</v>
      </c>
      <c r="Y196" s="9">
        <v>19.768005446989676</v>
      </c>
      <c r="Z196" s="9">
        <v>18.774954310745649</v>
      </c>
      <c r="AA196" s="9">
        <v>17.831789368727947</v>
      </c>
      <c r="AB196" s="9">
        <v>16.936004574386139</v>
      </c>
      <c r="AC196" s="9">
        <v>16.085219773100619</v>
      </c>
      <c r="AD196" s="9">
        <v>15.277174377967196</v>
      </c>
      <c r="AE196" s="9">
        <v>14.509721363280338</v>
      </c>
      <c r="AF196" s="9">
        <v>13.780821559755447</v>
      </c>
      <c r="AG196" s="9">
        <v>13.088538236332178</v>
      </c>
      <c r="AH196" s="9">
        <v>12.431031954162352</v>
      </c>
      <c r="AI196" s="9">
        <v>11.80655567910919</v>
      </c>
      <c r="AJ196" s="9">
        <v>11.213450139771473</v>
      </c>
      <c r="AK196" s="9">
        <v>10.650139418698622</v>
      </c>
      <c r="AL196" s="9">
        <v>10.115126765082294</v>
      </c>
      <c r="AM196" s="9">
        <v>9.6069906177985533</v>
      </c>
      <c r="AN196" s="9">
        <v>9.1243808282335994</v>
      </c>
      <c r="AO196" s="9">
        <v>8.6660150728568777</v>
      </c>
      <c r="AP196" s="9">
        <v>8.2306754460095526</v>
      </c>
      <c r="AQ196" s="9">
        <v>7.8172052238551837</v>
      </c>
      <c r="AR196" s="9">
        <v>7.4245057908942185</v>
      </c>
      <c r="AS196" s="9">
        <v>7.0515337208758631</v>
      </c>
      <c r="AT196" s="9">
        <v>6.6972980043511496</v>
      </c>
      <c r="AU196" s="9">
        <v>6.3608574155006163</v>
      </c>
      <c r="AV196" s="9">
        <v>6.0413180112401301</v>
      </c>
      <c r="AW196" s="9">
        <v>5.7378307559598003</v>
      </c>
      <c r="AX196" s="9">
        <v>5.4495892655847813</v>
      </c>
      <c r="AY196" s="9">
        <v>5.1758276649637978</v>
      </c>
      <c r="AZ196" s="9">
        <v>4.9158185528923379</v>
      </c>
      <c r="BA196" s="9">
        <v>4.6688710693634627</v>
      </c>
      <c r="BB196" s="9">
        <v>4.4343290599107945</v>
      </c>
      <c r="BC196" s="9">
        <v>4.2115693321662384</v>
      </c>
      <c r="BD196" s="9">
        <v>4</v>
      </c>
      <c r="BE196" s="9" t="s">
        <v>47</v>
      </c>
      <c r="BF196" s="9" t="s">
        <v>47</v>
      </c>
      <c r="BG196" s="9" t="s">
        <v>47</v>
      </c>
      <c r="BH196" s="9" t="s">
        <v>47</v>
      </c>
      <c r="BI196" s="9" t="s">
        <v>47</v>
      </c>
      <c r="BJ196" s="9" t="s">
        <v>47</v>
      </c>
      <c r="BK196" s="9" t="s">
        <v>47</v>
      </c>
      <c r="BL196" s="9" t="s">
        <v>47</v>
      </c>
      <c r="BM196" s="9" t="s">
        <v>47</v>
      </c>
      <c r="BN196" s="9" t="s">
        <v>47</v>
      </c>
      <c r="BO196" s="9" t="s">
        <v>47</v>
      </c>
      <c r="BP196" s="9" t="s">
        <v>47</v>
      </c>
      <c r="BQ196" s="9" t="s">
        <v>47</v>
      </c>
      <c r="BR196" s="9" t="s">
        <v>47</v>
      </c>
      <c r="BS196" s="9" t="s">
        <v>47</v>
      </c>
      <c r="BT196" s="9" t="s">
        <v>47</v>
      </c>
      <c r="BU196" s="9" t="s">
        <v>47</v>
      </c>
      <c r="BV196" s="9" t="s">
        <v>47</v>
      </c>
      <c r="BW196" s="9" t="s">
        <v>47</v>
      </c>
      <c r="BX196" s="9" t="s">
        <v>47</v>
      </c>
      <c r="BY196" s="9" t="s">
        <v>47</v>
      </c>
      <c r="BZ196" s="9" t="s">
        <v>47</v>
      </c>
      <c r="CA196" s="9" t="s">
        <v>47</v>
      </c>
      <c r="CB196" s="9" t="s">
        <v>47</v>
      </c>
      <c r="CC196" s="9" t="s">
        <v>47</v>
      </c>
      <c r="CD196" s="9" t="s">
        <v>47</v>
      </c>
    </row>
    <row r="197" spans="1:82" ht="12" x14ac:dyDescent="0.25">
      <c r="A197" s="5">
        <v>163</v>
      </c>
      <c r="B197" s="56">
        <v>55</v>
      </c>
      <c r="C197" s="9">
        <v>244.5</v>
      </c>
      <c r="D197" s="9">
        <v>163</v>
      </c>
      <c r="E197" s="9">
        <v>122.25</v>
      </c>
      <c r="F197" s="9">
        <v>97.8</v>
      </c>
      <c r="G197" s="9">
        <v>81.5</v>
      </c>
      <c r="H197" s="9">
        <v>69.857142857142861</v>
      </c>
      <c r="I197" s="9">
        <v>61.125</v>
      </c>
      <c r="J197" s="9">
        <v>54.333333333333329</v>
      </c>
      <c r="K197" s="9">
        <v>48.9</v>
      </c>
      <c r="L197" s="9">
        <v>44.454545454545453</v>
      </c>
      <c r="M197" s="9">
        <v>40.75</v>
      </c>
      <c r="N197" s="9">
        <v>37.61538461538462</v>
      </c>
      <c r="O197" s="9">
        <v>34.928571428571438</v>
      </c>
      <c r="P197" s="9">
        <v>32.6</v>
      </c>
      <c r="Q197" s="9">
        <v>30.5625</v>
      </c>
      <c r="R197" s="9">
        <v>28.764705882352949</v>
      </c>
      <c r="S197" s="9">
        <v>27.166666666666675</v>
      </c>
      <c r="T197" s="9">
        <v>25.736842105263165</v>
      </c>
      <c r="U197" s="9">
        <v>24.45</v>
      </c>
      <c r="V197" s="9">
        <v>23.250882977592003</v>
      </c>
      <c r="W197" s="9">
        <v>22.110575019945909</v>
      </c>
      <c r="X197" s="9">
        <v>21.026191916402095</v>
      </c>
      <c r="Y197" s="9">
        <v>19.994990908493087</v>
      </c>
      <c r="Z197" s="9">
        <v>19.014363752613033</v>
      </c>
      <c r="AA197" s="9">
        <v>18.081830122919129</v>
      </c>
      <c r="AB197" s="9">
        <v>17.195031337778758</v>
      </c>
      <c r="AC197" s="9">
        <v>16.351724393894521</v>
      </c>
      <c r="AD197" s="9">
        <v>15.549776293017501</v>
      </c>
      <c r="AE197" s="9">
        <v>14.787158646899151</v>
      </c>
      <c r="AF197" s="9">
        <v>14.061942546835983</v>
      </c>
      <c r="AG197" s="9">
        <v>13.372293684830487</v>
      </c>
      <c r="AH197" s="9">
        <v>12.716467714028061</v>
      </c>
      <c r="AI197" s="9">
        <v>12.092805836695021</v>
      </c>
      <c r="AJ197" s="9">
        <v>11.499730608578217</v>
      </c>
      <c r="AK197" s="9">
        <v>10.935741949034147</v>
      </c>
      <c r="AL197" s="9">
        <v>10.39941334683586</v>
      </c>
      <c r="AM197" s="9">
        <v>9.8893882520608969</v>
      </c>
      <c r="AN197" s="9">
        <v>9.4043766449341906</v>
      </c>
      <c r="AO197" s="9">
        <v>8.9431517729474077</v>
      </c>
      <c r="AP197" s="9">
        <v>8.5045470480018235</v>
      </c>
      <c r="AQ197" s="9">
        <v>8.0874530957266195</v>
      </c>
      <c r="AR197" s="9">
        <v>7.6908149495093561</v>
      </c>
      <c r="AS197" s="9">
        <v>7.3136293821413965</v>
      </c>
      <c r="AT197" s="9">
        <v>6.9549423683291645</v>
      </c>
      <c r="AU197" s="9">
        <v>6.6138466716530848</v>
      </c>
      <c r="AV197" s="9">
        <v>6.2894795498708458</v>
      </c>
      <c r="AW197" s="9">
        <v>5.9810205727609418</v>
      </c>
      <c r="AX197" s="9">
        <v>5.6876895469871132</v>
      </c>
      <c r="AY197" s="9">
        <v>5.4087445427349943</v>
      </c>
      <c r="AZ197" s="9">
        <v>5.1434800171296811</v>
      </c>
      <c r="BA197" s="9">
        <v>4.8912250296877335</v>
      </c>
      <c r="BB197" s="9">
        <v>4.6513415452899158</v>
      </c>
      <c r="BC197" s="9">
        <v>4.4232228203823212</v>
      </c>
      <c r="BD197" s="9">
        <v>4.2062918683240804</v>
      </c>
      <c r="BE197" s="9">
        <v>4</v>
      </c>
      <c r="BF197" s="9" t="s">
        <v>47</v>
      </c>
      <c r="BG197" s="9" t="s">
        <v>47</v>
      </c>
      <c r="BH197" s="9" t="s">
        <v>47</v>
      </c>
      <c r="BI197" s="9" t="s">
        <v>47</v>
      </c>
      <c r="BJ197" s="9" t="s">
        <v>47</v>
      </c>
      <c r="BK197" s="9" t="s">
        <v>47</v>
      </c>
      <c r="BL197" s="9" t="s">
        <v>47</v>
      </c>
      <c r="BM197" s="9" t="s">
        <v>47</v>
      </c>
      <c r="BN197" s="9" t="s">
        <v>47</v>
      </c>
      <c r="BO197" s="9" t="s">
        <v>47</v>
      </c>
      <c r="BP197" s="9" t="s">
        <v>47</v>
      </c>
      <c r="BQ197" s="9" t="s">
        <v>47</v>
      </c>
      <c r="BR197" s="9" t="s">
        <v>47</v>
      </c>
      <c r="BS197" s="9" t="s">
        <v>47</v>
      </c>
      <c r="BT197" s="9" t="s">
        <v>47</v>
      </c>
      <c r="BU197" s="9" t="s">
        <v>47</v>
      </c>
      <c r="BV197" s="9" t="s">
        <v>47</v>
      </c>
      <c r="BW197" s="9" t="s">
        <v>47</v>
      </c>
      <c r="BX197" s="9" t="s">
        <v>47</v>
      </c>
      <c r="BY197" s="9" t="s">
        <v>47</v>
      </c>
      <c r="BZ197" s="9" t="s">
        <v>47</v>
      </c>
      <c r="CA197" s="9" t="s">
        <v>47</v>
      </c>
      <c r="CB197" s="9" t="s">
        <v>47</v>
      </c>
      <c r="CC197" s="9" t="s">
        <v>47</v>
      </c>
      <c r="CD197" s="9" t="s">
        <v>47</v>
      </c>
    </row>
    <row r="198" spans="1:82" ht="12" x14ac:dyDescent="0.25">
      <c r="A198" s="5">
        <v>164</v>
      </c>
      <c r="B198" s="56">
        <v>55</v>
      </c>
      <c r="C198" s="9">
        <v>246</v>
      </c>
      <c r="D198" s="9">
        <v>164</v>
      </c>
      <c r="E198" s="9">
        <v>123</v>
      </c>
      <c r="F198" s="9">
        <v>98.4</v>
      </c>
      <c r="G198" s="9">
        <v>82</v>
      </c>
      <c r="H198" s="9">
        <v>70.285714285714292</v>
      </c>
      <c r="I198" s="9">
        <v>61.5</v>
      </c>
      <c r="J198" s="9">
        <v>54.666666666666671</v>
      </c>
      <c r="K198" s="9">
        <v>49.2</v>
      </c>
      <c r="L198" s="9">
        <v>44.727272727272727</v>
      </c>
      <c r="M198" s="9">
        <v>41</v>
      </c>
      <c r="N198" s="9">
        <v>37.846153846153847</v>
      </c>
      <c r="O198" s="9">
        <v>35.142857142857146</v>
      </c>
      <c r="P198" s="9">
        <v>32.799999999999997</v>
      </c>
      <c r="Q198" s="9">
        <v>30.75</v>
      </c>
      <c r="R198" s="9">
        <v>28.941176470588239</v>
      </c>
      <c r="S198" s="9">
        <v>27.333333333333336</v>
      </c>
      <c r="T198" s="9">
        <v>25.894736842105264</v>
      </c>
      <c r="U198" s="9">
        <v>24.6</v>
      </c>
      <c r="V198" s="9">
        <v>23.389552321309779</v>
      </c>
      <c r="W198" s="9">
        <v>22.238664950865356</v>
      </c>
      <c r="X198" s="9">
        <v>21.144407212371675</v>
      </c>
      <c r="Y198" s="9">
        <v>20.103992634018176</v>
      </c>
      <c r="Z198" s="9">
        <v>19.114771852869698</v>
      </c>
      <c r="AA198" s="9">
        <v>18.174225868398185</v>
      </c>
      <c r="AB198" s="9">
        <v>17.27995962797565</v>
      </c>
      <c r="AC198" s="9">
        <v>16.429695927994196</v>
      </c>
      <c r="AD198" s="9">
        <v>15.621269615082539</v>
      </c>
      <c r="AE198" s="9">
        <v>14.852622072652835</v>
      </c>
      <c r="AF198" s="9">
        <v>14.121795978737966</v>
      </c>
      <c r="AG198" s="9">
        <v>13.426930321770477</v>
      </c>
      <c r="AH198" s="9">
        <v>12.766255661611032</v>
      </c>
      <c r="AI198" s="9">
        <v>12.138089623758878</v>
      </c>
      <c r="AJ198" s="9">
        <v>11.540832615270553</v>
      </c>
      <c r="AK198" s="9">
        <v>10.972963751477602</v>
      </c>
      <c r="AL198" s="9">
        <v>10.433036983130936</v>
      </c>
      <c r="AM198" s="9">
        <v>9.9196774141097954</v>
      </c>
      <c r="AN198" s="9">
        <v>9.431577800318534</v>
      </c>
      <c r="AO198" s="9">
        <v>8.9674952208558611</v>
      </c>
      <c r="AP198" s="9">
        <v>8.5262479129798212</v>
      </c>
      <c r="AQ198" s="9">
        <v>8.1067122628089372</v>
      </c>
      <c r="AR198" s="9">
        <v>7.7078199440964728</v>
      </c>
      <c r="AS198" s="9">
        <v>7.3285551977918484</v>
      </c>
      <c r="AT198" s="9">
        <v>6.9679522454617553</v>
      </c>
      <c r="AU198" s="9">
        <v>6.6250928299843777</v>
      </c>
      <c r="AV198" s="9">
        <v>6.2991038772542236</v>
      </c>
      <c r="AW198" s="9">
        <v>5.9891552729432096</v>
      </c>
      <c r="AX198" s="9">
        <v>5.6944577486566486</v>
      </c>
      <c r="AY198" s="9">
        <v>5.4142608721013241</v>
      </c>
      <c r="AZ198" s="9">
        <v>5.1478511361477342</v>
      </c>
      <c r="BA198" s="9">
        <v>4.8945501419203827</v>
      </c>
      <c r="BB198" s="9">
        <v>4.6537128712894713</v>
      </c>
      <c r="BC198" s="9">
        <v>4.4247260443649541</v>
      </c>
      <c r="BD198" s="9">
        <v>4.2070065578104128</v>
      </c>
      <c r="BE198" s="9">
        <v>4</v>
      </c>
      <c r="BF198" s="9" t="s">
        <v>47</v>
      </c>
      <c r="BG198" s="9" t="s">
        <v>47</v>
      </c>
      <c r="BH198" s="9" t="s">
        <v>47</v>
      </c>
      <c r="BI198" s="9" t="s">
        <v>47</v>
      </c>
      <c r="BJ198" s="9" t="s">
        <v>47</v>
      </c>
      <c r="BK198" s="9" t="s">
        <v>47</v>
      </c>
      <c r="BL198" s="9" t="s">
        <v>47</v>
      </c>
      <c r="BM198" s="9" t="s">
        <v>47</v>
      </c>
      <c r="BN198" s="9" t="s">
        <v>47</v>
      </c>
      <c r="BO198" s="9" t="s">
        <v>47</v>
      </c>
      <c r="BP198" s="9" t="s">
        <v>47</v>
      </c>
      <c r="BQ198" s="9" t="s">
        <v>47</v>
      </c>
      <c r="BR198" s="9" t="s">
        <v>47</v>
      </c>
      <c r="BS198" s="9" t="s">
        <v>47</v>
      </c>
      <c r="BT198" s="9" t="s">
        <v>47</v>
      </c>
      <c r="BU198" s="9" t="s">
        <v>47</v>
      </c>
      <c r="BV198" s="9" t="s">
        <v>47</v>
      </c>
      <c r="BW198" s="9" t="s">
        <v>47</v>
      </c>
      <c r="BX198" s="9" t="s">
        <v>47</v>
      </c>
      <c r="BY198" s="9" t="s">
        <v>47</v>
      </c>
      <c r="BZ198" s="9" t="s">
        <v>47</v>
      </c>
      <c r="CA198" s="9" t="s">
        <v>47</v>
      </c>
      <c r="CB198" s="9" t="s">
        <v>47</v>
      </c>
      <c r="CC198" s="9" t="s">
        <v>47</v>
      </c>
      <c r="CD198" s="9" t="s">
        <v>47</v>
      </c>
    </row>
    <row r="199" spans="1:82" ht="12" x14ac:dyDescent="0.25">
      <c r="A199" s="5">
        <v>165</v>
      </c>
      <c r="B199" s="56">
        <v>55</v>
      </c>
      <c r="C199" s="9">
        <v>247.5</v>
      </c>
      <c r="D199" s="9">
        <v>165</v>
      </c>
      <c r="E199" s="9">
        <v>123.75</v>
      </c>
      <c r="F199" s="9">
        <v>99</v>
      </c>
      <c r="G199" s="9">
        <v>82.5</v>
      </c>
      <c r="H199" s="9">
        <v>70.714285714285708</v>
      </c>
      <c r="I199" s="9">
        <v>61.875</v>
      </c>
      <c r="J199" s="9">
        <v>55</v>
      </c>
      <c r="K199" s="9">
        <v>49.5</v>
      </c>
      <c r="L199" s="9">
        <v>45</v>
      </c>
      <c r="M199" s="9">
        <v>41.25</v>
      </c>
      <c r="N199" s="9">
        <v>38.076923076923073</v>
      </c>
      <c r="O199" s="9">
        <v>35.357142857142854</v>
      </c>
      <c r="P199" s="9">
        <v>33</v>
      </c>
      <c r="Q199" s="9">
        <v>30.9375</v>
      </c>
      <c r="R199" s="9">
        <v>29.117647058823529</v>
      </c>
      <c r="S199" s="9">
        <v>27.5</v>
      </c>
      <c r="T199" s="9">
        <v>26.052631578947366</v>
      </c>
      <c r="U199" s="9">
        <v>24.75</v>
      </c>
      <c r="V199" s="9">
        <v>23.528198179514046</v>
      </c>
      <c r="W199" s="9">
        <v>22.366711497959116</v>
      </c>
      <c r="X199" s="9">
        <v>21.26256245446455</v>
      </c>
      <c r="Y199" s="9">
        <v>20.212920534664104</v>
      </c>
      <c r="Z199" s="9">
        <v>19.215094954599842</v>
      </c>
      <c r="AA199" s="9">
        <v>18.26652776282851</v>
      </c>
      <c r="AB199" s="9">
        <v>17.364787283047459</v>
      </c>
      <c r="AC199" s="9">
        <v>16.507561880430139</v>
      </c>
      <c r="AD199" s="9">
        <v>15.692654035690985</v>
      </c>
      <c r="AE199" s="9">
        <v>14.917974711688421</v>
      </c>
      <c r="AF199" s="9">
        <v>14.181537998124611</v>
      </c>
      <c r="AG199" s="9">
        <v>13.481456020613525</v>
      </c>
      <c r="AH199" s="9">
        <v>12.815934101066579</v>
      </c>
      <c r="AI199" s="9">
        <v>12.183266156989362</v>
      </c>
      <c r="AJ199" s="9">
        <v>11.581830327895442</v>
      </c>
      <c r="AK199" s="9">
        <v>11.01008481762546</v>
      </c>
      <c r="AL199" s="9">
        <v>10.466563941913156</v>
      </c>
      <c r="AM199" s="9">
        <v>9.949874371066203</v>
      </c>
      <c r="AN199" s="9">
        <v>9.4586915581298303</v>
      </c>
      <c r="AO199" s="9">
        <v>8.9917563433767747</v>
      </c>
      <c r="AP199" s="9">
        <v>8.5478717264190429</v>
      </c>
      <c r="AQ199" s="9">
        <v>8.1258997976667526</v>
      </c>
      <c r="AR199" s="9">
        <v>7.7247588212677352</v>
      </c>
      <c r="AS199" s="9">
        <v>7.3434204620499646</v>
      </c>
      <c r="AT199" s="9">
        <v>6.9809071493579866</v>
      </c>
      <c r="AU199" s="9">
        <v>6.6362895710255021</v>
      </c>
      <c r="AV199" s="9">
        <v>6.3086842910598087</v>
      </c>
      <c r="AW199" s="9">
        <v>5.9972514849310006</v>
      </c>
      <c r="AX199" s="9">
        <v>5.7011927866602621</v>
      </c>
      <c r="AY199" s="9">
        <v>5.4197492421882263</v>
      </c>
      <c r="AZ199" s="9">
        <v>5.1521993637767949</v>
      </c>
      <c r="BA199" s="9">
        <v>4.897857280456833</v>
      </c>
      <c r="BB199" s="9">
        <v>4.6560709797803668</v>
      </c>
      <c r="BC199" s="9">
        <v>4.4262206363699645</v>
      </c>
      <c r="BD199" s="9">
        <v>4.2077170229804972</v>
      </c>
      <c r="BE199" s="9">
        <v>4</v>
      </c>
      <c r="BF199" s="9" t="s">
        <v>47</v>
      </c>
      <c r="BG199" s="9" t="s">
        <v>47</v>
      </c>
      <c r="BH199" s="9" t="s">
        <v>47</v>
      </c>
      <c r="BI199" s="9" t="s">
        <v>47</v>
      </c>
      <c r="BJ199" s="9" t="s">
        <v>47</v>
      </c>
      <c r="BK199" s="9" t="s">
        <v>47</v>
      </c>
      <c r="BL199" s="9" t="s">
        <v>47</v>
      </c>
      <c r="BM199" s="9" t="s">
        <v>47</v>
      </c>
      <c r="BN199" s="9" t="s">
        <v>47</v>
      </c>
      <c r="BO199" s="9" t="s">
        <v>47</v>
      </c>
      <c r="BP199" s="9" t="s">
        <v>47</v>
      </c>
      <c r="BQ199" s="9" t="s">
        <v>47</v>
      </c>
      <c r="BR199" s="9" t="s">
        <v>47</v>
      </c>
      <c r="BS199" s="9" t="s">
        <v>47</v>
      </c>
      <c r="BT199" s="9" t="s">
        <v>47</v>
      </c>
      <c r="BU199" s="9" t="s">
        <v>47</v>
      </c>
      <c r="BV199" s="9" t="s">
        <v>47</v>
      </c>
      <c r="BW199" s="9" t="s">
        <v>47</v>
      </c>
      <c r="BX199" s="9" t="s">
        <v>47</v>
      </c>
      <c r="BY199" s="9" t="s">
        <v>47</v>
      </c>
      <c r="BZ199" s="9" t="s">
        <v>47</v>
      </c>
      <c r="CA199" s="9" t="s">
        <v>47</v>
      </c>
      <c r="CB199" s="9" t="s">
        <v>47</v>
      </c>
      <c r="CC199" s="9" t="s">
        <v>47</v>
      </c>
      <c r="CD199" s="9" t="s">
        <v>47</v>
      </c>
    </row>
    <row r="200" spans="1:82" ht="12" x14ac:dyDescent="0.25">
      <c r="A200" s="5">
        <v>166</v>
      </c>
      <c r="B200" s="56">
        <v>56</v>
      </c>
      <c r="C200" s="9">
        <v>249</v>
      </c>
      <c r="D200" s="9">
        <v>166</v>
      </c>
      <c r="E200" s="9">
        <v>124.5</v>
      </c>
      <c r="F200" s="9">
        <v>99.6</v>
      </c>
      <c r="G200" s="9">
        <v>83</v>
      </c>
      <c r="H200" s="9">
        <v>71.142857142857153</v>
      </c>
      <c r="I200" s="9">
        <v>62.25</v>
      </c>
      <c r="J200" s="9">
        <v>55.333333333333336</v>
      </c>
      <c r="K200" s="9">
        <v>49.8</v>
      </c>
      <c r="L200" s="9">
        <v>45.272727272727273</v>
      </c>
      <c r="M200" s="9">
        <v>41.5</v>
      </c>
      <c r="N200" s="9">
        <v>38.307692307692307</v>
      </c>
      <c r="O200" s="9">
        <v>35.571428571428569</v>
      </c>
      <c r="P200" s="9">
        <v>33.200000000000003</v>
      </c>
      <c r="Q200" s="9">
        <v>31.125</v>
      </c>
      <c r="R200" s="9">
        <v>29.294117647058819</v>
      </c>
      <c r="S200" s="9">
        <v>27.666666666666661</v>
      </c>
      <c r="T200" s="9">
        <v>26.210526315789465</v>
      </c>
      <c r="U200" s="9">
        <v>24.9</v>
      </c>
      <c r="V200" s="9">
        <v>23.699332889518644</v>
      </c>
      <c r="W200" s="9">
        <v>22.55656142201688</v>
      </c>
      <c r="X200" s="9">
        <v>21.46889389490973</v>
      </c>
      <c r="Y200" s="9">
        <v>20.433673220289975</v>
      </c>
      <c r="Z200" s="9">
        <v>19.448370433867257</v>
      </c>
      <c r="AA200" s="9">
        <v>18.510578516903312</v>
      </c>
      <c r="AB200" s="9">
        <v>17.618006516050766</v>
      </c>
      <c r="AC200" s="9">
        <v>16.768473946730758</v>
      </c>
      <c r="AD200" s="9">
        <v>15.959905466377224</v>
      </c>
      <c r="AE200" s="9">
        <v>15.19032580453503</v>
      </c>
      <c r="AF200" s="9">
        <v>14.457854937426543</v>
      </c>
      <c r="AG200" s="9">
        <v>13.760703495198493</v>
      </c>
      <c r="AH200" s="9">
        <v>13.097168390629394</v>
      </c>
      <c r="AI200" s="9">
        <v>12.465628658618765</v>
      </c>
      <c r="AJ200" s="9">
        <v>11.864541496294377</v>
      </c>
      <c r="AK200" s="9">
        <v>11.292438494063783</v>
      </c>
      <c r="AL200" s="9">
        <v>10.747922048402902</v>
      </c>
      <c r="AM200" s="9">
        <v>10.229661947618377</v>
      </c>
      <c r="AN200" s="9">
        <v>9.7363921222429557</v>
      </c>
      <c r="AO200" s="9">
        <v>9.2669075521254136</v>
      </c>
      <c r="AP200" s="9">
        <v>8.8200613226592193</v>
      </c>
      <c r="AQ200" s="9">
        <v>8.3947618229585945</v>
      </c>
      <c r="AR200" s="9">
        <v>7.9899700791372759</v>
      </c>
      <c r="AS200" s="9">
        <v>7.6046972161754205</v>
      </c>
      <c r="AT200" s="9">
        <v>7.2380020421741786</v>
      </c>
      <c r="AU200" s="9">
        <v>6.8889887490964519</v>
      </c>
      <c r="AV200" s="9">
        <v>6.5568047243769279</v>
      </c>
      <c r="AW200" s="9">
        <v>6.2406384680553177</v>
      </c>
      <c r="AX200" s="9">
        <v>5.9397176103445251</v>
      </c>
      <c r="AY200" s="9">
        <v>5.6533070247908084</v>
      </c>
      <c r="AZ200" s="9">
        <v>5.3807070324165309</v>
      </c>
      <c r="BA200" s="9">
        <v>5.1212516924583689</v>
      </c>
      <c r="BB200" s="9">
        <v>4.8743071755253684</v>
      </c>
      <c r="BC200" s="9">
        <v>4.6392702152026155</v>
      </c>
      <c r="BD200" s="9">
        <v>4.4155666343178961</v>
      </c>
      <c r="BE200" s="9">
        <v>4.2026499422711359</v>
      </c>
      <c r="BF200" s="9">
        <v>4</v>
      </c>
      <c r="BG200" s="9" t="s">
        <v>47</v>
      </c>
      <c r="BH200" s="9" t="s">
        <v>47</v>
      </c>
      <c r="BI200" s="9" t="s">
        <v>47</v>
      </c>
      <c r="BJ200" s="9" t="s">
        <v>47</v>
      </c>
      <c r="BK200" s="9" t="s">
        <v>47</v>
      </c>
      <c r="BL200" s="9" t="s">
        <v>47</v>
      </c>
      <c r="BM200" s="9" t="s">
        <v>47</v>
      </c>
      <c r="BN200" s="9" t="s">
        <v>47</v>
      </c>
      <c r="BO200" s="9" t="s">
        <v>47</v>
      </c>
      <c r="BP200" s="9" t="s">
        <v>47</v>
      </c>
      <c r="BQ200" s="9" t="s">
        <v>47</v>
      </c>
      <c r="BR200" s="9" t="s">
        <v>47</v>
      </c>
      <c r="BS200" s="9" t="s">
        <v>47</v>
      </c>
      <c r="BT200" s="9" t="s">
        <v>47</v>
      </c>
      <c r="BU200" s="9" t="s">
        <v>47</v>
      </c>
      <c r="BV200" s="9" t="s">
        <v>47</v>
      </c>
      <c r="BW200" s="9" t="s">
        <v>47</v>
      </c>
      <c r="BX200" s="9" t="s">
        <v>47</v>
      </c>
      <c r="BY200" s="9" t="s">
        <v>47</v>
      </c>
      <c r="BZ200" s="9" t="s">
        <v>47</v>
      </c>
      <c r="CA200" s="9" t="s">
        <v>47</v>
      </c>
      <c r="CB200" s="9" t="s">
        <v>47</v>
      </c>
      <c r="CC200" s="9" t="s">
        <v>47</v>
      </c>
      <c r="CD200" s="9" t="s">
        <v>47</v>
      </c>
    </row>
    <row r="201" spans="1:82" ht="12" x14ac:dyDescent="0.25">
      <c r="A201" s="5">
        <v>167</v>
      </c>
      <c r="B201" s="56">
        <v>56</v>
      </c>
      <c r="C201" s="9">
        <v>250.5</v>
      </c>
      <c r="D201" s="9">
        <v>167</v>
      </c>
      <c r="E201" s="9">
        <v>125.25</v>
      </c>
      <c r="F201" s="9">
        <v>100.2</v>
      </c>
      <c r="G201" s="9">
        <v>83.5</v>
      </c>
      <c r="H201" s="9">
        <v>71.571428571428569</v>
      </c>
      <c r="I201" s="9">
        <v>62.625</v>
      </c>
      <c r="J201" s="9">
        <v>55.666666666666664</v>
      </c>
      <c r="K201" s="9">
        <v>50.1</v>
      </c>
      <c r="L201" s="9">
        <v>45.545454545454547</v>
      </c>
      <c r="M201" s="9">
        <v>41.75</v>
      </c>
      <c r="N201" s="9">
        <v>38.53846153846154</v>
      </c>
      <c r="O201" s="9">
        <v>35.785714285714292</v>
      </c>
      <c r="P201" s="9">
        <v>33.4</v>
      </c>
      <c r="Q201" s="9">
        <v>31.3125</v>
      </c>
      <c r="R201" s="9">
        <v>29.470588235294123</v>
      </c>
      <c r="S201" s="9">
        <v>27.833333333333339</v>
      </c>
      <c r="T201" s="9">
        <v>26.368421052631582</v>
      </c>
      <c r="U201" s="9">
        <v>25.05</v>
      </c>
      <c r="V201" s="9">
        <v>23.838230100944017</v>
      </c>
      <c r="W201" s="9">
        <v>22.685078416988159</v>
      </c>
      <c r="X201" s="9">
        <v>21.587709347789325</v>
      </c>
      <c r="Y201" s="9">
        <v>20.543424462471137</v>
      </c>
      <c r="Z201" s="9">
        <v>19.549655864181602</v>
      </c>
      <c r="AA201" s="9">
        <v>18.603959875633954</v>
      </c>
      <c r="AB201" s="9">
        <v>17.704011030103473</v>
      </c>
      <c r="AC201" s="9">
        <v>16.847596353104091</v>
      </c>
      <c r="AD201" s="9">
        <v>16.032609920683456</v>
      </c>
      <c r="AE201" s="9">
        <v>15.25704768095529</v>
      </c>
      <c r="AF201" s="9">
        <v>14.519002526135189</v>
      </c>
      <c r="AG201" s="9">
        <v>13.816659602961998</v>
      </c>
      <c r="AH201" s="9">
        <v>13.14829184997309</v>
      </c>
      <c r="AI201" s="9">
        <v>12.512255750659696</v>
      </c>
      <c r="AJ201" s="9">
        <v>11.906987292059314</v>
      </c>
      <c r="AK201" s="9">
        <v>11.330998118847354</v>
      </c>
      <c r="AL201" s="9">
        <v>10.782871873470938</v>
      </c>
      <c r="AM201" s="9">
        <v>10.26126071332525</v>
      </c>
      <c r="AN201" s="9">
        <v>9.7648819964081532</v>
      </c>
      <c r="AO201" s="9">
        <v>9.292515127303119</v>
      </c>
      <c r="AP201" s="9">
        <v>8.8429985557347237</v>
      </c>
      <c r="AQ201" s="9">
        <v>8.4152269203161651</v>
      </c>
      <c r="AR201" s="9">
        <v>8.0081483304652785</v>
      </c>
      <c r="AS201" s="9">
        <v>7.6207617798052683</v>
      </c>
      <c r="AT201" s="9">
        <v>7.252114684689726</v>
      </c>
      <c r="AU201" s="9">
        <v>6.9013005417991513</v>
      </c>
      <c r="AV201" s="9">
        <v>6.5674566990490133</v>
      </c>
      <c r="AW201" s="9">
        <v>6.249762234328009</v>
      </c>
      <c r="AX201" s="9">
        <v>5.9474359368503427</v>
      </c>
      <c r="AY201" s="9">
        <v>5.6597343861581644</v>
      </c>
      <c r="AZ201" s="9">
        <v>5.3859501240504368</v>
      </c>
      <c r="BA201" s="9">
        <v>5.1254099149430052</v>
      </c>
      <c r="BB201" s="9">
        <v>4.8774730903820851</v>
      </c>
      <c r="BC201" s="9">
        <v>4.6415299736403455</v>
      </c>
      <c r="BD201" s="9">
        <v>4.4170003805216433</v>
      </c>
      <c r="BE201" s="9">
        <v>4.2033321926879124</v>
      </c>
      <c r="BF201" s="9">
        <v>4</v>
      </c>
      <c r="BG201" s="9" t="s">
        <v>47</v>
      </c>
      <c r="BH201" s="9" t="s">
        <v>47</v>
      </c>
      <c r="BI201" s="9" t="s">
        <v>47</v>
      </c>
      <c r="BJ201" s="9" t="s">
        <v>47</v>
      </c>
      <c r="BK201" s="9" t="s">
        <v>47</v>
      </c>
      <c r="BL201" s="9" t="s">
        <v>47</v>
      </c>
      <c r="BM201" s="9" t="s">
        <v>47</v>
      </c>
      <c r="BN201" s="9" t="s">
        <v>47</v>
      </c>
      <c r="BO201" s="9" t="s">
        <v>47</v>
      </c>
      <c r="BP201" s="9" t="s">
        <v>47</v>
      </c>
      <c r="BQ201" s="9" t="s">
        <v>47</v>
      </c>
      <c r="BR201" s="9" t="s">
        <v>47</v>
      </c>
      <c r="BS201" s="9" t="s">
        <v>47</v>
      </c>
      <c r="BT201" s="9" t="s">
        <v>47</v>
      </c>
      <c r="BU201" s="9" t="s">
        <v>47</v>
      </c>
      <c r="BV201" s="9" t="s">
        <v>47</v>
      </c>
      <c r="BW201" s="9" t="s">
        <v>47</v>
      </c>
      <c r="BX201" s="9" t="s">
        <v>47</v>
      </c>
      <c r="BY201" s="9" t="s">
        <v>47</v>
      </c>
      <c r="BZ201" s="9" t="s">
        <v>47</v>
      </c>
      <c r="CA201" s="9" t="s">
        <v>47</v>
      </c>
      <c r="CB201" s="9" t="s">
        <v>47</v>
      </c>
      <c r="CC201" s="9" t="s">
        <v>47</v>
      </c>
      <c r="CD201" s="9" t="s">
        <v>47</v>
      </c>
    </row>
    <row r="202" spans="1:82" ht="12" x14ac:dyDescent="0.25">
      <c r="A202" s="5">
        <v>168</v>
      </c>
      <c r="B202" s="56">
        <v>56</v>
      </c>
      <c r="C202" s="9">
        <v>252</v>
      </c>
      <c r="D202" s="9">
        <v>168</v>
      </c>
      <c r="E202" s="9">
        <v>126</v>
      </c>
      <c r="F202" s="9">
        <v>100.8</v>
      </c>
      <c r="G202" s="9">
        <v>84</v>
      </c>
      <c r="H202" s="9">
        <v>72</v>
      </c>
      <c r="I202" s="9">
        <v>63</v>
      </c>
      <c r="J202" s="9">
        <v>56</v>
      </c>
      <c r="K202" s="9">
        <v>50.4</v>
      </c>
      <c r="L202" s="9">
        <v>45.81818181818182</v>
      </c>
      <c r="M202" s="9">
        <v>42</v>
      </c>
      <c r="N202" s="9">
        <v>38.769230769230774</v>
      </c>
      <c r="O202" s="9">
        <v>36</v>
      </c>
      <c r="P202" s="9">
        <v>33.6</v>
      </c>
      <c r="Q202" s="9">
        <v>31.5</v>
      </c>
      <c r="R202" s="9">
        <v>29.647058823529417</v>
      </c>
      <c r="S202" s="9">
        <v>28</v>
      </c>
      <c r="T202" s="9">
        <v>26.526315789473685</v>
      </c>
      <c r="U202" s="9">
        <v>25.2</v>
      </c>
      <c r="V202" s="9">
        <v>23.977104835137833</v>
      </c>
      <c r="W202" s="9">
        <v>22.813553820444049</v>
      </c>
      <c r="X202" s="9">
        <v>21.706467127573262</v>
      </c>
      <c r="Y202" s="9">
        <v>20.653104679297513</v>
      </c>
      <c r="Z202" s="9">
        <v>19.650859367721914</v>
      </c>
      <c r="AA202" s="9">
        <v>18.697250601603915</v>
      </c>
      <c r="AB202" s="9">
        <v>17.789918166805595</v>
      </c>
      <c r="AC202" s="9">
        <v>16.926616384683367</v>
      </c>
      <c r="AD202" s="9">
        <v>16.105208553956938</v>
      </c>
      <c r="AE202" s="9">
        <v>15.323661662300957</v>
      </c>
      <c r="AF202" s="9">
        <v>14.580041354570339</v>
      </c>
      <c r="AG202" s="9">
        <v>13.872507145205478</v>
      </c>
      <c r="AH202" s="9">
        <v>13.199307862967874</v>
      </c>
      <c r="AI202" s="9">
        <v>12.55877731673174</v>
      </c>
      <c r="AJ202" s="9">
        <v>11.949330171604284</v>
      </c>
      <c r="AK202" s="9">
        <v>11.369458025167916</v>
      </c>
      <c r="AL202" s="9">
        <v>10.817725674132948</v>
      </c>
      <c r="AM202" s="9">
        <v>10.292767562160627</v>
      </c>
      <c r="AN202" s="9">
        <v>9.7932844000647385</v>
      </c>
      <c r="AO202" s="9">
        <v>9.3180399500266731</v>
      </c>
      <c r="AP202" s="9">
        <v>8.8658579658647643</v>
      </c>
      <c r="AQ202" s="9">
        <v>8.4356192817849731</v>
      </c>
      <c r="AR202" s="9">
        <v>8.0262590424074762</v>
      </c>
      <c r="AS202" s="9">
        <v>7.6367640672133756</v>
      </c>
      <c r="AT202" s="9">
        <v>7.2661703428884401</v>
      </c>
      <c r="AU202" s="9">
        <v>6.9135606373573628</v>
      </c>
      <c r="AV202" s="9">
        <v>6.5780622296031677</v>
      </c>
      <c r="AW202" s="9">
        <v>6.2588447496530026</v>
      </c>
      <c r="AX202" s="9">
        <v>5.9551181233842083</v>
      </c>
      <c r="AY202" s="9">
        <v>5.6661306170639856</v>
      </c>
      <c r="AZ202" s="9">
        <v>5.3911669767828334</v>
      </c>
      <c r="BA202" s="9">
        <v>5.129546658176789</v>
      </c>
      <c r="BB202" s="9">
        <v>4.8806221420569766</v>
      </c>
      <c r="BC202" s="9">
        <v>4.6437773317775832</v>
      </c>
      <c r="BD202" s="9">
        <v>4.4184260283757046</v>
      </c>
      <c r="BE202" s="9">
        <v>4.204010479708967</v>
      </c>
      <c r="BF202" s="9">
        <v>4</v>
      </c>
      <c r="BG202" s="9" t="s">
        <v>47</v>
      </c>
      <c r="BH202" s="9" t="s">
        <v>47</v>
      </c>
      <c r="BI202" s="9" t="s">
        <v>47</v>
      </c>
      <c r="BJ202" s="9" t="s">
        <v>47</v>
      </c>
      <c r="BK202" s="9" t="s">
        <v>47</v>
      </c>
      <c r="BL202" s="9" t="s">
        <v>47</v>
      </c>
      <c r="BM202" s="9" t="s">
        <v>47</v>
      </c>
      <c r="BN202" s="9" t="s">
        <v>47</v>
      </c>
      <c r="BO202" s="9" t="s">
        <v>47</v>
      </c>
      <c r="BP202" s="9" t="s">
        <v>47</v>
      </c>
      <c r="BQ202" s="9" t="s">
        <v>47</v>
      </c>
      <c r="BR202" s="9" t="s">
        <v>47</v>
      </c>
      <c r="BS202" s="9" t="s">
        <v>47</v>
      </c>
      <c r="BT202" s="9" t="s">
        <v>47</v>
      </c>
      <c r="BU202" s="9" t="s">
        <v>47</v>
      </c>
      <c r="BV202" s="9" t="s">
        <v>47</v>
      </c>
      <c r="BW202" s="9" t="s">
        <v>47</v>
      </c>
      <c r="BX202" s="9" t="s">
        <v>47</v>
      </c>
      <c r="BY202" s="9" t="s">
        <v>47</v>
      </c>
      <c r="BZ202" s="9" t="s">
        <v>47</v>
      </c>
      <c r="CA202" s="9" t="s">
        <v>47</v>
      </c>
      <c r="CB202" s="9" t="s">
        <v>47</v>
      </c>
      <c r="CC202" s="9" t="s">
        <v>47</v>
      </c>
      <c r="CD202" s="9" t="s">
        <v>47</v>
      </c>
    </row>
    <row r="203" spans="1:82" ht="12" x14ac:dyDescent="0.25">
      <c r="A203" s="5">
        <v>169</v>
      </c>
      <c r="B203" s="56">
        <v>57</v>
      </c>
      <c r="C203" s="9">
        <v>253.5</v>
      </c>
      <c r="D203" s="9">
        <v>169</v>
      </c>
      <c r="E203" s="9">
        <v>126.75</v>
      </c>
      <c r="F203" s="9">
        <v>101.4</v>
      </c>
      <c r="G203" s="9">
        <v>84.5</v>
      </c>
      <c r="H203" s="9">
        <v>72.428571428571431</v>
      </c>
      <c r="I203" s="9">
        <v>63.375</v>
      </c>
      <c r="J203" s="9">
        <v>56.333333333333329</v>
      </c>
      <c r="K203" s="9">
        <v>50.7</v>
      </c>
      <c r="L203" s="9">
        <v>46.090909090909086</v>
      </c>
      <c r="M203" s="9">
        <v>42.25</v>
      </c>
      <c r="N203" s="9">
        <v>39</v>
      </c>
      <c r="O203" s="9">
        <v>36.214285714285708</v>
      </c>
      <c r="P203" s="9">
        <v>33.799999999999997</v>
      </c>
      <c r="Q203" s="9">
        <v>31.6875</v>
      </c>
      <c r="R203" s="9">
        <v>29.823529411764703</v>
      </c>
      <c r="S203" s="9">
        <v>28.166666666666664</v>
      </c>
      <c r="T203" s="9">
        <v>26.684210526315784</v>
      </c>
      <c r="U203" s="9">
        <v>25.35</v>
      </c>
      <c r="V203" s="9">
        <v>24.142857142857135</v>
      </c>
      <c r="W203" s="9">
        <v>22.997884559143404</v>
      </c>
      <c r="X203" s="9">
        <v>21.90721218562016</v>
      </c>
      <c r="Y203" s="9">
        <v>20.868264840253644</v>
      </c>
      <c r="Z203" s="9">
        <v>19.87858946876031</v>
      </c>
      <c r="AA203" s="9">
        <v>18.935849352710502</v>
      </c>
      <c r="AB203" s="9">
        <v>18.037818592312227</v>
      </c>
      <c r="AC203" s="9">
        <v>17.18237685084835</v>
      </c>
      <c r="AD203" s="9">
        <v>16.367504348358338</v>
      </c>
      <c r="AE203" s="9">
        <v>15.591277092744141</v>
      </c>
      <c r="AF203" s="9">
        <v>14.851862337040401</v>
      </c>
      <c r="AG203" s="9">
        <v>14.147514252123166</v>
      </c>
      <c r="AH203" s="9">
        <v>13.476569804639958</v>
      </c>
      <c r="AI203" s="9">
        <v>12.8374448304286</v>
      </c>
      <c r="AJ203" s="9">
        <v>12.228630294153758</v>
      </c>
      <c r="AK203" s="9">
        <v>11.648688726329848</v>
      </c>
      <c r="AL203" s="9">
        <v>11.096250829317775</v>
      </c>
      <c r="AM203" s="9">
        <v>10.570012244281934</v>
      </c>
      <c r="AN203" s="9">
        <v>10.068730471473952</v>
      </c>
      <c r="AO203" s="9">
        <v>9.5912219365716744</v>
      </c>
      <c r="AP203" s="9">
        <v>9.1363591961467154</v>
      </c>
      <c r="AQ203" s="9">
        <v>8.703068275662444</v>
      </c>
      <c r="AR203" s="9">
        <v>8.2903261337171443</v>
      </c>
      <c r="AS203" s="9">
        <v>7.8971582465451844</v>
      </c>
      <c r="AT203" s="9">
        <v>7.522636307072986</v>
      </c>
      <c r="AU203" s="9">
        <v>7.1658760330970299</v>
      </c>
      <c r="AV203" s="9">
        <v>6.8260350794087934</v>
      </c>
      <c r="AW203" s="9">
        <v>6.5023110489369662</v>
      </c>
      <c r="AX203" s="9">
        <v>6.1939395982110375</v>
      </c>
      <c r="AY203" s="9">
        <v>5.9001926326730887</v>
      </c>
      <c r="AZ203" s="9">
        <v>5.6203765875767386</v>
      </c>
      <c r="BA203" s="9">
        <v>5.3538307904142926</v>
      </c>
      <c r="BB203" s="9">
        <v>5.0999259010056086</v>
      </c>
      <c r="BC203" s="9">
        <v>4.8580624255656035</v>
      </c>
      <c r="BD203" s="9">
        <v>4.6276693012419514</v>
      </c>
      <c r="BE203" s="9">
        <v>4.4082025477809452</v>
      </c>
      <c r="BF203" s="9">
        <v>4.199143983137966</v>
      </c>
      <c r="BG203" s="9">
        <v>4</v>
      </c>
      <c r="BH203" s="9" t="s">
        <v>47</v>
      </c>
      <c r="BI203" s="9" t="s">
        <v>47</v>
      </c>
      <c r="BJ203" s="9" t="s">
        <v>47</v>
      </c>
      <c r="BK203" s="9" t="s">
        <v>47</v>
      </c>
      <c r="BL203" s="9" t="s">
        <v>47</v>
      </c>
      <c r="BM203" s="9" t="s">
        <v>47</v>
      </c>
      <c r="BN203" s="9" t="s">
        <v>47</v>
      </c>
      <c r="BO203" s="9" t="s">
        <v>47</v>
      </c>
      <c r="BP203" s="9" t="s">
        <v>47</v>
      </c>
      <c r="BQ203" s="9" t="s">
        <v>47</v>
      </c>
      <c r="BR203" s="9" t="s">
        <v>47</v>
      </c>
      <c r="BS203" s="9" t="s">
        <v>47</v>
      </c>
      <c r="BT203" s="9" t="s">
        <v>47</v>
      </c>
      <c r="BU203" s="9" t="s">
        <v>47</v>
      </c>
      <c r="BV203" s="9" t="s">
        <v>47</v>
      </c>
      <c r="BW203" s="9" t="s">
        <v>47</v>
      </c>
      <c r="BX203" s="9" t="s">
        <v>47</v>
      </c>
      <c r="BY203" s="9" t="s">
        <v>47</v>
      </c>
      <c r="BZ203" s="9" t="s">
        <v>47</v>
      </c>
      <c r="CA203" s="9" t="s">
        <v>47</v>
      </c>
      <c r="CB203" s="9" t="s">
        <v>47</v>
      </c>
      <c r="CC203" s="9" t="s">
        <v>47</v>
      </c>
      <c r="CD203" s="9" t="s">
        <v>47</v>
      </c>
    </row>
    <row r="204" spans="1:82" ht="12" x14ac:dyDescent="0.25">
      <c r="A204" s="5">
        <v>170</v>
      </c>
      <c r="B204" s="56">
        <v>57</v>
      </c>
      <c r="C204" s="9">
        <v>255</v>
      </c>
      <c r="D204" s="9">
        <v>170</v>
      </c>
      <c r="E204" s="9">
        <v>127.5</v>
      </c>
      <c r="F204" s="9">
        <v>102</v>
      </c>
      <c r="G204" s="9">
        <v>85</v>
      </c>
      <c r="H204" s="9">
        <v>72.857142857142847</v>
      </c>
      <c r="I204" s="9">
        <v>63.75</v>
      </c>
      <c r="J204" s="9">
        <v>56.666666666666657</v>
      </c>
      <c r="K204" s="9">
        <v>51</v>
      </c>
      <c r="L204" s="9">
        <v>46.363636363636353</v>
      </c>
      <c r="M204" s="9">
        <v>42.5</v>
      </c>
      <c r="N204" s="9">
        <v>39.230769230769219</v>
      </c>
      <c r="O204" s="9">
        <v>36.428571428571416</v>
      </c>
      <c r="P204" s="9">
        <v>34</v>
      </c>
      <c r="Q204" s="9">
        <v>31.875</v>
      </c>
      <c r="R204" s="9">
        <v>30</v>
      </c>
      <c r="S204" s="9">
        <v>28.333333333333318</v>
      </c>
      <c r="T204" s="9">
        <v>26.84210526315788</v>
      </c>
      <c r="U204" s="9">
        <v>25.5</v>
      </c>
      <c r="V204" s="9">
        <v>24.28571428571427</v>
      </c>
      <c r="W204" s="9">
        <v>23.130278254282249</v>
      </c>
      <c r="X204" s="9">
        <v>22.029814146139167</v>
      </c>
      <c r="Y204" s="9">
        <v>20.981706574307399</v>
      </c>
      <c r="Z204" s="9">
        <v>19.983464583494325</v>
      </c>
      <c r="AA204" s="9">
        <v>19.032715730033704</v>
      </c>
      <c r="AB204" s="9">
        <v>18.127200443484366</v>
      </c>
      <c r="AC204" s="9">
        <v>17.264766656485858</v>
      </c>
      <c r="AD204" s="9">
        <v>16.443364690108272</v>
      </c>
      <c r="AE204" s="9">
        <v>15.661042382540641</v>
      </c>
      <c r="AF204" s="9">
        <v>14.91594044954064</v>
      </c>
      <c r="AG204" s="9">
        <v>14.206288065619137</v>
      </c>
      <c r="AH204" s="9">
        <v>13.530398655457764</v>
      </c>
      <c r="AI204" s="9">
        <v>12.886665885557253</v>
      </c>
      <c r="AJ204" s="9">
        <v>12.273559846590249</v>
      </c>
      <c r="AK204" s="9">
        <v>11.689623417385462</v>
      </c>
      <c r="AL204" s="9">
        <v>11.133468801901751</v>
      </c>
      <c r="AM204" s="9">
        <v>10.603774230961804</v>
      </c>
      <c r="AN204" s="9">
        <v>10.099280820906712</v>
      </c>
      <c r="AO204" s="9">
        <v>9.6187895817056415</v>
      </c>
      <c r="AP204" s="9">
        <v>9.1611585674099985</v>
      </c>
      <c r="AQ204" s="9">
        <v>8.7253001621797992</v>
      </c>
      <c r="AR204" s="9">
        <v>8.3101784954321793</v>
      </c>
      <c r="AS204" s="9">
        <v>7.914806979968783</v>
      </c>
      <c r="AT204" s="9">
        <v>7.5382459672311404</v>
      </c>
      <c r="AU204" s="9">
        <v>7.1796005141114234</v>
      </c>
      <c r="AV204" s="9">
        <v>6.8380182560111553</v>
      </c>
      <c r="AW204" s="9">
        <v>6.51268738109294</v>
      </c>
      <c r="AX204" s="9">
        <v>6.2028347009107518</v>
      </c>
      <c r="AY204" s="9">
        <v>5.9077238128334333</v>
      </c>
      <c r="AZ204" s="9">
        <v>5.6266533498941564</v>
      </c>
      <c r="BA204" s="9">
        <v>5.3589553139064048</v>
      </c>
      <c r="BB204" s="9">
        <v>5.1039934878849289</v>
      </c>
      <c r="BC204" s="9">
        <v>4.8611619239985959</v>
      </c>
      <c r="BD204" s="9">
        <v>4.6298835034615742</v>
      </c>
      <c r="BE204" s="9">
        <v>4.409608564940247</v>
      </c>
      <c r="BF204" s="9">
        <v>4.1998135982161147</v>
      </c>
      <c r="BG204" s="9">
        <v>4</v>
      </c>
      <c r="BH204" s="9" t="s">
        <v>47</v>
      </c>
      <c r="BI204" s="9" t="s">
        <v>47</v>
      </c>
      <c r="BJ204" s="9" t="s">
        <v>47</v>
      </c>
      <c r="BK204" s="9" t="s">
        <v>47</v>
      </c>
      <c r="BL204" s="9" t="s">
        <v>47</v>
      </c>
      <c r="BM204" s="9" t="s">
        <v>47</v>
      </c>
      <c r="BN204" s="9" t="s">
        <v>47</v>
      </c>
      <c r="BO204" s="9" t="s">
        <v>47</v>
      </c>
      <c r="BP204" s="9" t="s">
        <v>47</v>
      </c>
      <c r="BQ204" s="9" t="s">
        <v>47</v>
      </c>
      <c r="BR204" s="9" t="s">
        <v>47</v>
      </c>
      <c r="BS204" s="9" t="s">
        <v>47</v>
      </c>
      <c r="BT204" s="9" t="s">
        <v>47</v>
      </c>
      <c r="BU204" s="9" t="s">
        <v>47</v>
      </c>
      <c r="BV204" s="9" t="s">
        <v>47</v>
      </c>
      <c r="BW204" s="9" t="s">
        <v>47</v>
      </c>
      <c r="BX204" s="9" t="s">
        <v>47</v>
      </c>
      <c r="BY204" s="9" t="s">
        <v>47</v>
      </c>
      <c r="BZ204" s="9" t="s">
        <v>47</v>
      </c>
      <c r="CA204" s="9" t="s">
        <v>47</v>
      </c>
      <c r="CB204" s="9" t="s">
        <v>47</v>
      </c>
      <c r="CC204" s="9" t="s">
        <v>47</v>
      </c>
      <c r="CD204" s="9" t="s">
        <v>47</v>
      </c>
    </row>
    <row r="205" spans="1:82" ht="12" x14ac:dyDescent="0.25">
      <c r="A205" s="5">
        <v>171</v>
      </c>
      <c r="B205" s="56">
        <v>57</v>
      </c>
      <c r="C205" s="9">
        <v>256.5</v>
      </c>
      <c r="D205" s="9">
        <v>171</v>
      </c>
      <c r="E205" s="9">
        <v>128.25</v>
      </c>
      <c r="F205" s="9">
        <v>102.6</v>
      </c>
      <c r="G205" s="9">
        <v>85.5</v>
      </c>
      <c r="H205" s="9">
        <v>73.285714285714292</v>
      </c>
      <c r="I205" s="9">
        <v>64.125</v>
      </c>
      <c r="J205" s="9">
        <v>57</v>
      </c>
      <c r="K205" s="9">
        <v>51.3</v>
      </c>
      <c r="L205" s="9">
        <v>46.63636363636364</v>
      </c>
      <c r="M205" s="9">
        <v>42.75</v>
      </c>
      <c r="N205" s="9">
        <v>39.461538461538467</v>
      </c>
      <c r="O205" s="9">
        <v>36.642857142857146</v>
      </c>
      <c r="P205" s="9">
        <v>34.200000000000003</v>
      </c>
      <c r="Q205" s="9">
        <v>32.0625</v>
      </c>
      <c r="R205" s="9">
        <v>30.176470588235293</v>
      </c>
      <c r="S205" s="9">
        <v>28.5</v>
      </c>
      <c r="T205" s="9">
        <v>27</v>
      </c>
      <c r="U205" s="9">
        <v>25.65</v>
      </c>
      <c r="V205" s="9">
        <v>24.425856811661181</v>
      </c>
      <c r="W205" s="9">
        <v>23.260135710868418</v>
      </c>
      <c r="X205" s="9">
        <v>22.150048510467013</v>
      </c>
      <c r="Y205" s="9">
        <v>21.092940089201413</v>
      </c>
      <c r="Z205" s="9">
        <v>20.086282041161073</v>
      </c>
      <c r="AA205" s="9">
        <v>19.127666628305725</v>
      </c>
      <c r="AB205" s="9">
        <v>18.21480102160568</v>
      </c>
      <c r="AC205" s="9">
        <v>17.345501817023006</v>
      </c>
      <c r="AD205" s="9">
        <v>16.517689813216872</v>
      </c>
      <c r="AE205" s="9">
        <v>15.729385038482254</v>
      </c>
      <c r="AF205" s="9">
        <v>14.978702015027418</v>
      </c>
      <c r="AG205" s="9">
        <v>14.263845249263177</v>
      </c>
      <c r="AH205" s="9">
        <v>13.583104937317581</v>
      </c>
      <c r="AI205" s="9">
        <v>12.934852875504376</v>
      </c>
      <c r="AJ205" s="9">
        <v>12.31753856596389</v>
      </c>
      <c r="AK205" s="9">
        <v>11.72968550816173</v>
      </c>
      <c r="AL205" s="9">
        <v>11.169887667375267</v>
      </c>
      <c r="AM205" s="9">
        <v>10.636806111721185</v>
      </c>
      <c r="AN205" s="9">
        <v>10.129165809680476</v>
      </c>
      <c r="AO205" s="9">
        <v>9.6457525804611848</v>
      </c>
      <c r="AP205" s="9">
        <v>9.1854101899047276</v>
      </c>
      <c r="AQ205" s="9">
        <v>8.7470375849897231</v>
      </c>
      <c r="AR205" s="9">
        <v>8.3295862603188144</v>
      </c>
      <c r="AS205" s="9">
        <v>7.9320577502895793</v>
      </c>
      <c r="AT205" s="9">
        <v>7.5535012409512898</v>
      </c>
      <c r="AU205" s="9">
        <v>7.1930112958355261</v>
      </c>
      <c r="AV205" s="9">
        <v>6.8497256903212476</v>
      </c>
      <c r="AW205" s="9">
        <v>6.5228233493545353</v>
      </c>
      <c r="AX205" s="9">
        <v>6.2115223835904123</v>
      </c>
      <c r="AY205" s="9">
        <v>5.9150782192595619</v>
      </c>
      <c r="AZ205" s="9">
        <v>5.6327818172869346</v>
      </c>
      <c r="BA205" s="9">
        <v>5.3639579774027029</v>
      </c>
      <c r="BB205" s="9">
        <v>5.1079637231893242</v>
      </c>
      <c r="BC205" s="9">
        <v>4.8641867642020333</v>
      </c>
      <c r="BD205" s="9">
        <v>4.63204403148446</v>
      </c>
      <c r="BE205" s="9">
        <v>4.4109802829765785</v>
      </c>
      <c r="BF205" s="9">
        <v>4.2004667754794003</v>
      </c>
      <c r="BG205" s="9">
        <v>4</v>
      </c>
      <c r="BH205" s="9" t="s">
        <v>47</v>
      </c>
      <c r="BI205" s="9" t="s">
        <v>47</v>
      </c>
      <c r="BJ205" s="9" t="s">
        <v>47</v>
      </c>
      <c r="BK205" s="9" t="s">
        <v>47</v>
      </c>
      <c r="BL205" s="9" t="s">
        <v>47</v>
      </c>
      <c r="BM205" s="9" t="s">
        <v>47</v>
      </c>
      <c r="BN205" s="9" t="s">
        <v>47</v>
      </c>
      <c r="BO205" s="9" t="s">
        <v>47</v>
      </c>
      <c r="BP205" s="9" t="s">
        <v>47</v>
      </c>
      <c r="BQ205" s="9" t="s">
        <v>47</v>
      </c>
      <c r="BR205" s="9" t="s">
        <v>47</v>
      </c>
      <c r="BS205" s="9" t="s">
        <v>47</v>
      </c>
      <c r="BT205" s="9" t="s">
        <v>47</v>
      </c>
      <c r="BU205" s="9" t="s">
        <v>47</v>
      </c>
      <c r="BV205" s="9" t="s">
        <v>47</v>
      </c>
      <c r="BW205" s="9" t="s">
        <v>47</v>
      </c>
      <c r="BX205" s="9" t="s">
        <v>47</v>
      </c>
      <c r="BY205" s="9" t="s">
        <v>47</v>
      </c>
      <c r="BZ205" s="9" t="s">
        <v>47</v>
      </c>
      <c r="CA205" s="9" t="s">
        <v>47</v>
      </c>
      <c r="CB205" s="9" t="s">
        <v>47</v>
      </c>
      <c r="CC205" s="9" t="s">
        <v>47</v>
      </c>
      <c r="CD205" s="9" t="s">
        <v>47</v>
      </c>
    </row>
    <row r="206" spans="1:82" ht="12" x14ac:dyDescent="0.25">
      <c r="A206" s="5">
        <v>172</v>
      </c>
      <c r="B206" s="56">
        <v>58</v>
      </c>
      <c r="C206" s="9">
        <v>258</v>
      </c>
      <c r="D206" s="9">
        <v>172</v>
      </c>
      <c r="E206" s="9">
        <v>129</v>
      </c>
      <c r="F206" s="9">
        <v>103.2</v>
      </c>
      <c r="G206" s="9">
        <v>86</v>
      </c>
      <c r="H206" s="9">
        <v>73.714285714285708</v>
      </c>
      <c r="I206" s="9">
        <v>64.5</v>
      </c>
      <c r="J206" s="9">
        <v>57.333333333333329</v>
      </c>
      <c r="K206" s="9">
        <v>51.6</v>
      </c>
      <c r="L206" s="9">
        <v>46.909090909090899</v>
      </c>
      <c r="M206" s="9">
        <v>43</v>
      </c>
      <c r="N206" s="9">
        <v>39.692307692307686</v>
      </c>
      <c r="O206" s="9">
        <v>36.857142857142854</v>
      </c>
      <c r="P206" s="9">
        <v>34.4</v>
      </c>
      <c r="Q206" s="9">
        <v>32.25</v>
      </c>
      <c r="R206" s="9">
        <v>30.352941176470587</v>
      </c>
      <c r="S206" s="9">
        <v>28.666666666666664</v>
      </c>
      <c r="T206" s="9">
        <v>27.157894736842103</v>
      </c>
      <c r="U206" s="9">
        <v>25.8</v>
      </c>
      <c r="V206" s="9">
        <v>24.571428571428566</v>
      </c>
      <c r="W206" s="9">
        <v>23.425227482167589</v>
      </c>
      <c r="X206" s="9">
        <v>22.332494058948249</v>
      </c>
      <c r="Y206" s="9">
        <v>21.29073415712287</v>
      </c>
      <c r="Z206" s="9">
        <v>20.297569978201821</v>
      </c>
      <c r="AA206" s="9">
        <v>19.350734642570654</v>
      </c>
      <c r="AB206" s="9">
        <v>18.448067015377617</v>
      </c>
      <c r="AC206" s="9">
        <v>17.587506773781705</v>
      </c>
      <c r="AD206" s="9">
        <v>16.767089704302322</v>
      </c>
      <c r="AE206" s="9">
        <v>15.984943219536888</v>
      </c>
      <c r="AF206" s="9">
        <v>15.239282084013306</v>
      </c>
      <c r="AG206" s="9">
        <v>14.528404339421682</v>
      </c>
      <c r="AH206" s="9">
        <v>13.850687419924688</v>
      </c>
      <c r="AI206" s="9">
        <v>13.204584448679823</v>
      </c>
      <c r="AJ206" s="9">
        <v>12.588620707120477</v>
      </c>
      <c r="AK206" s="9">
        <v>12.001390268936969</v>
      </c>
      <c r="AL206" s="9">
        <v>11.441552791074693</v>
      </c>
      <c r="AM206" s="9">
        <v>10.907830454424882</v>
      </c>
      <c r="AN206" s="9">
        <v>10.399005047225167</v>
      </c>
      <c r="AO206" s="9">
        <v>9.9139151845128453</v>
      </c>
      <c r="AP206" s="9">
        <v>9.4514536572843166</v>
      </c>
      <c r="AQ206" s="9">
        <v>9.010564905310174</v>
      </c>
      <c r="AR206" s="9">
        <v>8.5902426078377161</v>
      </c>
      <c r="AS206" s="9">
        <v>8.189527386681684</v>
      </c>
      <c r="AT206" s="9">
        <v>7.8075046164605784</v>
      </c>
      <c r="AU206" s="9">
        <v>7.4433023369804587</v>
      </c>
      <c r="AV206" s="9">
        <v>7.0960892630012706</v>
      </c>
      <c r="AW206" s="9">
        <v>6.7650728868430372</v>
      </c>
      <c r="AX206" s="9">
        <v>6.4494976695011426</v>
      </c>
      <c r="AY206" s="9">
        <v>6.1486433161419658</v>
      </c>
      <c r="AZ206" s="9">
        <v>5.8618231320426988</v>
      </c>
      <c r="BA206" s="9">
        <v>5.5883824552228276</v>
      </c>
      <c r="BB206" s="9">
        <v>5.3276971621897848</v>
      </c>
      <c r="BC206" s="9">
        <v>5.0791722433881459</v>
      </c>
      <c r="BD206" s="9">
        <v>4.8422404451008818</v>
      </c>
      <c r="BE206" s="9">
        <v>4.6163609747028165</v>
      </c>
      <c r="BF206" s="9">
        <v>4.4010182663110511</v>
      </c>
      <c r="BG206" s="9">
        <v>4.1957208040149911</v>
      </c>
      <c r="BH206" s="9">
        <v>4</v>
      </c>
      <c r="BI206" s="9" t="s">
        <v>47</v>
      </c>
      <c r="BJ206" s="9" t="s">
        <v>47</v>
      </c>
      <c r="BK206" s="9" t="s">
        <v>47</v>
      </c>
      <c r="BL206" s="9" t="s">
        <v>47</v>
      </c>
      <c r="BM206" s="9" t="s">
        <v>47</v>
      </c>
      <c r="BN206" s="9" t="s">
        <v>47</v>
      </c>
      <c r="BO206" s="9" t="s">
        <v>47</v>
      </c>
      <c r="BP206" s="9" t="s">
        <v>47</v>
      </c>
      <c r="BQ206" s="9" t="s">
        <v>47</v>
      </c>
      <c r="BR206" s="9" t="s">
        <v>47</v>
      </c>
      <c r="BS206" s="9" t="s">
        <v>47</v>
      </c>
      <c r="BT206" s="9" t="s">
        <v>47</v>
      </c>
      <c r="BU206" s="9" t="s">
        <v>47</v>
      </c>
      <c r="BV206" s="9" t="s">
        <v>47</v>
      </c>
      <c r="BW206" s="9" t="s">
        <v>47</v>
      </c>
      <c r="BX206" s="9" t="s">
        <v>47</v>
      </c>
      <c r="BY206" s="9" t="s">
        <v>47</v>
      </c>
      <c r="BZ206" s="9" t="s">
        <v>47</v>
      </c>
      <c r="CA206" s="9" t="s">
        <v>47</v>
      </c>
      <c r="CB206" s="9" t="s">
        <v>47</v>
      </c>
      <c r="CC206" s="9" t="s">
        <v>47</v>
      </c>
      <c r="CD206" s="9" t="s">
        <v>47</v>
      </c>
    </row>
    <row r="207" spans="1:82" ht="12" x14ac:dyDescent="0.25">
      <c r="A207" s="5">
        <v>173</v>
      </c>
      <c r="B207" s="56">
        <v>58</v>
      </c>
      <c r="C207" s="9">
        <v>259.5</v>
      </c>
      <c r="D207" s="9">
        <v>173</v>
      </c>
      <c r="E207" s="9">
        <v>129.75</v>
      </c>
      <c r="F207" s="9">
        <v>103.8</v>
      </c>
      <c r="G207" s="9">
        <v>86.5</v>
      </c>
      <c r="H207" s="9">
        <v>74.142857142857153</v>
      </c>
      <c r="I207" s="9">
        <v>64.875</v>
      </c>
      <c r="J207" s="9">
        <v>57.666666666666679</v>
      </c>
      <c r="K207" s="9">
        <v>51.9</v>
      </c>
      <c r="L207" s="9">
        <v>47.181818181818194</v>
      </c>
      <c r="M207" s="9">
        <v>43.25</v>
      </c>
      <c r="N207" s="9">
        <v>39.923076923076934</v>
      </c>
      <c r="O207" s="9">
        <v>37.071428571428584</v>
      </c>
      <c r="P207" s="9">
        <v>34.6</v>
      </c>
      <c r="Q207" s="9">
        <v>32.4375</v>
      </c>
      <c r="R207" s="9">
        <v>30.529411764705888</v>
      </c>
      <c r="S207" s="9">
        <v>28.833333333333339</v>
      </c>
      <c r="T207" s="9">
        <v>27.315789473684216</v>
      </c>
      <c r="U207" s="9">
        <v>25.95</v>
      </c>
      <c r="V207" s="9">
        <v>24.714285714285715</v>
      </c>
      <c r="W207" s="9">
        <v>23.557826509670036</v>
      </c>
      <c r="X207" s="9">
        <v>22.455481670624195</v>
      </c>
      <c r="Y207" s="9">
        <v>21.404719015684865</v>
      </c>
      <c r="Z207" s="9">
        <v>20.403124852128176</v>
      </c>
      <c r="AA207" s="9">
        <v>19.448398431508721</v>
      </c>
      <c r="AB207" s="9">
        <v>18.538346664641324</v>
      </c>
      <c r="AC207" s="9">
        <v>17.670879083885453</v>
      </c>
      <c r="AD207" s="9">
        <v>16.844003041160192</v>
      </c>
      <c r="AE207" s="9">
        <v>16.055819130659213</v>
      </c>
      <c r="AF207" s="9">
        <v>15.304516825751307</v>
      </c>
      <c r="AG207" s="9">
        <v>14.588370320044085</v>
      </c>
      <c r="AH207" s="9">
        <v>13.905734563057379</v>
      </c>
      <c r="AI207" s="9">
        <v>13.255041481399976</v>
      </c>
      <c r="AJ207" s="9">
        <v>12.634796376769376</v>
      </c>
      <c r="AK207" s="9">
        <v>12.043574492500483</v>
      </c>
      <c r="AL207" s="9">
        <v>11.480017740776276</v>
      </c>
      <c r="AM207" s="9">
        <v>10.94283158298261</v>
      </c>
      <c r="AN207" s="9">
        <v>10.430782056041014</v>
      </c>
      <c r="AO207" s="9">
        <v>9.9426929378887543</v>
      </c>
      <c r="AP207" s="9">
        <v>9.4774430455949883</v>
      </c>
      <c r="AQ207" s="9">
        <v>9.0339636599065827</v>
      </c>
      <c r="AR207" s="9">
        <v>8.6112360703075215</v>
      </c>
      <c r="AS207" s="9">
        <v>8.2082892349527246</v>
      </c>
      <c r="AT207" s="9">
        <v>7.8241975501009202</v>
      </c>
      <c r="AU207" s="9">
        <v>7.4580787239227719</v>
      </c>
      <c r="AV207" s="9">
        <v>7.1090917498002169</v>
      </c>
      <c r="AW207" s="9">
        <v>6.7764349744615062</v>
      </c>
      <c r="AX207" s="9">
        <v>6.4593442565142842</v>
      </c>
      <c r="AY207" s="9">
        <v>6.1570912111467031</v>
      </c>
      <c r="AZ207" s="9">
        <v>5.8689815369644931</v>
      </c>
      <c r="BA207" s="9">
        <v>5.5943534211205934</v>
      </c>
      <c r="BB207" s="9">
        <v>5.3325760190737901</v>
      </c>
      <c r="BC207" s="9">
        <v>5.0830480054842235</v>
      </c>
      <c r="BD207" s="9">
        <v>4.8451961929170606</v>
      </c>
      <c r="BE207" s="9">
        <v>4.6184742151813696</v>
      </c>
      <c r="BF207" s="9">
        <v>4.4023612722797116</v>
      </c>
      <c r="BG207" s="9">
        <v>4.1963609340854902</v>
      </c>
      <c r="BH207" s="9">
        <v>4</v>
      </c>
      <c r="BI207" s="9" t="s">
        <v>47</v>
      </c>
      <c r="BJ207" s="9" t="s">
        <v>47</v>
      </c>
      <c r="BK207" s="9" t="s">
        <v>47</v>
      </c>
      <c r="BL207" s="9" t="s">
        <v>47</v>
      </c>
      <c r="BM207" s="9" t="s">
        <v>47</v>
      </c>
      <c r="BN207" s="9" t="s">
        <v>47</v>
      </c>
      <c r="BO207" s="9" t="s">
        <v>47</v>
      </c>
      <c r="BP207" s="9" t="s">
        <v>47</v>
      </c>
      <c r="BQ207" s="9" t="s">
        <v>47</v>
      </c>
      <c r="BR207" s="9" t="s">
        <v>47</v>
      </c>
      <c r="BS207" s="9" t="s">
        <v>47</v>
      </c>
      <c r="BT207" s="9" t="s">
        <v>47</v>
      </c>
      <c r="BU207" s="9" t="s">
        <v>47</v>
      </c>
      <c r="BV207" s="9" t="s">
        <v>47</v>
      </c>
      <c r="BW207" s="9" t="s">
        <v>47</v>
      </c>
      <c r="BX207" s="9" t="s">
        <v>47</v>
      </c>
      <c r="BY207" s="9" t="s">
        <v>47</v>
      </c>
      <c r="BZ207" s="9" t="s">
        <v>47</v>
      </c>
      <c r="CA207" s="9" t="s">
        <v>47</v>
      </c>
      <c r="CB207" s="9" t="s">
        <v>47</v>
      </c>
      <c r="CC207" s="9" t="s">
        <v>47</v>
      </c>
      <c r="CD207" s="9" t="s">
        <v>47</v>
      </c>
    </row>
    <row r="208" spans="1:82" ht="12" x14ac:dyDescent="0.25">
      <c r="A208" s="5">
        <v>174</v>
      </c>
      <c r="B208" s="56">
        <v>58</v>
      </c>
      <c r="C208" s="9">
        <v>261</v>
      </c>
      <c r="D208" s="9">
        <v>174</v>
      </c>
      <c r="E208" s="9">
        <v>130.5</v>
      </c>
      <c r="F208" s="9">
        <v>104.4</v>
      </c>
      <c r="G208" s="9">
        <v>87</v>
      </c>
      <c r="H208" s="9">
        <v>74.571428571428584</v>
      </c>
      <c r="I208" s="9">
        <v>65.25</v>
      </c>
      <c r="J208" s="9">
        <v>58</v>
      </c>
      <c r="K208" s="9">
        <v>52.2</v>
      </c>
      <c r="L208" s="9">
        <v>47.45454545454546</v>
      </c>
      <c r="M208" s="9">
        <v>43.5</v>
      </c>
      <c r="N208" s="9">
        <v>40.15384615384616</v>
      </c>
      <c r="O208" s="9">
        <v>37.285714285714292</v>
      </c>
      <c r="P208" s="9">
        <v>34.799999999999997</v>
      </c>
      <c r="Q208" s="9">
        <v>32.625</v>
      </c>
      <c r="R208" s="9">
        <v>30.705882352941181</v>
      </c>
      <c r="S208" s="9">
        <v>29</v>
      </c>
      <c r="T208" s="9">
        <v>27.473684210526319</v>
      </c>
      <c r="U208" s="9">
        <v>26.1</v>
      </c>
      <c r="V208" s="9">
        <v>24.857142857142858</v>
      </c>
      <c r="W208" s="9">
        <v>23.690405368372517</v>
      </c>
      <c r="X208" s="9">
        <v>22.578431871406284</v>
      </c>
      <c r="Y208" s="9">
        <v>21.518651869601012</v>
      </c>
      <c r="Z208" s="9">
        <v>20.50861551955256</v>
      </c>
      <c r="AA208" s="9">
        <v>19.545987967908452</v>
      </c>
      <c r="AB208" s="9">
        <v>18.628543953997593</v>
      </c>
      <c r="AC208" s="9">
        <v>17.754162665800205</v>
      </c>
      <c r="AD208" s="9">
        <v>16.920822837366806</v>
      </c>
      <c r="AE208" s="9">
        <v>16.126598076353126</v>
      </c>
      <c r="AF208" s="9">
        <v>15.36965241086985</v>
      </c>
      <c r="AG208" s="9">
        <v>14.648236045353073</v>
      </c>
      <c r="AH208" s="9">
        <v>13.960681315644493</v>
      </c>
      <c r="AI208" s="9">
        <v>13.305398833930893</v>
      </c>
      <c r="AJ208" s="9">
        <v>12.680873814631362</v>
      </c>
      <c r="AK208" s="9">
        <v>12.08566257273897</v>
      </c>
      <c r="AL208" s="9">
        <v>11.51838918652229</v>
      </c>
      <c r="AM208" s="9">
        <v>10.977742316872076</v>
      </c>
      <c r="AN208" s="9">
        <v>10.462472175940544</v>
      </c>
      <c r="AO208" s="9">
        <v>9.9713876380658029</v>
      </c>
      <c r="AP208" s="9">
        <v>9.5033534863028848</v>
      </c>
      <c r="AQ208" s="9">
        <v>9.0572877881963265</v>
      </c>
      <c r="AR208" s="9">
        <v>8.6321593947279744</v>
      </c>
      <c r="AS208" s="9">
        <v>8.226985556658482</v>
      </c>
      <c r="AT208" s="9">
        <v>7.8408296527522801</v>
      </c>
      <c r="AU208" s="9">
        <v>7.4727990246344778</v>
      </c>
      <c r="AV208" s="9">
        <v>7.1220429132746359</v>
      </c>
      <c r="AW208" s="9">
        <v>6.7877504923272758</v>
      </c>
      <c r="AX208" s="9">
        <v>6.4691489937828903</v>
      </c>
      <c r="AY208" s="9">
        <v>6.165501921596614</v>
      </c>
      <c r="AZ208" s="9">
        <v>5.8761073491650828</v>
      </c>
      <c r="BA208" s="9">
        <v>5.600296296715837</v>
      </c>
      <c r="BB208" s="9">
        <v>5.3374311848583629</v>
      </c>
      <c r="BC208" s="9">
        <v>5.086904360721908</v>
      </c>
      <c r="BD208" s="9">
        <v>4.8481366932730285</v>
      </c>
      <c r="BE208" s="9">
        <v>4.6205762345657115</v>
      </c>
      <c r="BF208" s="9">
        <v>4.4036969438293676</v>
      </c>
      <c r="BG208" s="9">
        <v>4.1969974714452079</v>
      </c>
      <c r="BH208" s="9">
        <v>4</v>
      </c>
      <c r="BI208" s="9" t="s">
        <v>47</v>
      </c>
      <c r="BJ208" s="9" t="s">
        <v>47</v>
      </c>
      <c r="BK208" s="9" t="s">
        <v>47</v>
      </c>
      <c r="BL208" s="9" t="s">
        <v>47</v>
      </c>
      <c r="BM208" s="9" t="s">
        <v>47</v>
      </c>
      <c r="BN208" s="9" t="s">
        <v>47</v>
      </c>
      <c r="BO208" s="9" t="s">
        <v>47</v>
      </c>
      <c r="BP208" s="9" t="s">
        <v>47</v>
      </c>
      <c r="BQ208" s="9" t="s">
        <v>47</v>
      </c>
      <c r="BR208" s="9" t="s">
        <v>47</v>
      </c>
      <c r="BS208" s="9" t="s">
        <v>47</v>
      </c>
      <c r="BT208" s="9" t="s">
        <v>47</v>
      </c>
      <c r="BU208" s="9" t="s">
        <v>47</v>
      </c>
      <c r="BV208" s="9" t="s">
        <v>47</v>
      </c>
      <c r="BW208" s="9" t="s">
        <v>47</v>
      </c>
      <c r="BX208" s="9" t="s">
        <v>47</v>
      </c>
      <c r="BY208" s="9" t="s">
        <v>47</v>
      </c>
      <c r="BZ208" s="9" t="s">
        <v>47</v>
      </c>
      <c r="CA208" s="9" t="s">
        <v>47</v>
      </c>
      <c r="CB208" s="9" t="s">
        <v>47</v>
      </c>
      <c r="CC208" s="9" t="s">
        <v>47</v>
      </c>
      <c r="CD208" s="9" t="s">
        <v>47</v>
      </c>
    </row>
    <row r="209" spans="1:82" ht="12" x14ac:dyDescent="0.25">
      <c r="A209" s="5">
        <v>175</v>
      </c>
      <c r="B209" s="56">
        <v>59</v>
      </c>
      <c r="C209" s="9">
        <v>262.5</v>
      </c>
      <c r="D209" s="9">
        <v>175</v>
      </c>
      <c r="E209" s="9">
        <v>131.25</v>
      </c>
      <c r="F209" s="9">
        <v>105</v>
      </c>
      <c r="G209" s="9">
        <v>87.5</v>
      </c>
      <c r="H209" s="9">
        <v>75</v>
      </c>
      <c r="I209" s="9">
        <v>65.625</v>
      </c>
      <c r="J209" s="9">
        <v>58.333333333333329</v>
      </c>
      <c r="K209" s="9">
        <v>52.5</v>
      </c>
      <c r="L209" s="9">
        <v>47.727272727272727</v>
      </c>
      <c r="M209" s="9">
        <v>43.75</v>
      </c>
      <c r="N209" s="9">
        <v>40.384615384615387</v>
      </c>
      <c r="O209" s="9">
        <v>37.5</v>
      </c>
      <c r="P209" s="9">
        <v>35</v>
      </c>
      <c r="Q209" s="9">
        <v>32.8125</v>
      </c>
      <c r="R209" s="9">
        <v>30.882352941176471</v>
      </c>
      <c r="S209" s="9">
        <v>29.166666666666668</v>
      </c>
      <c r="T209" s="9">
        <v>27.631578947368421</v>
      </c>
      <c r="U209" s="9">
        <v>26.25</v>
      </c>
      <c r="V209" s="9">
        <v>25</v>
      </c>
      <c r="W209" s="9">
        <v>23.852440915596375</v>
      </c>
      <c r="X209" s="9">
        <v>22.757557505280644</v>
      </c>
      <c r="Y209" s="9">
        <v>21.712931831119736</v>
      </c>
      <c r="Z209" s="9">
        <v>20.716256944246215</v>
      </c>
      <c r="AA209" s="9">
        <v>19.765331790197838</v>
      </c>
      <c r="AB209" s="9">
        <v>18.858056348114108</v>
      </c>
      <c r="AC209" s="9">
        <v>17.992426993055158</v>
      </c>
      <c r="AD209" s="9">
        <v>17.166532071201182</v>
      </c>
      <c r="AE209" s="9">
        <v>16.378547678160658</v>
      </c>
      <c r="AF209" s="9">
        <v>15.626733631064212</v>
      </c>
      <c r="AG209" s="9">
        <v>14.909429625548878</v>
      </c>
      <c r="AH209" s="9">
        <v>14.225051569145872</v>
      </c>
      <c r="AI209" s="9">
        <v>13.572088082974538</v>
      </c>
      <c r="AJ209" s="9">
        <v>12.949097164016795</v>
      </c>
      <c r="AK209" s="9">
        <v>12.354703000601088</v>
      </c>
      <c r="AL209" s="9">
        <v>11.787592934063149</v>
      </c>
      <c r="AM209" s="9">
        <v>11.246514559873704</v>
      </c>
      <c r="AN209" s="9">
        <v>10.730272961831277</v>
      </c>
      <c r="AO209" s="9">
        <v>10.237728073212075</v>
      </c>
      <c r="AP209" s="9">
        <v>9.7677921590493337</v>
      </c>
      <c r="AQ209" s="9">
        <v>9.319427413981991</v>
      </c>
      <c r="AR209" s="9">
        <v>8.891643670367781</v>
      </c>
      <c r="AS209" s="9">
        <v>8.4834962115993591</v>
      </c>
      <c r="AT209" s="9">
        <v>8.0940836857943754</v>
      </c>
      <c r="AU209" s="9">
        <v>7.7225461152521158</v>
      </c>
      <c r="AV209" s="9">
        <v>7.3680629972807763</v>
      </c>
      <c r="AW209" s="9">
        <v>7.0298514922012654</v>
      </c>
      <c r="AX209" s="9">
        <v>6.7071646945259085</v>
      </c>
      <c r="AY209" s="9">
        <v>6.3992899834941293</v>
      </c>
      <c r="AZ209" s="9">
        <v>6.1055474493224571</v>
      </c>
      <c r="BA209" s="9">
        <v>5.8252883916933618</v>
      </c>
      <c r="BB209" s="9">
        <v>5.5578938871670145</v>
      </c>
      <c r="BC209" s="9">
        <v>5.3027734223522192</v>
      </c>
      <c r="BD209" s="9">
        <v>5.0593635898180436</v>
      </c>
      <c r="BE209" s="9">
        <v>4.8271268438661776</v>
      </c>
      <c r="BF209" s="9">
        <v>4.6055503134162885</v>
      </c>
      <c r="BG209" s="9">
        <v>4.3941446693827348</v>
      </c>
      <c r="BH209" s="9">
        <v>4.1924430440413785</v>
      </c>
      <c r="BI209" s="9">
        <v>4</v>
      </c>
      <c r="BJ209" s="9" t="s">
        <v>47</v>
      </c>
      <c r="BK209" s="9" t="s">
        <v>47</v>
      </c>
      <c r="BL209" s="9" t="s">
        <v>47</v>
      </c>
      <c r="BM209" s="9" t="s">
        <v>47</v>
      </c>
      <c r="BN209" s="9" t="s">
        <v>47</v>
      </c>
      <c r="BO209" s="9" t="s">
        <v>47</v>
      </c>
      <c r="BP209" s="9" t="s">
        <v>47</v>
      </c>
      <c r="BQ209" s="9" t="s">
        <v>47</v>
      </c>
      <c r="BR209" s="9" t="s">
        <v>47</v>
      </c>
      <c r="BS209" s="9" t="s">
        <v>47</v>
      </c>
      <c r="BT209" s="9" t="s">
        <v>47</v>
      </c>
      <c r="BU209" s="9" t="s">
        <v>47</v>
      </c>
      <c r="BV209" s="9" t="s">
        <v>47</v>
      </c>
      <c r="BW209" s="9" t="s">
        <v>47</v>
      </c>
      <c r="BX209" s="9" t="s">
        <v>47</v>
      </c>
      <c r="BY209" s="9" t="s">
        <v>47</v>
      </c>
      <c r="BZ209" s="9" t="s">
        <v>47</v>
      </c>
      <c r="CA209" s="9" t="s">
        <v>47</v>
      </c>
      <c r="CB209" s="9" t="s">
        <v>47</v>
      </c>
      <c r="CC209" s="9" t="s">
        <v>47</v>
      </c>
      <c r="CD209" s="9" t="s">
        <v>47</v>
      </c>
    </row>
    <row r="210" spans="1:82" ht="12" x14ac:dyDescent="0.25">
      <c r="A210" s="5">
        <v>176</v>
      </c>
      <c r="B210" s="56">
        <v>59</v>
      </c>
      <c r="C210" s="9">
        <v>264</v>
      </c>
      <c r="D210" s="9">
        <v>176</v>
      </c>
      <c r="E210" s="9">
        <v>132</v>
      </c>
      <c r="F210" s="9">
        <v>105.6</v>
      </c>
      <c r="G210" s="9">
        <v>88</v>
      </c>
      <c r="H210" s="9">
        <v>75.428571428571431</v>
      </c>
      <c r="I210" s="9">
        <v>66</v>
      </c>
      <c r="J210" s="9">
        <v>58.666666666666664</v>
      </c>
      <c r="K210" s="9">
        <v>52.8</v>
      </c>
      <c r="L210" s="9">
        <v>48</v>
      </c>
      <c r="M210" s="9">
        <v>44</v>
      </c>
      <c r="N210" s="9">
        <v>40.615384615384613</v>
      </c>
      <c r="O210" s="9">
        <v>37.714285714285715</v>
      </c>
      <c r="P210" s="9">
        <v>35.200000000000003</v>
      </c>
      <c r="Q210" s="9">
        <v>33</v>
      </c>
      <c r="R210" s="9">
        <v>31.058823529411764</v>
      </c>
      <c r="S210" s="9">
        <v>29.333333333333332</v>
      </c>
      <c r="T210" s="9">
        <v>27.789473684210524</v>
      </c>
      <c r="U210" s="9">
        <v>26.4</v>
      </c>
      <c r="V210" s="9">
        <v>25.142857142857135</v>
      </c>
      <c r="W210" s="9">
        <v>23.985236004496411</v>
      </c>
      <c r="X210" s="9">
        <v>22.880913768975788</v>
      </c>
      <c r="Y210" s="9">
        <v>21.827436461544952</v>
      </c>
      <c r="Z210" s="9">
        <v>20.822463092745121</v>
      </c>
      <c r="AA210" s="9">
        <v>19.863760456368507</v>
      </c>
      <c r="AB210" s="9">
        <v>18.949198166928838</v>
      </c>
      <c r="AC210" s="9">
        <v>18.076743925615418</v>
      </c>
      <c r="AD210" s="9">
        <v>17.244459004210967</v>
      </c>
      <c r="AE210" s="9">
        <v>16.450493936937747</v>
      </c>
      <c r="AF210" s="9">
        <v>15.693084410658665</v>
      </c>
      <c r="AG210" s="9">
        <v>14.970547344300693</v>
      </c>
      <c r="AH210" s="9">
        <v>14.281277148788494</v>
      </c>
      <c r="AI210" s="9">
        <v>13.623742159177253</v>
      </c>
      <c r="AJ210" s="9">
        <v>12.996481231056354</v>
      </c>
      <c r="AK210" s="9">
        <v>12.398100493660589</v>
      </c>
      <c r="AL210" s="9">
        <v>11.827270252473806</v>
      </c>
      <c r="AM210" s="9">
        <v>11.282722034442099</v>
      </c>
      <c r="AN210" s="9">
        <v>10.763245769230569</v>
      </c>
      <c r="AO210" s="9">
        <v>10.267687100259941</v>
      </c>
      <c r="AP210" s="9">
        <v>9.7949448195477675</v>
      </c>
      <c r="AQ210" s="9">
        <v>9.3439684206540328</v>
      </c>
      <c r="AR210" s="9">
        <v>8.9137557642934127</v>
      </c>
      <c r="AS210" s="9">
        <v>8.5033508514268465</v>
      </c>
      <c r="AT210" s="9">
        <v>8.1118416988838593</v>
      </c>
      <c r="AU210" s="9">
        <v>7.7383583127949542</v>
      </c>
      <c r="AV210" s="9">
        <v>7.382070755330715</v>
      </c>
      <c r="AW210" s="9">
        <v>7.0421873004516398</v>
      </c>
      <c r="AX210" s="9">
        <v>6.7179526745704594</v>
      </c>
      <c r="AY210" s="9">
        <v>6.4086463782174601</v>
      </c>
      <c r="AZ210" s="9">
        <v>6.1135810849792556</v>
      </c>
      <c r="BA210" s="9">
        <v>5.8321011141532333</v>
      </c>
      <c r="BB210" s="9">
        <v>5.5635809737236519</v>
      </c>
      <c r="BC210" s="9">
        <v>5.3074239704216737</v>
      </c>
      <c r="BD210" s="9">
        <v>5.0630608837806639</v>
      </c>
      <c r="BE210" s="9">
        <v>4.8299487012403075</v>
      </c>
      <c r="BF210" s="9">
        <v>4.6075694114887398</v>
      </c>
      <c r="BG210" s="9">
        <v>4.3954288533613228</v>
      </c>
      <c r="BH210" s="9">
        <v>4.1930556177381302</v>
      </c>
      <c r="BI210" s="9">
        <v>4</v>
      </c>
      <c r="BJ210" s="9" t="s">
        <v>47</v>
      </c>
      <c r="BK210" s="9" t="s">
        <v>47</v>
      </c>
      <c r="BL210" s="9" t="s">
        <v>47</v>
      </c>
      <c r="BM210" s="9" t="s">
        <v>47</v>
      </c>
      <c r="BN210" s="9" t="s">
        <v>47</v>
      </c>
      <c r="BO210" s="9" t="s">
        <v>47</v>
      </c>
      <c r="BP210" s="9" t="s">
        <v>47</v>
      </c>
      <c r="BQ210" s="9" t="s">
        <v>47</v>
      </c>
      <c r="BR210" s="9" t="s">
        <v>47</v>
      </c>
      <c r="BS210" s="9" t="s">
        <v>47</v>
      </c>
      <c r="BT210" s="9" t="s">
        <v>47</v>
      </c>
      <c r="BU210" s="9" t="s">
        <v>47</v>
      </c>
      <c r="BV210" s="9" t="s">
        <v>47</v>
      </c>
      <c r="BW210" s="9" t="s">
        <v>47</v>
      </c>
      <c r="BX210" s="9" t="s">
        <v>47</v>
      </c>
      <c r="BY210" s="9" t="s">
        <v>47</v>
      </c>
      <c r="BZ210" s="9" t="s">
        <v>47</v>
      </c>
      <c r="CA210" s="9" t="s">
        <v>47</v>
      </c>
      <c r="CB210" s="9" t="s">
        <v>47</v>
      </c>
      <c r="CC210" s="9" t="s">
        <v>47</v>
      </c>
      <c r="CD210" s="9" t="s">
        <v>47</v>
      </c>
    </row>
    <row r="211" spans="1:82" ht="12" x14ac:dyDescent="0.25">
      <c r="A211" s="5">
        <v>177</v>
      </c>
      <c r="B211" s="56">
        <v>59</v>
      </c>
      <c r="C211" s="9">
        <v>265.5</v>
      </c>
      <c r="D211" s="9">
        <v>177</v>
      </c>
      <c r="E211" s="9">
        <v>132.75</v>
      </c>
      <c r="F211" s="9">
        <v>106.2</v>
      </c>
      <c r="G211" s="9">
        <v>88.5</v>
      </c>
      <c r="H211" s="9">
        <v>75.857142857142847</v>
      </c>
      <c r="I211" s="9">
        <v>66.375</v>
      </c>
      <c r="J211" s="9">
        <v>59</v>
      </c>
      <c r="K211" s="9">
        <v>53.1</v>
      </c>
      <c r="L211" s="9">
        <v>48.272727272727259</v>
      </c>
      <c r="M211" s="9">
        <v>44.25</v>
      </c>
      <c r="N211" s="9">
        <v>40.846153846153832</v>
      </c>
      <c r="O211" s="9">
        <v>37.928571428571416</v>
      </c>
      <c r="P211" s="9">
        <v>35.4</v>
      </c>
      <c r="Q211" s="9">
        <v>33.1875</v>
      </c>
      <c r="R211" s="9">
        <v>31.235294117647051</v>
      </c>
      <c r="S211" s="9">
        <v>29.5</v>
      </c>
      <c r="T211" s="9">
        <v>27.947368421052623</v>
      </c>
      <c r="U211" s="9">
        <v>26.55</v>
      </c>
      <c r="V211" s="9">
        <v>25.285714285714274</v>
      </c>
      <c r="W211" s="9">
        <v>24.118011748096389</v>
      </c>
      <c r="X211" s="9">
        <v>23.0042340947413</v>
      </c>
      <c r="Y211" s="9">
        <v>21.941891056895553</v>
      </c>
      <c r="Z211" s="9">
        <v>20.928607367229425</v>
      </c>
      <c r="AA211" s="9">
        <v>19.962117449033634</v>
      </c>
      <c r="AB211" s="9">
        <v>19.0402603506707</v>
      </c>
      <c r="AC211" s="9">
        <v>18.160974913954973</v>
      </c>
      <c r="AD211" s="9">
        <v>17.322295165658478</v>
      </c>
      <c r="AE211" s="9">
        <v>16.52234592183849</v>
      </c>
      <c r="AF211" s="9">
        <v>15.75933859515872</v>
      </c>
      <c r="AG211" s="9">
        <v>15.031567195829769</v>
      </c>
      <c r="AH211" s="9">
        <v>14.337404517227457</v>
      </c>
      <c r="AI211" s="9">
        <v>13.67529849766054</v>
      </c>
      <c r="AJ211" s="9">
        <v>13.043768750153186</v>
      </c>
      <c r="AK211" s="9">
        <v>12.441403252483223</v>
      </c>
      <c r="AL211" s="9">
        <v>11.866855190075514</v>
      </c>
      <c r="AM211" s="9">
        <v>11.318839944691526</v>
      </c>
      <c r="AN211" s="9">
        <v>10.79613222218221</v>
      </c>
      <c r="AO211" s="9">
        <v>10.297563312882197</v>
      </c>
      <c r="AP211" s="9">
        <v>9.8220184785198601</v>
      </c>
      <c r="AQ211" s="9">
        <v>9.3684344598007527</v>
      </c>
      <c r="AR211" s="9">
        <v>8.9357970990916371</v>
      </c>
      <c r="AS211" s="9">
        <v>8.5231390728897463</v>
      </c>
      <c r="AT211" s="9">
        <v>8.1295377290073478</v>
      </c>
      <c r="AU211" s="9">
        <v>7.7541130236358473</v>
      </c>
      <c r="AV211" s="9">
        <v>7.3960255536769308</v>
      </c>
      <c r="AW211" s="9">
        <v>7.0544746799412987</v>
      </c>
      <c r="AX211" s="9">
        <v>6.7286967370187005</v>
      </c>
      <c r="AY211" s="9">
        <v>6.417963325816749</v>
      </c>
      <c r="AZ211" s="9">
        <v>6.1215796849508548</v>
      </c>
      <c r="BA211" s="9">
        <v>5.8388831373439034</v>
      </c>
      <c r="BB211" s="9">
        <v>5.5692416085624608</v>
      </c>
      <c r="BC211" s="9">
        <v>5.312052213576707</v>
      </c>
      <c r="BD211" s="9">
        <v>5.0667399087842462</v>
      </c>
      <c r="BE211" s="9">
        <v>4.8327562062839062</v>
      </c>
      <c r="BF211" s="9">
        <v>4.6095779475247864</v>
      </c>
      <c r="BG211" s="9">
        <v>4.3967061335886006</v>
      </c>
      <c r="BH211" s="9">
        <v>4.1936648094899533</v>
      </c>
      <c r="BI211" s="9">
        <v>4</v>
      </c>
      <c r="BJ211" s="9" t="s">
        <v>47</v>
      </c>
      <c r="BK211" s="9" t="s">
        <v>47</v>
      </c>
      <c r="BL211" s="9" t="s">
        <v>47</v>
      </c>
      <c r="BM211" s="9" t="s">
        <v>47</v>
      </c>
      <c r="BN211" s="9" t="s">
        <v>47</v>
      </c>
      <c r="BO211" s="9" t="s">
        <v>47</v>
      </c>
      <c r="BP211" s="9" t="s">
        <v>47</v>
      </c>
      <c r="BQ211" s="9" t="s">
        <v>47</v>
      </c>
      <c r="BR211" s="9" t="s">
        <v>47</v>
      </c>
      <c r="BS211" s="9" t="s">
        <v>47</v>
      </c>
      <c r="BT211" s="9" t="s">
        <v>47</v>
      </c>
      <c r="BU211" s="9" t="s">
        <v>47</v>
      </c>
      <c r="BV211" s="9" t="s">
        <v>47</v>
      </c>
      <c r="BW211" s="9" t="s">
        <v>47</v>
      </c>
      <c r="BX211" s="9" t="s">
        <v>47</v>
      </c>
      <c r="BY211" s="9" t="s">
        <v>47</v>
      </c>
      <c r="BZ211" s="9" t="s">
        <v>47</v>
      </c>
      <c r="CA211" s="9" t="s">
        <v>47</v>
      </c>
      <c r="CB211" s="9" t="s">
        <v>47</v>
      </c>
      <c r="CC211" s="9" t="s">
        <v>47</v>
      </c>
      <c r="CD211" s="9" t="s">
        <v>47</v>
      </c>
    </row>
    <row r="212" spans="1:82" ht="12" x14ac:dyDescent="0.25">
      <c r="A212" s="5">
        <v>178</v>
      </c>
      <c r="B212" s="56">
        <v>60</v>
      </c>
      <c r="C212" s="9">
        <v>267</v>
      </c>
      <c r="D212" s="9">
        <v>178</v>
      </c>
      <c r="E212" s="9">
        <v>133.5</v>
      </c>
      <c r="F212" s="9">
        <v>106.8</v>
      </c>
      <c r="G212" s="9">
        <v>89</v>
      </c>
      <c r="H212" s="9">
        <v>76.285714285714292</v>
      </c>
      <c r="I212" s="9">
        <v>66.75</v>
      </c>
      <c r="J212" s="9">
        <v>59.333333333333329</v>
      </c>
      <c r="K212" s="9">
        <v>53.4</v>
      </c>
      <c r="L212" s="9">
        <v>48.54545454545454</v>
      </c>
      <c r="M212" s="9">
        <v>44.5</v>
      </c>
      <c r="N212" s="9">
        <v>41.076923076923073</v>
      </c>
      <c r="O212" s="9">
        <v>38.142857142857139</v>
      </c>
      <c r="P212" s="9">
        <v>35.6</v>
      </c>
      <c r="Q212" s="9">
        <v>33.375</v>
      </c>
      <c r="R212" s="9">
        <v>31.411764705882344</v>
      </c>
      <c r="S212" s="9">
        <v>29.666666666666657</v>
      </c>
      <c r="T212" s="9">
        <v>28.105263157894726</v>
      </c>
      <c r="U212" s="9">
        <v>26.7</v>
      </c>
      <c r="V212" s="9">
        <v>25.428571428571416</v>
      </c>
      <c r="W212" s="9">
        <v>24.272727272727263</v>
      </c>
      <c r="X212" s="9">
        <v>23.176089052926805</v>
      </c>
      <c r="Y212" s="9">
        <v>22.128996785322595</v>
      </c>
      <c r="Z212" s="9">
        <v>21.129211991139492</v>
      </c>
      <c r="AA212" s="9">
        <v>20.174597325741562</v>
      </c>
      <c r="AB212" s="9">
        <v>19.263112009406672</v>
      </c>
      <c r="AC212" s="9">
        <v>18.392807464537988</v>
      </c>
      <c r="AD212" s="9">
        <v>17.561823149985631</v>
      </c>
      <c r="AE212" s="9">
        <v>16.768382583573054</v>
      </c>
      <c r="AF212" s="9">
        <v>16.010789544325082</v>
      </c>
      <c r="AG212" s="9">
        <v>15.287424446278742</v>
      </c>
      <c r="AH212" s="9">
        <v>14.596740876124763</v>
      </c>
      <c r="AI212" s="9">
        <v>13.937262287277937</v>
      </c>
      <c r="AJ212" s="9">
        <v>13.30757884330888</v>
      </c>
      <c r="AK212" s="9">
        <v>12.706344403989084</v>
      </c>
      <c r="AL212" s="9">
        <v>12.132273647506</v>
      </c>
      <c r="AM212" s="9">
        <v>11.584139322696027</v>
      </c>
      <c r="AN212" s="9">
        <v>11.060769625421193</v>
      </c>
      <c r="AO212" s="9">
        <v>10.561045693480766</v>
      </c>
      <c r="AP212" s="9">
        <v>10.083899214702374</v>
      </c>
      <c r="AQ212" s="9">
        <v>9.6283101430992168</v>
      </c>
      <c r="AR212" s="9">
        <v>9.1933045182109581</v>
      </c>
      <c r="AS212" s="9">
        <v>8.7779523829664701</v>
      </c>
      <c r="AT212" s="9">
        <v>8.3813657956172385</v>
      </c>
      <c r="AU212" s="9">
        <v>8.0026969314913075</v>
      </c>
      <c r="AV212" s="9">
        <v>7.6411362705097137</v>
      </c>
      <c r="AW212" s="9">
        <v>7.2959108665906518</v>
      </c>
      <c r="AX212" s="9">
        <v>6.9662826952417047</v>
      </c>
      <c r="AY212" s="9">
        <v>6.6515470758076116</v>
      </c>
      <c r="AZ212" s="9">
        <v>6.3510311650006503</v>
      </c>
      <c r="BA212" s="9">
        <v>6.0640925184930881</v>
      </c>
      <c r="BB212" s="9">
        <v>5.7901177174966802</v>
      </c>
      <c r="BC212" s="9">
        <v>5.5285210573930943</v>
      </c>
      <c r="BD212" s="9">
        <v>5.2787432956118279</v>
      </c>
      <c r="BE212" s="9">
        <v>5.0402504560788044</v>
      </c>
      <c r="BF212" s="9">
        <v>4.8125326876798162</v>
      </c>
      <c r="BG212" s="9">
        <v>4.5951031742984085</v>
      </c>
      <c r="BH212" s="9">
        <v>4.3874970940980988</v>
      </c>
      <c r="BI212" s="9">
        <v>4.1892706258240704</v>
      </c>
      <c r="BJ212" s="9">
        <v>4</v>
      </c>
      <c r="BK212" s="9" t="s">
        <v>47</v>
      </c>
      <c r="BL212" s="9" t="s">
        <v>47</v>
      </c>
      <c r="BM212" s="9" t="s">
        <v>47</v>
      </c>
      <c r="BN212" s="9" t="s">
        <v>47</v>
      </c>
      <c r="BO212" s="9" t="s">
        <v>47</v>
      </c>
      <c r="BP212" s="9" t="s">
        <v>47</v>
      </c>
      <c r="BQ212" s="9" t="s">
        <v>47</v>
      </c>
      <c r="BR212" s="9" t="s">
        <v>47</v>
      </c>
      <c r="BS212" s="9" t="s">
        <v>47</v>
      </c>
      <c r="BT212" s="9" t="s">
        <v>47</v>
      </c>
      <c r="BU212" s="9" t="s">
        <v>47</v>
      </c>
      <c r="BV212" s="9" t="s">
        <v>47</v>
      </c>
      <c r="BW212" s="9" t="s">
        <v>47</v>
      </c>
      <c r="BX212" s="9" t="s">
        <v>47</v>
      </c>
      <c r="BY212" s="9" t="s">
        <v>47</v>
      </c>
      <c r="BZ212" s="9" t="s">
        <v>47</v>
      </c>
      <c r="CA212" s="9" t="s">
        <v>47</v>
      </c>
      <c r="CB212" s="9" t="s">
        <v>47</v>
      </c>
      <c r="CC212" s="9" t="s">
        <v>47</v>
      </c>
      <c r="CD212" s="9" t="s">
        <v>47</v>
      </c>
    </row>
    <row r="213" spans="1:82" ht="12" x14ac:dyDescent="0.25">
      <c r="A213" s="5">
        <v>179</v>
      </c>
      <c r="B213" s="56">
        <v>60</v>
      </c>
      <c r="C213" s="9">
        <v>268.5</v>
      </c>
      <c r="D213" s="9">
        <v>179</v>
      </c>
      <c r="E213" s="9">
        <v>134.25</v>
      </c>
      <c r="F213" s="9">
        <v>107.4</v>
      </c>
      <c r="G213" s="9">
        <v>89.5</v>
      </c>
      <c r="H213" s="9">
        <v>76.714285714285722</v>
      </c>
      <c r="I213" s="9">
        <v>67.125</v>
      </c>
      <c r="J213" s="9">
        <v>59.666666666666664</v>
      </c>
      <c r="K213" s="9">
        <v>53.7</v>
      </c>
      <c r="L213" s="9">
        <v>48.818181818181813</v>
      </c>
      <c r="M213" s="9">
        <v>44.75</v>
      </c>
      <c r="N213" s="9">
        <v>41.307692307692307</v>
      </c>
      <c r="O213" s="9">
        <v>38.357142857142854</v>
      </c>
      <c r="P213" s="9">
        <v>35.799999999999997</v>
      </c>
      <c r="Q213" s="9">
        <v>33.5625</v>
      </c>
      <c r="R213" s="9">
        <v>31.588235294117645</v>
      </c>
      <c r="S213" s="9">
        <v>29.833333333333332</v>
      </c>
      <c r="T213" s="9">
        <v>28.263157894736839</v>
      </c>
      <c r="U213" s="9">
        <v>26.85</v>
      </c>
      <c r="V213" s="9">
        <v>25.571428571428566</v>
      </c>
      <c r="W213" s="9">
        <v>24.409090909090907</v>
      </c>
      <c r="X213" s="9">
        <v>23.302944148488688</v>
      </c>
      <c r="Y213" s="9">
        <v>22.246924640087208</v>
      </c>
      <c r="Z213" s="9">
        <v>21.23876076722339</v>
      </c>
      <c r="AA213" s="9">
        <v>20.276283856085342</v>
      </c>
      <c r="AB213" s="9">
        <v>19.357423510651234</v>
      </c>
      <c r="AC213" s="9">
        <v>18.480203159034723</v>
      </c>
      <c r="AD213" s="9">
        <v>17.642735801656663</v>
      </c>
      <c r="AE213" s="9">
        <v>16.843219952096899</v>
      </c>
      <c r="AF213" s="9">
        <v>16.079935761894482</v>
      </c>
      <c r="AG213" s="9">
        <v>15.351241320960312</v>
      </c>
      <c r="AH213" s="9">
        <v>14.655569125643982</v>
      </c>
      <c r="AI213" s="9">
        <v>13.991422706857231</v>
      </c>
      <c r="AJ213" s="9">
        <v>13.357373411000728</v>
      </c>
      <c r="AK213" s="9">
        <v>12.752057326769595</v>
      </c>
      <c r="AL213" s="9">
        <v>12.174172351226877</v>
      </c>
      <c r="AM213" s="9">
        <v>11.622475388833768</v>
      </c>
      <c r="AN213" s="9">
        <v>11.095779677411377</v>
      </c>
      <c r="AO213" s="9">
        <v>10.592952235281881</v>
      </c>
      <c r="AP213" s="9">
        <v>10.112911424097591</v>
      </c>
      <c r="AQ213" s="9">
        <v>9.6546246221152838</v>
      </c>
      <c r="AR213" s="9">
        <v>9.2171060029107554</v>
      </c>
      <c r="AS213" s="9">
        <v>8.7994144147553861</v>
      </c>
      <c r="AT213" s="9">
        <v>8.4006513560929683</v>
      </c>
      <c r="AU213" s="9">
        <v>8.0199590427618705</v>
      </c>
      <c r="AV213" s="9">
        <v>7.6565185628048935</v>
      </c>
      <c r="AW213" s="9">
        <v>7.3095481148975896</v>
      </c>
      <c r="AX213" s="9">
        <v>6.9783013266057452</v>
      </c>
      <c r="AY213" s="9">
        <v>6.6620656488543784</v>
      </c>
      <c r="AZ213" s="9">
        <v>6.3601608231545823</v>
      </c>
      <c r="BA213" s="9">
        <v>6.0719374182910535</v>
      </c>
      <c r="BB213" s="9">
        <v>5.7967754333225532</v>
      </c>
      <c r="BC213" s="9">
        <v>5.5340829638901852</v>
      </c>
      <c r="BD213" s="9">
        <v>5.283294928964593</v>
      </c>
      <c r="BE213" s="9">
        <v>5.0438718552931459</v>
      </c>
      <c r="BF213" s="9">
        <v>4.8152987169323369</v>
      </c>
      <c r="BG213" s="9">
        <v>4.5970838273690822</v>
      </c>
      <c r="BH213" s="9">
        <v>4.3887577818477688</v>
      </c>
      <c r="BI213" s="9">
        <v>4.1898724476278604</v>
      </c>
      <c r="BJ213" s="9">
        <v>4</v>
      </c>
      <c r="BK213" s="9" t="s">
        <v>47</v>
      </c>
      <c r="BL213" s="9" t="s">
        <v>47</v>
      </c>
      <c r="BM213" s="9" t="s">
        <v>47</v>
      </c>
      <c r="BN213" s="9" t="s">
        <v>47</v>
      </c>
      <c r="BO213" s="9" t="s">
        <v>47</v>
      </c>
      <c r="BP213" s="9" t="s">
        <v>47</v>
      </c>
      <c r="BQ213" s="9" t="s">
        <v>47</v>
      </c>
      <c r="BR213" s="9" t="s">
        <v>47</v>
      </c>
      <c r="BS213" s="9" t="s">
        <v>47</v>
      </c>
      <c r="BT213" s="9" t="s">
        <v>47</v>
      </c>
      <c r="BU213" s="9" t="s">
        <v>47</v>
      </c>
      <c r="BV213" s="9" t="s">
        <v>47</v>
      </c>
      <c r="BW213" s="9" t="s">
        <v>47</v>
      </c>
      <c r="BX213" s="9" t="s">
        <v>47</v>
      </c>
      <c r="BY213" s="9" t="s">
        <v>47</v>
      </c>
      <c r="BZ213" s="9" t="s">
        <v>47</v>
      </c>
      <c r="CA213" s="9" t="s">
        <v>47</v>
      </c>
      <c r="CB213" s="9" t="s">
        <v>47</v>
      </c>
      <c r="CC213" s="9" t="s">
        <v>47</v>
      </c>
      <c r="CD213" s="9" t="s">
        <v>47</v>
      </c>
    </row>
    <row r="214" spans="1:82" ht="12" x14ac:dyDescent="0.25">
      <c r="A214" s="5">
        <v>180</v>
      </c>
      <c r="B214" s="56">
        <v>60</v>
      </c>
      <c r="C214" s="9">
        <v>270</v>
      </c>
      <c r="D214" s="9">
        <v>180</v>
      </c>
      <c r="E214" s="9">
        <v>135</v>
      </c>
      <c r="F214" s="9">
        <v>108</v>
      </c>
      <c r="G214" s="9">
        <v>90</v>
      </c>
      <c r="H214" s="9">
        <v>77.142857142857139</v>
      </c>
      <c r="I214" s="9">
        <v>67.5</v>
      </c>
      <c r="J214" s="9">
        <v>60</v>
      </c>
      <c r="K214" s="9">
        <v>54</v>
      </c>
      <c r="L214" s="9">
        <v>49.090909090909086</v>
      </c>
      <c r="M214" s="9">
        <v>45</v>
      </c>
      <c r="N214" s="9">
        <v>41.538461538461533</v>
      </c>
      <c r="O214" s="9">
        <v>38.571428571428569</v>
      </c>
      <c r="P214" s="9">
        <v>36</v>
      </c>
      <c r="Q214" s="9">
        <v>33.75</v>
      </c>
      <c r="R214" s="9">
        <v>31.764705882352942</v>
      </c>
      <c r="S214" s="9">
        <v>30</v>
      </c>
      <c r="T214" s="9">
        <v>28.421052631578945</v>
      </c>
      <c r="U214" s="9">
        <v>27</v>
      </c>
      <c r="V214" s="9">
        <v>25.714285714285708</v>
      </c>
      <c r="W214" s="9">
        <v>24.54545454545454</v>
      </c>
      <c r="X214" s="9">
        <v>23.429781073777182</v>
      </c>
      <c r="Y214" s="9">
        <v>22.364818714134827</v>
      </c>
      <c r="Z214" s="9">
        <v>21.348262475910495</v>
      </c>
      <c r="AA214" s="9">
        <v>20.377912138063962</v>
      </c>
      <c r="AB214" s="9">
        <v>19.451667487002073</v>
      </c>
      <c r="AC214" s="9">
        <v>18.56752377090389</v>
      </c>
      <c r="AD214" s="9">
        <v>17.723567360662042</v>
      </c>
      <c r="AE214" s="9">
        <v>16.917971608048891</v>
      </c>
      <c r="AF214" s="9">
        <v>16.148992892142964</v>
      </c>
      <c r="AG214" s="9">
        <v>15.414966845458625</v>
      </c>
      <c r="AH214" s="9">
        <v>14.714304751610824</v>
      </c>
      <c r="AI214" s="9">
        <v>14.045490106718114</v>
      </c>
      <c r="AJ214" s="9">
        <v>13.407075337101469</v>
      </c>
      <c r="AK214" s="9">
        <v>12.797678666174718</v>
      </c>
      <c r="AL214" s="9">
        <v>12.21598112374536</v>
      </c>
      <c r="AM214" s="9">
        <v>11.660723691252713</v>
      </c>
      <c r="AN214" s="9">
        <v>11.130704576764588</v>
      </c>
      <c r="AO214" s="9">
        <v>10.624776613834536</v>
      </c>
      <c r="AP214" s="9">
        <v>10.141844778589777</v>
      </c>
      <c r="AQ214" s="9">
        <v>9.680863819675837</v>
      </c>
      <c r="AR214" s="9">
        <v>9.2408359959281761</v>
      </c>
      <c r="AS214" s="9">
        <v>8.8208089168742472</v>
      </c>
      <c r="AT214" s="9">
        <v>8.419873481391992</v>
      </c>
      <c r="AU214" s="9">
        <v>8.0371619100632667</v>
      </c>
      <c r="AV214" s="9">
        <v>7.6718458669633911</v>
      </c>
      <c r="AW214" s="9">
        <v>7.3231346668217059</v>
      </c>
      <c r="AX214" s="9">
        <v>6.9902735636726998</v>
      </c>
      <c r="AY214" s="9">
        <v>6.6725421172937036</v>
      </c>
      <c r="AZ214" s="9">
        <v>6.3692526338934847</v>
      </c>
      <c r="BA214" s="9">
        <v>6.0797486776767924</v>
      </c>
      <c r="BB214" s="9">
        <v>5.8034036500632951</v>
      </c>
      <c r="BC214" s="9">
        <v>5.5396194334858029</v>
      </c>
      <c r="BD214" s="9">
        <v>5.287825096832421</v>
      </c>
      <c r="BE214" s="9">
        <v>5.0474756597307078</v>
      </c>
      <c r="BF214" s="9">
        <v>4.8180509129992783</v>
      </c>
      <c r="BG214" s="9">
        <v>4.5990542927138494</v>
      </c>
      <c r="BH214" s="9">
        <v>4.3900118054507677</v>
      </c>
      <c r="BI214" s="9">
        <v>4.190471002381841</v>
      </c>
      <c r="BJ214" s="9">
        <v>4</v>
      </c>
      <c r="BK214" s="9" t="s">
        <v>47</v>
      </c>
      <c r="BL214" s="9" t="s">
        <v>47</v>
      </c>
      <c r="BM214" s="9" t="s">
        <v>47</v>
      </c>
      <c r="BN214" s="9" t="s">
        <v>47</v>
      </c>
      <c r="BO214" s="9" t="s">
        <v>47</v>
      </c>
      <c r="BP214" s="9" t="s">
        <v>47</v>
      </c>
      <c r="BQ214" s="9" t="s">
        <v>47</v>
      </c>
      <c r="BR214" s="9" t="s">
        <v>47</v>
      </c>
      <c r="BS214" s="9" t="s">
        <v>47</v>
      </c>
      <c r="BT214" s="9" t="s">
        <v>47</v>
      </c>
      <c r="BU214" s="9" t="s">
        <v>47</v>
      </c>
      <c r="BV214" s="9" t="s">
        <v>47</v>
      </c>
      <c r="BW214" s="9" t="s">
        <v>47</v>
      </c>
      <c r="BX214" s="9" t="s">
        <v>47</v>
      </c>
      <c r="BY214" s="9" t="s">
        <v>47</v>
      </c>
      <c r="BZ214" s="9" t="s">
        <v>47</v>
      </c>
      <c r="CA214" s="9" t="s">
        <v>47</v>
      </c>
      <c r="CB214" s="9" t="s">
        <v>47</v>
      </c>
      <c r="CC214" s="9" t="s">
        <v>47</v>
      </c>
      <c r="CD214" s="9" t="s">
        <v>47</v>
      </c>
    </row>
    <row r="215" spans="1:82" ht="12" x14ac:dyDescent="0.25">
      <c r="A215" s="5">
        <v>181</v>
      </c>
      <c r="B215" s="56">
        <v>61</v>
      </c>
      <c r="C215" s="9">
        <v>271.5</v>
      </c>
      <c r="D215" s="9">
        <v>181</v>
      </c>
      <c r="E215" s="9">
        <v>135.75</v>
      </c>
      <c r="F215" s="9">
        <v>108.6</v>
      </c>
      <c r="G215" s="9">
        <v>90.5</v>
      </c>
      <c r="H215" s="9">
        <v>77.571428571428584</v>
      </c>
      <c r="I215" s="9">
        <v>67.875</v>
      </c>
      <c r="J215" s="9">
        <v>60.333333333333343</v>
      </c>
      <c r="K215" s="9">
        <v>54.3</v>
      </c>
      <c r="L215" s="9">
        <v>49.363636363636374</v>
      </c>
      <c r="M215" s="9">
        <v>45.25</v>
      </c>
      <c r="N215" s="9">
        <v>41.769230769230781</v>
      </c>
      <c r="O215" s="9">
        <v>38.785714285714299</v>
      </c>
      <c r="P215" s="9">
        <v>36.200000000000003</v>
      </c>
      <c r="Q215" s="9">
        <v>33.9375</v>
      </c>
      <c r="R215" s="9">
        <v>31.941176470588243</v>
      </c>
      <c r="S215" s="9">
        <v>30.166666666666671</v>
      </c>
      <c r="T215" s="9">
        <v>28.578947368421055</v>
      </c>
      <c r="U215" s="9">
        <v>27.15</v>
      </c>
      <c r="V215" s="9">
        <v>25.857142857142858</v>
      </c>
      <c r="W215" s="9">
        <v>24.681818181818183</v>
      </c>
      <c r="X215" s="9">
        <v>23.584095230787639</v>
      </c>
      <c r="Y215" s="9">
        <v>22.535193467416068</v>
      </c>
      <c r="Z215" s="9">
        <v>21.532941571187493</v>
      </c>
      <c r="AA215" s="9">
        <v>20.575264790985599</v>
      </c>
      <c r="AB215" s="9">
        <v>19.660180650173256</v>
      </c>
      <c r="AC215" s="9">
        <v>18.785794842688468</v>
      </c>
      <c r="AD215" s="9">
        <v>17.950297311661306</v>
      </c>
      <c r="AE215" s="9">
        <v>17.151958502434205</v>
      </c>
      <c r="AF215" s="9">
        <v>16.389125782229044</v>
      </c>
      <c r="AG215" s="9">
        <v>15.660220019049406</v>
      </c>
      <c r="AH215" s="9">
        <v>14.963732312736022</v>
      </c>
      <c r="AI215" s="9">
        <v>14.298220871408418</v>
      </c>
      <c r="AJ215" s="9">
        <v>13.662308026826691</v>
      </c>
      <c r="AK215" s="9">
        <v>13.054677382494972</v>
      </c>
      <c r="AL215" s="9">
        <v>12.474071088602873</v>
      </c>
      <c r="AM215" s="9">
        <v>11.919287238163811</v>
      </c>
      <c r="AN215" s="9">
        <v>11.389177378959992</v>
      </c>
      <c r="AO215" s="9">
        <v>10.882644136143545</v>
      </c>
      <c r="AP215" s="9">
        <v>10.398638940572384</v>
      </c>
      <c r="AQ215" s="9">
        <v>9.9361598581782449</v>
      </c>
      <c r="AR215" s="9">
        <v>9.4942495158735039</v>
      </c>
      <c r="AS215" s="9">
        <v>9.07199311970321</v>
      </c>
      <c r="AT215" s="9">
        <v>8.6685165611397341</v>
      </c>
      <c r="AU215" s="9">
        <v>8.2829846075998965</v>
      </c>
      <c r="AV215" s="9">
        <v>7.9145991734387673</v>
      </c>
      <c r="AW215" s="9">
        <v>7.5625976678409685</v>
      </c>
      <c r="AX215" s="9">
        <v>7.2262514161894398</v>
      </c>
      <c r="AY215" s="9">
        <v>6.9048641516437694</v>
      </c>
      <c r="AZ215" s="9">
        <v>6.5977705738055317</v>
      </c>
      <c r="BA215" s="9">
        <v>6.3043349714869192</v>
      </c>
      <c r="BB215" s="9">
        <v>6.0239499067316977</v>
      </c>
      <c r="BC215" s="9">
        <v>5.7560349573642773</v>
      </c>
      <c r="BD215" s="9">
        <v>5.5000355154638658</v>
      </c>
      <c r="BE215" s="9">
        <v>5.2554216392764408</v>
      </c>
      <c r="BF215" s="9">
        <v>5.0216869561878976</v>
      </c>
      <c r="BG215" s="9">
        <v>4.7983476144874189</v>
      </c>
      <c r="BH215" s="9">
        <v>4.5849412817511368</v>
      </c>
      <c r="BI215" s="9">
        <v>4.3810261877726404</v>
      </c>
      <c r="BJ215" s="9">
        <v>4.1861802100591134</v>
      </c>
      <c r="BK215" s="9">
        <v>4</v>
      </c>
      <c r="BL215" s="9" t="s">
        <v>47</v>
      </c>
      <c r="BM215" s="9" t="s">
        <v>47</v>
      </c>
      <c r="BN215" s="9" t="s">
        <v>47</v>
      </c>
      <c r="BO215" s="9" t="s">
        <v>47</v>
      </c>
      <c r="BP215" s="9" t="s">
        <v>47</v>
      </c>
      <c r="BQ215" s="9" t="s">
        <v>47</v>
      </c>
      <c r="BR215" s="9" t="s">
        <v>47</v>
      </c>
      <c r="BS215" s="9" t="s">
        <v>47</v>
      </c>
      <c r="BT215" s="9" t="s">
        <v>47</v>
      </c>
      <c r="BU215" s="9" t="s">
        <v>47</v>
      </c>
      <c r="BV215" s="9" t="s">
        <v>47</v>
      </c>
      <c r="BW215" s="9" t="s">
        <v>47</v>
      </c>
      <c r="BX215" s="9" t="s">
        <v>47</v>
      </c>
      <c r="BY215" s="9" t="s">
        <v>47</v>
      </c>
      <c r="BZ215" s="9" t="s">
        <v>47</v>
      </c>
      <c r="CA215" s="9" t="s">
        <v>47</v>
      </c>
      <c r="CB215" s="9" t="s">
        <v>47</v>
      </c>
      <c r="CC215" s="9" t="s">
        <v>47</v>
      </c>
      <c r="CD215" s="9" t="s">
        <v>47</v>
      </c>
    </row>
    <row r="216" spans="1:82" ht="12" x14ac:dyDescent="0.25">
      <c r="A216" s="5">
        <v>182</v>
      </c>
      <c r="B216" s="56">
        <v>61</v>
      </c>
      <c r="C216" s="9">
        <v>273</v>
      </c>
      <c r="D216" s="9">
        <v>182</v>
      </c>
      <c r="E216" s="9">
        <v>136.5</v>
      </c>
      <c r="F216" s="9">
        <v>109.2</v>
      </c>
      <c r="G216" s="9">
        <v>91</v>
      </c>
      <c r="H216" s="9">
        <v>78</v>
      </c>
      <c r="I216" s="9">
        <v>68.25</v>
      </c>
      <c r="J216" s="9">
        <v>60.666666666666664</v>
      </c>
      <c r="K216" s="9">
        <v>54.6</v>
      </c>
      <c r="L216" s="9">
        <v>49.636363636363633</v>
      </c>
      <c r="M216" s="9">
        <v>45.5</v>
      </c>
      <c r="N216" s="9">
        <v>42</v>
      </c>
      <c r="O216" s="9">
        <v>39</v>
      </c>
      <c r="P216" s="9">
        <v>36.4</v>
      </c>
      <c r="Q216" s="9">
        <v>34.125</v>
      </c>
      <c r="R216" s="9">
        <v>32.117647058823522</v>
      </c>
      <c r="S216" s="9">
        <v>30.333333333333325</v>
      </c>
      <c r="T216" s="9">
        <v>28.736842105263147</v>
      </c>
      <c r="U216" s="9">
        <v>27.3</v>
      </c>
      <c r="V216" s="9">
        <v>26</v>
      </c>
      <c r="W216" s="9">
        <v>24.818181818181806</v>
      </c>
      <c r="X216" s="9">
        <v>23.711127870687285</v>
      </c>
      <c r="Y216" s="9">
        <v>22.653455801834873</v>
      </c>
      <c r="Z216" s="9">
        <v>21.642962855432113</v>
      </c>
      <c r="AA216" s="9">
        <v>20.677544532683331</v>
      </c>
      <c r="AB216" s="9">
        <v>19.755190209264249</v>
      </c>
      <c r="AC216" s="9">
        <v>18.873978947903876</v>
      </c>
      <c r="AD216" s="9">
        <v>18.032075497752739</v>
      </c>
      <c r="AE216" s="9">
        <v>17.227726472205596</v>
      </c>
      <c r="AF216" s="9">
        <v>16.459256697218336</v>
      </c>
      <c r="AG216" s="9">
        <v>15.725065722513966</v>
      </c>
      <c r="AH216" s="9">
        <v>15.0236244884117</v>
      </c>
      <c r="AI216" s="9">
        <v>14.35347214133739</v>
      </c>
      <c r="AJ216" s="9">
        <v>13.713212991383097</v>
      </c>
      <c r="AK216" s="9">
        <v>13.1015136055795</v>
      </c>
      <c r="AL216" s="9">
        <v>12.51710003082745</v>
      </c>
      <c r="AM216" s="9">
        <v>11.958755140705016</v>
      </c>
      <c r="AN216" s="9">
        <v>11.425316100624368</v>
      </c>
      <c r="AO216" s="9">
        <v>10.915671946059321</v>
      </c>
      <c r="AP216" s="9">
        <v>10.428761268799827</v>
      </c>
      <c r="AQ216" s="9">
        <v>9.9635700064147308</v>
      </c>
      <c r="AR216" s="9">
        <v>9.5191293303190019</v>
      </c>
      <c r="AS216" s="9">
        <v>9.0945136280470393</v>
      </c>
      <c r="AT216" s="9">
        <v>8.6888385755298447</v>
      </c>
      <c r="AU216" s="9">
        <v>8.3012592953612998</v>
      </c>
      <c r="AV216" s="9">
        <v>7.9309685972178627</v>
      </c>
      <c r="AW216" s="9">
        <v>7.5771952967671075</v>
      </c>
      <c r="AX216" s="9">
        <v>7.2392026095639856</v>
      </c>
      <c r="AY216" s="9">
        <v>6.9162866165898649</v>
      </c>
      <c r="AZ216" s="9">
        <v>6.6077747982386095</v>
      </c>
      <c r="BA216" s="9">
        <v>6.313024633696509</v>
      </c>
      <c r="BB216" s="9">
        <v>6.0314222627990635</v>
      </c>
      <c r="BC216" s="9">
        <v>5.762381207577751</v>
      </c>
      <c r="BD216" s="9">
        <v>5.5053411508342007</v>
      </c>
      <c r="BE216" s="9">
        <v>5.2597667691979906</v>
      </c>
      <c r="BF216" s="9">
        <v>5.0251466182377245</v>
      </c>
      <c r="BG216" s="9">
        <v>4.8009920673034863</v>
      </c>
      <c r="BH216" s="9">
        <v>4.586836281882313</v>
      </c>
      <c r="BI216" s="9">
        <v>4.3822332513473015</v>
      </c>
      <c r="BJ216" s="9">
        <v>4.1867568600754934</v>
      </c>
      <c r="BK216" s="9">
        <v>4</v>
      </c>
      <c r="BL216" s="9" t="s">
        <v>47</v>
      </c>
      <c r="BM216" s="9" t="s">
        <v>47</v>
      </c>
      <c r="BN216" s="9" t="s">
        <v>47</v>
      </c>
      <c r="BO216" s="9" t="s">
        <v>47</v>
      </c>
      <c r="BP216" s="9" t="s">
        <v>47</v>
      </c>
      <c r="BQ216" s="9" t="s">
        <v>47</v>
      </c>
      <c r="BR216" s="9" t="s">
        <v>47</v>
      </c>
      <c r="BS216" s="9" t="s">
        <v>47</v>
      </c>
      <c r="BT216" s="9" t="s">
        <v>47</v>
      </c>
      <c r="BU216" s="9" t="s">
        <v>47</v>
      </c>
      <c r="BV216" s="9" t="s">
        <v>47</v>
      </c>
      <c r="BW216" s="9" t="s">
        <v>47</v>
      </c>
      <c r="BX216" s="9" t="s">
        <v>47</v>
      </c>
      <c r="BY216" s="9" t="s">
        <v>47</v>
      </c>
      <c r="BZ216" s="9" t="s">
        <v>47</v>
      </c>
      <c r="CA216" s="9" t="s">
        <v>47</v>
      </c>
      <c r="CB216" s="9" t="s">
        <v>47</v>
      </c>
      <c r="CC216" s="9" t="s">
        <v>47</v>
      </c>
      <c r="CD216" s="9" t="s">
        <v>47</v>
      </c>
    </row>
    <row r="217" spans="1:82" ht="12" x14ac:dyDescent="0.25">
      <c r="A217" s="5">
        <v>183</v>
      </c>
      <c r="B217" s="56">
        <v>61</v>
      </c>
      <c r="C217" s="9">
        <v>274.5</v>
      </c>
      <c r="D217" s="9">
        <v>183</v>
      </c>
      <c r="E217" s="9">
        <v>137.25</v>
      </c>
      <c r="F217" s="9">
        <v>109.8</v>
      </c>
      <c r="G217" s="9">
        <v>91.5</v>
      </c>
      <c r="H217" s="9">
        <v>78.428571428571431</v>
      </c>
      <c r="I217" s="9">
        <v>68.625</v>
      </c>
      <c r="J217" s="9">
        <v>61</v>
      </c>
      <c r="K217" s="9">
        <v>54.9</v>
      </c>
      <c r="L217" s="9">
        <v>49.909090909090907</v>
      </c>
      <c r="M217" s="9">
        <v>45.75</v>
      </c>
      <c r="N217" s="9">
        <v>42.230769230769226</v>
      </c>
      <c r="O217" s="9">
        <v>39.214285714285708</v>
      </c>
      <c r="P217" s="9">
        <v>36.6</v>
      </c>
      <c r="Q217" s="9">
        <v>34.3125</v>
      </c>
      <c r="R217" s="9">
        <v>32.294117647058819</v>
      </c>
      <c r="S217" s="9">
        <v>30.5</v>
      </c>
      <c r="T217" s="9">
        <v>28.894736842105257</v>
      </c>
      <c r="U217" s="9">
        <v>27.45</v>
      </c>
      <c r="V217" s="9">
        <v>26.142857142857135</v>
      </c>
      <c r="W217" s="9">
        <v>24.95454545454545</v>
      </c>
      <c r="X217" s="9">
        <v>23.838143062158021</v>
      </c>
      <c r="Y217" s="9">
        <v>22.771685650896323</v>
      </c>
      <c r="Z217" s="9">
        <v>21.752938810339284</v>
      </c>
      <c r="AA217" s="9">
        <v>20.779768091860152</v>
      </c>
      <c r="AB217" s="9">
        <v>19.850134536592044</v>
      </c>
      <c r="AC217" s="9">
        <v>18.962090403460895</v>
      </c>
      <c r="AD217" s="9">
        <v>18.113775088335231</v>
      </c>
      <c r="AE217" s="9">
        <v>17.303411225742746</v>
      </c>
      <c r="AF217" s="9">
        <v>16.52930096498606</v>
      </c>
      <c r="AG217" s="9">
        <v>15.789822412855552</v>
      </c>
      <c r="AH217" s="9">
        <v>15.083426235486041</v>
      </c>
      <c r="AI217" s="9">
        <v>14.408632412237754</v>
      </c>
      <c r="AJ217" s="9">
        <v>13.764027134800283</v>
      </c>
      <c r="AK217" s="9">
        <v>13.148259845022718</v>
      </c>
      <c r="AL217" s="9">
        <v>12.560040405263649</v>
      </c>
      <c r="AM217" s="9">
        <v>11.998136395332464</v>
      </c>
      <c r="AN217" s="9">
        <v>11.461370530358554</v>
      </c>
      <c r="AO217" s="9">
        <v>10.94861819417844</v>
      </c>
      <c r="AP217" s="9">
        <v>10.458805083072827</v>
      </c>
      <c r="AQ217" s="9">
        <v>9.9909049549168358</v>
      </c>
      <c r="AR217" s="9">
        <v>9.5439374790274734</v>
      </c>
      <c r="AS217" s="9">
        <v>9.1169661822034094</v>
      </c>
      <c r="AT217" s="9">
        <v>8.7090964866536869</v>
      </c>
      <c r="AU217" s="9">
        <v>8.3194738357044553</v>
      </c>
      <c r="AV217" s="9">
        <v>7.9472819033567834</v>
      </c>
      <c r="AW217" s="9">
        <v>7.5917408839442757</v>
      </c>
      <c r="AX217" s="9">
        <v>7.2521058583070115</v>
      </c>
      <c r="AY217" s="9">
        <v>6.9276652330586721</v>
      </c>
      <c r="AZ217" s="9">
        <v>6.6177392496768679</v>
      </c>
      <c r="BA217" s="9">
        <v>6.3216785602929342</v>
      </c>
      <c r="BB217" s="9">
        <v>6.0388628671972375</v>
      </c>
      <c r="BC217" s="9">
        <v>5.7686996232095344</v>
      </c>
      <c r="BD217" s="9">
        <v>5.5106227901914231</v>
      </c>
      <c r="BE217" s="9">
        <v>5.2640916530997721</v>
      </c>
      <c r="BF217" s="9">
        <v>5.0285896870963471</v>
      </c>
      <c r="BG217" s="9">
        <v>4.8036234753400615</v>
      </c>
      <c r="BH217" s="9">
        <v>4.58872167519442</v>
      </c>
      <c r="BI217" s="9">
        <v>4.3834340306841906</v>
      </c>
      <c r="BJ217" s="9">
        <v>4.1873304291322366</v>
      </c>
      <c r="BK217" s="9">
        <v>4</v>
      </c>
      <c r="BL217" s="9" t="s">
        <v>47</v>
      </c>
      <c r="BM217" s="9" t="s">
        <v>47</v>
      </c>
      <c r="BN217" s="9" t="s">
        <v>47</v>
      </c>
      <c r="BO217" s="9" t="s">
        <v>47</v>
      </c>
      <c r="BP217" s="9" t="s">
        <v>47</v>
      </c>
      <c r="BQ217" s="9" t="s">
        <v>47</v>
      </c>
      <c r="BR217" s="9" t="s">
        <v>47</v>
      </c>
      <c r="BS217" s="9" t="s">
        <v>47</v>
      </c>
      <c r="BT217" s="9" t="s">
        <v>47</v>
      </c>
      <c r="BU217" s="9" t="s">
        <v>47</v>
      </c>
      <c r="BV217" s="9" t="s">
        <v>47</v>
      </c>
      <c r="BW217" s="9" t="s">
        <v>47</v>
      </c>
      <c r="BX217" s="9" t="s">
        <v>47</v>
      </c>
      <c r="BY217" s="9" t="s">
        <v>47</v>
      </c>
      <c r="BZ217" s="9" t="s">
        <v>47</v>
      </c>
      <c r="CA217" s="9" t="s">
        <v>47</v>
      </c>
      <c r="CB217" s="9" t="s">
        <v>47</v>
      </c>
      <c r="CC217" s="9" t="s">
        <v>47</v>
      </c>
      <c r="CD217" s="9" t="s">
        <v>47</v>
      </c>
    </row>
    <row r="218" spans="1:82" ht="12" x14ac:dyDescent="0.25">
      <c r="A218" s="5">
        <v>184</v>
      </c>
      <c r="B218" s="56">
        <v>62</v>
      </c>
      <c r="C218" s="9">
        <v>276</v>
      </c>
      <c r="D218" s="9">
        <v>184</v>
      </c>
      <c r="E218" s="9">
        <v>138</v>
      </c>
      <c r="F218" s="9">
        <v>110.4</v>
      </c>
      <c r="G218" s="9">
        <v>92</v>
      </c>
      <c r="H218" s="9">
        <v>78.857142857142861</v>
      </c>
      <c r="I218" s="9">
        <v>69</v>
      </c>
      <c r="J218" s="9">
        <v>61.333333333333329</v>
      </c>
      <c r="K218" s="9">
        <v>55.2</v>
      </c>
      <c r="L218" s="9">
        <v>50.181818181818173</v>
      </c>
      <c r="M218" s="9">
        <v>46</v>
      </c>
      <c r="N218" s="9">
        <v>42.46153846153846</v>
      </c>
      <c r="O218" s="9">
        <v>39.428571428571431</v>
      </c>
      <c r="P218" s="9">
        <v>36.799999999999997</v>
      </c>
      <c r="Q218" s="9">
        <v>34.5</v>
      </c>
      <c r="R218" s="9">
        <v>32.470588235294123</v>
      </c>
      <c r="S218" s="9">
        <v>30.666666666666671</v>
      </c>
      <c r="T218" s="9">
        <v>29.05263157894737</v>
      </c>
      <c r="U218" s="9">
        <v>27.6</v>
      </c>
      <c r="V218" s="9">
        <v>26.285714285714285</v>
      </c>
      <c r="W218" s="9">
        <v>25.09090909090909</v>
      </c>
      <c r="X218" s="9">
        <v>23.991988284039849</v>
      </c>
      <c r="Y218" s="9">
        <v>22.941197536364346</v>
      </c>
      <c r="Z218" s="9">
        <v>21.936428868323439</v>
      </c>
      <c r="AA218" s="9">
        <v>20.975666624736899</v>
      </c>
      <c r="AB218" s="9">
        <v>20.056983431220097</v>
      </c>
      <c r="AC218" s="9">
        <v>19.178536327699831</v>
      </c>
      <c r="AD218" s="9">
        <v>18.338563071272741</v>
      </c>
      <c r="AE218" s="9">
        <v>17.535378600989549</v>
      </c>
      <c r="AF218" s="9">
        <v>16.767371657473145</v>
      </c>
      <c r="AG218" s="9">
        <v>16.033001550589177</v>
      </c>
      <c r="AH218" s="9">
        <v>15.330795068684822</v>
      </c>
      <c r="AI218" s="9">
        <v>14.659343523195377</v>
      </c>
      <c r="AJ218" s="9">
        <v>14.017299922689887</v>
      </c>
      <c r="AK218" s="9">
        <v>13.403376270686714</v>
      </c>
      <c r="AL218" s="9">
        <v>12.816340981818213</v>
      </c>
      <c r="AM218" s="9">
        <v>12.255016411161108</v>
      </c>
      <c r="AN218" s="9">
        <v>11.718276491776185</v>
      </c>
      <c r="AO218" s="9">
        <v>11.205044475718017</v>
      </c>
      <c r="AP218" s="9">
        <v>10.714290773982945</v>
      </c>
      <c r="AQ218" s="9">
        <v>10.245030891062122</v>
      </c>
      <c r="AR218" s="9">
        <v>9.7963234499560752</v>
      </c>
      <c r="AS218" s="9">
        <v>9.3672683036888458</v>
      </c>
      <c r="AT218" s="9">
        <v>8.9570047295332138</v>
      </c>
      <c r="AU218" s="9">
        <v>8.5647097023244712</v>
      </c>
      <c r="AV218" s="9">
        <v>8.1895962433988512</v>
      </c>
      <c r="AW218" s="9">
        <v>7.8309118418444275</v>
      </c>
      <c r="AX218" s="9">
        <v>7.4879369448974087</v>
      </c>
      <c r="AY218" s="9">
        <v>7.1599835144553827</v>
      </c>
      <c r="AZ218" s="9">
        <v>6.8463936468117828</v>
      </c>
      <c r="BA218" s="9">
        <v>6.5465382528426259</v>
      </c>
      <c r="BB218" s="9">
        <v>6.2598157959978584</v>
      </c>
      <c r="BC218" s="9">
        <v>5.9856510855656166</v>
      </c>
      <c r="BD218" s="9">
        <v>5.7234941227885781</v>
      </c>
      <c r="BE218" s="9">
        <v>5.4728189975176074</v>
      </c>
      <c r="BF218" s="9">
        <v>5.2331228331892925</v>
      </c>
      <c r="BG218" s="9">
        <v>5.0039247780108997</v>
      </c>
      <c r="BH218" s="9">
        <v>4.7847650403289723</v>
      </c>
      <c r="BI218" s="9">
        <v>4.5752039662464421</v>
      </c>
      <c r="BJ218" s="9">
        <v>4.3748211576378626</v>
      </c>
      <c r="BK218" s="9">
        <v>4.1832146287934417</v>
      </c>
      <c r="BL218" s="9">
        <v>4</v>
      </c>
      <c r="BM218" s="9" t="s">
        <v>47</v>
      </c>
      <c r="BN218" s="9" t="s">
        <v>47</v>
      </c>
      <c r="BO218" s="9" t="s">
        <v>47</v>
      </c>
      <c r="BP218" s="9" t="s">
        <v>47</v>
      </c>
      <c r="BQ218" s="9" t="s">
        <v>47</v>
      </c>
      <c r="BR218" s="9" t="s">
        <v>47</v>
      </c>
      <c r="BS218" s="9" t="s">
        <v>47</v>
      </c>
      <c r="BT218" s="9" t="s">
        <v>47</v>
      </c>
      <c r="BU218" s="9" t="s">
        <v>47</v>
      </c>
      <c r="BV218" s="9" t="s">
        <v>47</v>
      </c>
      <c r="BW218" s="9" t="s">
        <v>47</v>
      </c>
      <c r="BX218" s="9" t="s">
        <v>47</v>
      </c>
      <c r="BY218" s="9" t="s">
        <v>47</v>
      </c>
      <c r="BZ218" s="9" t="s">
        <v>47</v>
      </c>
      <c r="CA218" s="9" t="s">
        <v>47</v>
      </c>
      <c r="CB218" s="9" t="s">
        <v>47</v>
      </c>
      <c r="CC218" s="9" t="s">
        <v>47</v>
      </c>
      <c r="CD218" s="9" t="s">
        <v>47</v>
      </c>
    </row>
    <row r="219" spans="1:82" ht="12" x14ac:dyDescent="0.25">
      <c r="A219" s="5">
        <v>185</v>
      </c>
      <c r="B219" s="56">
        <v>62</v>
      </c>
      <c r="C219" s="9">
        <v>277.5</v>
      </c>
      <c r="D219" s="9">
        <v>185</v>
      </c>
      <c r="E219" s="9">
        <v>138.75</v>
      </c>
      <c r="F219" s="9">
        <v>111</v>
      </c>
      <c r="G219" s="9">
        <v>92.5</v>
      </c>
      <c r="H219" s="9">
        <v>79.285714285714278</v>
      </c>
      <c r="I219" s="9">
        <v>69.375</v>
      </c>
      <c r="J219" s="9">
        <v>61.666666666666664</v>
      </c>
      <c r="K219" s="9">
        <v>55.5</v>
      </c>
      <c r="L219" s="9">
        <v>50.454545454545453</v>
      </c>
      <c r="M219" s="9">
        <v>46.25</v>
      </c>
      <c r="N219" s="9">
        <v>42.692307692307693</v>
      </c>
      <c r="O219" s="9">
        <v>39.642857142857146</v>
      </c>
      <c r="P219" s="9">
        <v>37</v>
      </c>
      <c r="Q219" s="9">
        <v>34.6875</v>
      </c>
      <c r="R219" s="9">
        <v>32.647058823529413</v>
      </c>
      <c r="S219" s="9">
        <v>30.833333333333332</v>
      </c>
      <c r="T219" s="9">
        <v>29.210526315789473</v>
      </c>
      <c r="U219" s="9">
        <v>27.75</v>
      </c>
      <c r="V219" s="9">
        <v>26.428571428571423</v>
      </c>
      <c r="W219" s="9">
        <v>25.227272727272723</v>
      </c>
      <c r="X219" s="9">
        <v>24.119190834887206</v>
      </c>
      <c r="Y219" s="9">
        <v>23.059780294871274</v>
      </c>
      <c r="Z219" s="9">
        <v>22.046903268354203</v>
      </c>
      <c r="AA219" s="9">
        <v>21.078515818829079</v>
      </c>
      <c r="AB219" s="9">
        <v>20.152663787588473</v>
      </c>
      <c r="AC219" s="9">
        <v>19.26747885032735</v>
      </c>
      <c r="AD219" s="9">
        <v>18.421174746955622</v>
      </c>
      <c r="AE219" s="9">
        <v>17.61204367701227</v>
      </c>
      <c r="AF219" s="9">
        <v>16.838452853407219</v>
      </c>
      <c r="AG219" s="9">
        <v>16.098841207536495</v>
      </c>
      <c r="AH219" s="9">
        <v>15.391716239121825</v>
      </c>
      <c r="AI219" s="9">
        <v>14.715651004417765</v>
      </c>
      <c r="AJ219" s="9">
        <v>14.069281236708719</v>
      </c>
      <c r="AK219" s="9">
        <v>13.451302593285156</v>
      </c>
      <c r="AL219" s="9">
        <v>12.860468023343557</v>
      </c>
      <c r="AM219" s="9">
        <v>12.295585251498622</v>
      </c>
      <c r="AN219" s="9">
        <v>11.755514371829619</v>
      </c>
      <c r="AO219" s="9">
        <v>11.239165547605751</v>
      </c>
      <c r="AP219" s="9">
        <v>10.745496812048719</v>
      </c>
      <c r="AQ219" s="9">
        <v>10.273511965694512</v>
      </c>
      <c r="AR219" s="9">
        <v>9.8222585661114046</v>
      </c>
      <c r="AS219" s="9">
        <v>9.390826005917523</v>
      </c>
      <c r="AT219" s="9">
        <v>8.9783436752194952</v>
      </c>
      <c r="AU219" s="9">
        <v>8.5839792047641001</v>
      </c>
      <c r="AV219" s="9">
        <v>8.2069367862576428</v>
      </c>
      <c r="AW219" s="9">
        <v>7.8464555664635824</v>
      </c>
      <c r="AX219" s="9">
        <v>7.5018081118377644</v>
      </c>
      <c r="AY219" s="9">
        <v>7.1722989406029525</v>
      </c>
      <c r="AZ219" s="9">
        <v>6.8572631193004749</v>
      </c>
      <c r="BA219" s="9">
        <v>6.5560649209868931</v>
      </c>
      <c r="BB219" s="9">
        <v>6.2680965423679957</v>
      </c>
      <c r="BC219" s="9">
        <v>5.9927768772813481</v>
      </c>
      <c r="BD219" s="9">
        <v>5.7295503440523641</v>
      </c>
      <c r="BE219" s="9">
        <v>5.4778857643575467</v>
      </c>
      <c r="BF219" s="9">
        <v>5.237275291332498</v>
      </c>
      <c r="BG219" s="9">
        <v>5.0072333847616877</v>
      </c>
      <c r="BH219" s="9">
        <v>4.7872958312819422</v>
      </c>
      <c r="BI219" s="9">
        <v>4.5770188076224896</v>
      </c>
      <c r="BJ219" s="9">
        <v>4.3759779849912146</v>
      </c>
      <c r="BK219" s="9">
        <v>4.1837676727998243</v>
      </c>
      <c r="BL219" s="9">
        <v>4</v>
      </c>
      <c r="BM219" s="9" t="s">
        <v>47</v>
      </c>
      <c r="BN219" s="9" t="s">
        <v>47</v>
      </c>
      <c r="BO219" s="9" t="s">
        <v>47</v>
      </c>
      <c r="BP219" s="9" t="s">
        <v>47</v>
      </c>
      <c r="BQ219" s="9" t="s">
        <v>47</v>
      </c>
      <c r="BR219" s="9" t="s">
        <v>47</v>
      </c>
      <c r="BS219" s="9" t="s">
        <v>47</v>
      </c>
      <c r="BT219" s="9" t="s">
        <v>47</v>
      </c>
      <c r="BU219" s="9" t="s">
        <v>47</v>
      </c>
      <c r="BV219" s="9" t="s">
        <v>47</v>
      </c>
      <c r="BW219" s="9" t="s">
        <v>47</v>
      </c>
      <c r="BX219" s="9" t="s">
        <v>47</v>
      </c>
      <c r="BY219" s="9" t="s">
        <v>47</v>
      </c>
      <c r="BZ219" s="9" t="s">
        <v>47</v>
      </c>
      <c r="CA219" s="9" t="s">
        <v>47</v>
      </c>
      <c r="CB219" s="9" t="s">
        <v>47</v>
      </c>
      <c r="CC219" s="9" t="s">
        <v>47</v>
      </c>
      <c r="CD219" s="9" t="s">
        <v>47</v>
      </c>
    </row>
    <row r="220" spans="1:82" ht="12" x14ac:dyDescent="0.25">
      <c r="A220" s="5">
        <v>186</v>
      </c>
      <c r="B220" s="56">
        <v>62</v>
      </c>
      <c r="C220" s="9">
        <v>279</v>
      </c>
      <c r="D220" s="9">
        <v>186</v>
      </c>
      <c r="E220" s="9">
        <v>139.5</v>
      </c>
      <c r="F220" s="9">
        <v>111.6</v>
      </c>
      <c r="G220" s="9">
        <v>93</v>
      </c>
      <c r="H220" s="9">
        <v>79.714285714285722</v>
      </c>
      <c r="I220" s="9">
        <v>69.75</v>
      </c>
      <c r="J220" s="9">
        <v>62</v>
      </c>
      <c r="K220" s="9">
        <v>55.8</v>
      </c>
      <c r="L220" s="9">
        <v>50.727272727272727</v>
      </c>
      <c r="M220" s="9">
        <v>46.5</v>
      </c>
      <c r="N220" s="9">
        <v>42.923076923076927</v>
      </c>
      <c r="O220" s="9">
        <v>39.857142857142861</v>
      </c>
      <c r="P220" s="9">
        <v>37.200000000000003</v>
      </c>
      <c r="Q220" s="9">
        <v>34.875</v>
      </c>
      <c r="R220" s="9">
        <v>32.823529411764703</v>
      </c>
      <c r="S220" s="9">
        <v>31</v>
      </c>
      <c r="T220" s="9">
        <v>29.368421052631575</v>
      </c>
      <c r="U220" s="9">
        <v>27.9</v>
      </c>
      <c r="V220" s="9">
        <v>26.571428571428566</v>
      </c>
      <c r="W220" s="9">
        <v>25.36363636363636</v>
      </c>
      <c r="X220" s="9">
        <v>24.246376616480383</v>
      </c>
      <c r="Y220" s="9">
        <v>23.178331789642559</v>
      </c>
      <c r="Z220" s="9">
        <v>22.15733398224927</v>
      </c>
      <c r="AA220" s="9">
        <v>21.181310788739442</v>
      </c>
      <c r="AB220" s="9">
        <v>20.248281092327787</v>
      </c>
      <c r="AC220" s="9">
        <v>19.356351043764594</v>
      </c>
      <c r="AD220" s="9">
        <v>18.503710217229802</v>
      </c>
      <c r="AE220" s="9">
        <v>17.688627935558667</v>
      </c>
      <c r="AF220" s="9">
        <v>16.909449757340017</v>
      </c>
      <c r="AG220" s="9">
        <v>16.164594118756661</v>
      </c>
      <c r="AH220" s="9">
        <v>15.4525491233516</v>
      </c>
      <c r="AI220" s="9">
        <v>14.771869473203992</v>
      </c>
      <c r="AJ220" s="9">
        <v>14.121173535285774</v>
      </c>
      <c r="AK220" s="9">
        <v>13.499140537044303</v>
      </c>
      <c r="AL220" s="9">
        <v>12.904507885518667</v>
      </c>
      <c r="AM220" s="9">
        <v>12.336068604547998</v>
      </c>
      <c r="AN220" s="9">
        <v>11.792668884869943</v>
      </c>
      <c r="AO220" s="9">
        <v>11.273205742136454</v>
      </c>
      <c r="AP220" s="9">
        <v>10.776624778093215</v>
      </c>
      <c r="AQ220" s="9">
        <v>10.301918040378375</v>
      </c>
      <c r="AR220" s="9">
        <v>9.8481219765964294</v>
      </c>
      <c r="AS220" s="9">
        <v>9.4143154785144691</v>
      </c>
      <c r="AT220" s="9">
        <v>8.9996180124109255</v>
      </c>
      <c r="AU220" s="9">
        <v>8.6031878317818471</v>
      </c>
      <c r="AV220" s="9">
        <v>8.2242202687768593</v>
      </c>
      <c r="AW220" s="9">
        <v>7.8619461008968017</v>
      </c>
      <c r="AX220" s="9">
        <v>7.5156299896378016</v>
      </c>
      <c r="AY220" s="9">
        <v>7.1845689879125443</v>
      </c>
      <c r="AZ220" s="9">
        <v>6.868091113219144</v>
      </c>
      <c r="BA220" s="9">
        <v>6.5655539836614603</v>
      </c>
      <c r="BB220" s="9">
        <v>6.2763435140522486</v>
      </c>
      <c r="BC220" s="9">
        <v>5.9998726694525528</v>
      </c>
      <c r="BD220" s="9">
        <v>5.7355802736172592</v>
      </c>
      <c r="BE220" s="9">
        <v>5.4829298699282303</v>
      </c>
      <c r="BF220" s="9">
        <v>5.2414086325029627</v>
      </c>
      <c r="BG220" s="9">
        <v>5.0105263252685335</v>
      </c>
      <c r="BH220" s="9">
        <v>4.7898143068880072</v>
      </c>
      <c r="BI220" s="9">
        <v>4.578824579519492</v>
      </c>
      <c r="BJ220" s="9">
        <v>4.3771288794770511</v>
      </c>
      <c r="BK220" s="9">
        <v>4.1843178079476955</v>
      </c>
      <c r="BL220" s="9">
        <v>4</v>
      </c>
      <c r="BM220" s="9" t="s">
        <v>47</v>
      </c>
      <c r="BN220" s="9" t="s">
        <v>47</v>
      </c>
      <c r="BO220" s="9" t="s">
        <v>47</v>
      </c>
      <c r="BP220" s="9" t="s">
        <v>47</v>
      </c>
      <c r="BQ220" s="9" t="s">
        <v>47</v>
      </c>
      <c r="BR220" s="9" t="s">
        <v>47</v>
      </c>
      <c r="BS220" s="9" t="s">
        <v>47</v>
      </c>
      <c r="BT220" s="9" t="s">
        <v>47</v>
      </c>
      <c r="BU220" s="9" t="s">
        <v>47</v>
      </c>
      <c r="BV220" s="9" t="s">
        <v>47</v>
      </c>
      <c r="BW220" s="9" t="s">
        <v>47</v>
      </c>
      <c r="BX220" s="9" t="s">
        <v>47</v>
      </c>
      <c r="BY220" s="9" t="s">
        <v>47</v>
      </c>
      <c r="BZ220" s="9" t="s">
        <v>47</v>
      </c>
      <c r="CA220" s="9" t="s">
        <v>47</v>
      </c>
      <c r="CB220" s="9" t="s">
        <v>47</v>
      </c>
      <c r="CC220" s="9" t="s">
        <v>47</v>
      </c>
      <c r="CD220" s="9" t="s">
        <v>47</v>
      </c>
    </row>
    <row r="221" spans="1:82" ht="12" x14ac:dyDescent="0.25">
      <c r="A221" s="5">
        <v>187</v>
      </c>
      <c r="B221" s="56">
        <v>63</v>
      </c>
      <c r="C221" s="9">
        <v>280.5</v>
      </c>
      <c r="D221" s="9">
        <v>187</v>
      </c>
      <c r="E221" s="9">
        <v>140.25</v>
      </c>
      <c r="F221" s="9">
        <v>112.2</v>
      </c>
      <c r="G221" s="9">
        <v>93.5</v>
      </c>
      <c r="H221" s="9">
        <v>80.142857142857139</v>
      </c>
      <c r="I221" s="9">
        <v>70.125</v>
      </c>
      <c r="J221" s="9">
        <v>62.333333333333329</v>
      </c>
      <c r="K221" s="9">
        <v>56.1</v>
      </c>
      <c r="L221" s="9">
        <v>51</v>
      </c>
      <c r="M221" s="9">
        <v>46.75</v>
      </c>
      <c r="N221" s="9">
        <v>43.153846153846146</v>
      </c>
      <c r="O221" s="9">
        <v>40.071428571428562</v>
      </c>
      <c r="P221" s="9">
        <v>37.4</v>
      </c>
      <c r="Q221" s="9">
        <v>35.0625</v>
      </c>
      <c r="R221" s="9">
        <v>33</v>
      </c>
      <c r="S221" s="9">
        <v>31.166666666666661</v>
      </c>
      <c r="T221" s="9">
        <v>29.526315789473678</v>
      </c>
      <c r="U221" s="9">
        <v>28.05</v>
      </c>
      <c r="V221" s="9">
        <v>26.714285714285708</v>
      </c>
      <c r="W221" s="9">
        <v>25.5</v>
      </c>
      <c r="X221" s="9">
        <v>24.391304347826086</v>
      </c>
      <c r="Y221" s="9">
        <v>23.339116651038097</v>
      </c>
      <c r="Z221" s="9">
        <v>22.332318037731849</v>
      </c>
      <c r="AA221" s="9">
        <v>21.368950521793646</v>
      </c>
      <c r="AB221" s="9">
        <v>20.447140580362348</v>
      </c>
      <c r="AC221" s="9">
        <v>19.565095510268787</v>
      </c>
      <c r="AD221" s="9">
        <v>18.721099941650436</v>
      </c>
      <c r="AE221" s="9">
        <v>17.913512501961154</v>
      </c>
      <c r="AF221" s="9">
        <v>17.140762623888264</v>
      </c>
      <c r="AG221" s="9">
        <v>16.40134749096914</v>
      </c>
      <c r="AH221" s="9">
        <v>15.69382911496723</v>
      </c>
      <c r="AI221" s="9">
        <v>15.016831539323706</v>
      </c>
      <c r="AJ221" s="9">
        <v>14.369038163246117</v>
      </c>
      <c r="AK221" s="9">
        <v>13.749189181230028</v>
      </c>
      <c r="AL221" s="9">
        <v>13.156079133034098</v>
      </c>
      <c r="AM221" s="9">
        <v>12.588554559343908</v>
      </c>
      <c r="AN221" s="9">
        <v>12.045511758565338</v>
      </c>
      <c r="AO221" s="9">
        <v>11.525894640384978</v>
      </c>
      <c r="AP221" s="9">
        <v>11.028692671923272</v>
      </c>
      <c r="AQ221" s="9">
        <v>10.552938912486141</v>
      </c>
      <c r="AR221" s="9">
        <v>10.097708133093125</v>
      </c>
      <c r="AS221" s="9">
        <v>9.6621150171249948</v>
      </c>
      <c r="AT221" s="9">
        <v>9.2453124385914904</v>
      </c>
      <c r="AU221" s="9">
        <v>8.8464898146708499</v>
      </c>
      <c r="AV221" s="9">
        <v>8.464871529317179</v>
      </c>
      <c r="AW221" s="9">
        <v>8.0997154248699701</v>
      </c>
      <c r="AX221" s="9">
        <v>7.7503113587322918</v>
      </c>
      <c r="AY221" s="9">
        <v>7.4159798223107423</v>
      </c>
      <c r="AZ221" s="9">
        <v>7.0960706195313188</v>
      </c>
      <c r="BA221" s="9">
        <v>6.7899616023612293</v>
      </c>
      <c r="BB221" s="9">
        <v>6.4970574608775413</v>
      </c>
      <c r="BC221" s="9">
        <v>6.2167885655296287</v>
      </c>
      <c r="BD221" s="9">
        <v>5.9486098593438932</v>
      </c>
      <c r="BE221" s="9">
        <v>5.6919997979163588</v>
      </c>
      <c r="BF221" s="9">
        <v>5.4464593351316744</v>
      </c>
      <c r="BG221" s="9">
        <v>5.2115109526359928</v>
      </c>
      <c r="BH221" s="9">
        <v>4.9866977311762657</v>
      </c>
      <c r="BI221" s="9">
        <v>4.7715824619999427</v>
      </c>
      <c r="BJ221" s="9">
        <v>4.5657467965869474</v>
      </c>
      <c r="BK221" s="9">
        <v>4.3687904330603651</v>
      </c>
      <c r="BL221" s="9">
        <v>4.1803303376935963</v>
      </c>
      <c r="BM221" s="9">
        <v>4</v>
      </c>
      <c r="BN221" s="9" t="s">
        <v>47</v>
      </c>
      <c r="BO221" s="9" t="s">
        <v>47</v>
      </c>
      <c r="BP221" s="9" t="s">
        <v>47</v>
      </c>
      <c r="BQ221" s="9" t="s">
        <v>47</v>
      </c>
      <c r="BR221" s="9" t="s">
        <v>47</v>
      </c>
      <c r="BS221" s="9" t="s">
        <v>47</v>
      </c>
      <c r="BT221" s="9" t="s">
        <v>47</v>
      </c>
      <c r="BU221" s="9" t="s">
        <v>47</v>
      </c>
      <c r="BV221" s="9" t="s">
        <v>47</v>
      </c>
      <c r="BW221" s="9" t="s">
        <v>47</v>
      </c>
      <c r="BX221" s="9" t="s">
        <v>47</v>
      </c>
      <c r="BY221" s="9" t="s">
        <v>47</v>
      </c>
      <c r="BZ221" s="9" t="s">
        <v>47</v>
      </c>
      <c r="CA221" s="9" t="s">
        <v>47</v>
      </c>
      <c r="CB221" s="9" t="s">
        <v>47</v>
      </c>
      <c r="CC221" s="9" t="s">
        <v>47</v>
      </c>
      <c r="CD221" s="9" t="s">
        <v>47</v>
      </c>
    </row>
    <row r="222" spans="1:82" ht="12" x14ac:dyDescent="0.25">
      <c r="A222" s="5">
        <v>188</v>
      </c>
      <c r="B222" s="56">
        <v>63</v>
      </c>
      <c r="C222" s="9">
        <v>282</v>
      </c>
      <c r="D222" s="9">
        <v>188</v>
      </c>
      <c r="E222" s="9">
        <v>141</v>
      </c>
      <c r="F222" s="9">
        <v>112.8</v>
      </c>
      <c r="G222" s="9">
        <v>94</v>
      </c>
      <c r="H222" s="9">
        <v>80.571428571428584</v>
      </c>
      <c r="I222" s="9">
        <v>70.5</v>
      </c>
      <c r="J222" s="9">
        <v>62.666666666666679</v>
      </c>
      <c r="K222" s="9">
        <v>56.4</v>
      </c>
      <c r="L222" s="9">
        <v>51.27272727272728</v>
      </c>
      <c r="M222" s="9">
        <v>47</v>
      </c>
      <c r="N222" s="9">
        <v>43.384615384615394</v>
      </c>
      <c r="O222" s="9">
        <v>40.285714285714299</v>
      </c>
      <c r="P222" s="9">
        <v>37.6</v>
      </c>
      <c r="Q222" s="9">
        <v>35.25</v>
      </c>
      <c r="R222" s="9">
        <v>33.176470588235304</v>
      </c>
      <c r="S222" s="9">
        <v>31.333333333333343</v>
      </c>
      <c r="T222" s="9">
        <v>29.684210526315798</v>
      </c>
      <c r="U222" s="9">
        <v>28.2</v>
      </c>
      <c r="V222" s="9">
        <v>26.857142857142861</v>
      </c>
      <c r="W222" s="9">
        <v>25.63636363636364</v>
      </c>
      <c r="X222" s="9">
        <v>24.521739130434788</v>
      </c>
      <c r="Y222" s="9">
        <v>23.460872734891964</v>
      </c>
      <c r="Z222" s="9">
        <v>22.445901840610517</v>
      </c>
      <c r="AA222" s="9">
        <v>21.474840903468319</v>
      </c>
      <c r="AB222" s="9">
        <v>20.545790278513149</v>
      </c>
      <c r="AC222" s="9">
        <v>19.65693250376858</v>
      </c>
      <c r="AD222" s="9">
        <v>18.80652874481089</v>
      </c>
      <c r="AE222" s="9">
        <v>17.992915393161702</v>
      </c>
      <c r="AF222" s="9">
        <v>17.214500811841916</v>
      </c>
      <c r="AG222" s="9">
        <v>16.469762221720394</v>
      </c>
      <c r="AH222" s="9">
        <v>15.757242722566335</v>
      </c>
      <c r="AI222" s="9">
        <v>15.075548442977693</v>
      </c>
      <c r="AJ222" s="9">
        <v>14.423345813610213</v>
      </c>
      <c r="AK222" s="9">
        <v>13.799358958372794</v>
      </c>
      <c r="AL222" s="9">
        <v>13.202367198485698</v>
      </c>
      <c r="AM222" s="9">
        <v>12.631202664518893</v>
      </c>
      <c r="AN222" s="9">
        <v>12.084748011739073</v>
      </c>
      <c r="AO222" s="9">
        <v>11.56193423429597</v>
      </c>
      <c r="AP222" s="9">
        <v>11.061738573971967</v>
      </c>
      <c r="AQ222" s="9">
        <v>10.583182519403964</v>
      </c>
      <c r="AR222" s="9">
        <v>10.125329891863478</v>
      </c>
      <c r="AS222" s="9">
        <v>9.6872850138502606</v>
      </c>
      <c r="AT222" s="9">
        <v>9.268190956916742</v>
      </c>
      <c r="AU222" s="9">
        <v>8.8672278652955754</v>
      </c>
      <c r="AV222" s="9">
        <v>8.4836113520508967</v>
      </c>
      <c r="AW222" s="9">
        <v>8.1165909646157228</v>
      </c>
      <c r="AX222" s="9">
        <v>7.7654487167137214</v>
      </c>
      <c r="AY222" s="9">
        <v>7.4294976837933788</v>
      </c>
      <c r="AZ222" s="9">
        <v>7.1080806592269035</v>
      </c>
      <c r="BA222" s="9">
        <v>6.8005688686450254</v>
      </c>
      <c r="BB222" s="9">
        <v>6.5063607398926058</v>
      </c>
      <c r="BC222" s="9">
        <v>6.22488072619878</v>
      </c>
      <c r="BD222" s="9">
        <v>5.9555781802594367</v>
      </c>
      <c r="BE222" s="9">
        <v>5.6979262770294676</v>
      </c>
      <c r="BF222" s="9">
        <v>5.4514209831174769</v>
      </c>
      <c r="BG222" s="9">
        <v>5.2155800707668272</v>
      </c>
      <c r="BH222" s="9">
        <v>4.9899421744941215</v>
      </c>
      <c r="BI222" s="9">
        <v>4.7740658885396492</v>
      </c>
      <c r="BJ222" s="9">
        <v>4.5675289033641935</v>
      </c>
      <c r="BK222" s="9">
        <v>4.3699271795029491</v>
      </c>
      <c r="BL222" s="9">
        <v>4.1808741571604129</v>
      </c>
      <c r="BM222" s="9">
        <v>4</v>
      </c>
      <c r="BN222" s="9" t="s">
        <v>47</v>
      </c>
      <c r="BO222" s="9" t="s">
        <v>47</v>
      </c>
      <c r="BP222" s="9" t="s">
        <v>47</v>
      </c>
      <c r="BQ222" s="9" t="s">
        <v>47</v>
      </c>
      <c r="BR222" s="9" t="s">
        <v>47</v>
      </c>
      <c r="BS222" s="9" t="s">
        <v>47</v>
      </c>
      <c r="BT222" s="9" t="s">
        <v>47</v>
      </c>
      <c r="BU222" s="9" t="s">
        <v>47</v>
      </c>
      <c r="BV222" s="9" t="s">
        <v>47</v>
      </c>
      <c r="BW222" s="9" t="s">
        <v>47</v>
      </c>
      <c r="BX222" s="9" t="s">
        <v>47</v>
      </c>
      <c r="BY222" s="9" t="s">
        <v>47</v>
      </c>
      <c r="BZ222" s="9" t="s">
        <v>47</v>
      </c>
      <c r="CA222" s="9" t="s">
        <v>47</v>
      </c>
      <c r="CB222" s="9" t="s">
        <v>47</v>
      </c>
      <c r="CC222" s="9" t="s">
        <v>47</v>
      </c>
      <c r="CD222" s="9" t="s">
        <v>47</v>
      </c>
    </row>
    <row r="223" spans="1:82" s="6" customFormat="1" ht="12" x14ac:dyDescent="0.25">
      <c r="A223" s="5" t="s">
        <v>39</v>
      </c>
      <c r="B223" s="55" t="s">
        <v>22</v>
      </c>
      <c r="C223" s="8">
        <v>1</v>
      </c>
      <c r="D223" s="8">
        <v>2</v>
      </c>
      <c r="E223" s="8">
        <v>3</v>
      </c>
      <c r="F223" s="8">
        <v>4</v>
      </c>
      <c r="G223" s="8">
        <v>5</v>
      </c>
      <c r="H223" s="8">
        <v>6</v>
      </c>
      <c r="I223" s="8">
        <v>7</v>
      </c>
      <c r="J223" s="8">
        <v>8</v>
      </c>
      <c r="K223" s="8">
        <v>9</v>
      </c>
      <c r="L223" s="8">
        <v>10</v>
      </c>
      <c r="M223" s="8">
        <v>11</v>
      </c>
      <c r="N223" s="8">
        <v>12</v>
      </c>
      <c r="O223" s="8">
        <v>13</v>
      </c>
      <c r="P223" s="8">
        <v>14</v>
      </c>
      <c r="Q223" s="8">
        <v>15</v>
      </c>
      <c r="R223" s="8">
        <v>16</v>
      </c>
      <c r="S223" s="8">
        <v>17</v>
      </c>
      <c r="T223" s="8">
        <v>18</v>
      </c>
      <c r="U223" s="8">
        <v>19</v>
      </c>
      <c r="V223" s="8">
        <v>20</v>
      </c>
      <c r="W223" s="8">
        <v>21</v>
      </c>
      <c r="X223" s="8">
        <v>22</v>
      </c>
      <c r="Y223" s="8">
        <v>23</v>
      </c>
      <c r="Z223" s="8">
        <v>24</v>
      </c>
      <c r="AA223" s="8">
        <v>25</v>
      </c>
      <c r="AB223" s="8">
        <v>26</v>
      </c>
      <c r="AC223" s="8">
        <v>27</v>
      </c>
      <c r="AD223" s="8">
        <v>28</v>
      </c>
      <c r="AE223" s="8">
        <v>29</v>
      </c>
      <c r="AF223" s="8">
        <v>30</v>
      </c>
      <c r="AG223" s="8">
        <v>31</v>
      </c>
      <c r="AH223" s="8">
        <v>32</v>
      </c>
      <c r="AI223" s="8">
        <v>33</v>
      </c>
      <c r="AJ223" s="8">
        <v>34</v>
      </c>
      <c r="AK223" s="8">
        <v>35</v>
      </c>
      <c r="AL223" s="8">
        <v>36</v>
      </c>
      <c r="AM223" s="8">
        <v>37</v>
      </c>
      <c r="AN223" s="8">
        <v>38</v>
      </c>
      <c r="AO223" s="8">
        <v>39</v>
      </c>
      <c r="AP223" s="8">
        <v>40</v>
      </c>
      <c r="AQ223" s="8">
        <v>41</v>
      </c>
      <c r="AR223" s="8">
        <v>42</v>
      </c>
      <c r="AS223" s="8">
        <v>43</v>
      </c>
      <c r="AT223" s="8">
        <v>44</v>
      </c>
      <c r="AU223" s="8">
        <v>45</v>
      </c>
      <c r="AV223" s="8">
        <v>46</v>
      </c>
      <c r="AW223" s="8">
        <v>47</v>
      </c>
      <c r="AX223" s="8">
        <v>48</v>
      </c>
      <c r="AY223" s="8">
        <v>49</v>
      </c>
      <c r="AZ223" s="8">
        <v>50</v>
      </c>
      <c r="BA223" s="8">
        <v>51</v>
      </c>
      <c r="BB223" s="8">
        <v>52</v>
      </c>
      <c r="BC223" s="8">
        <v>53</v>
      </c>
      <c r="BD223" s="8">
        <v>54</v>
      </c>
      <c r="BE223" s="8">
        <v>55</v>
      </c>
      <c r="BF223" s="8">
        <v>56</v>
      </c>
      <c r="BG223" s="8">
        <v>57</v>
      </c>
      <c r="BH223" s="8">
        <v>58</v>
      </c>
      <c r="BI223" s="8">
        <v>59</v>
      </c>
      <c r="BJ223" s="8">
        <v>60</v>
      </c>
      <c r="BK223" s="8">
        <v>61</v>
      </c>
      <c r="BL223" s="8">
        <v>62</v>
      </c>
      <c r="BM223" s="8">
        <v>63</v>
      </c>
      <c r="BN223" s="8">
        <v>64</v>
      </c>
      <c r="BO223" s="8">
        <v>65</v>
      </c>
      <c r="BP223" s="8">
        <v>66</v>
      </c>
      <c r="BQ223" s="8">
        <v>67</v>
      </c>
      <c r="BR223" s="8">
        <v>68</v>
      </c>
      <c r="BS223" s="8">
        <v>69</v>
      </c>
      <c r="BT223" s="8">
        <v>70</v>
      </c>
      <c r="BU223" s="8">
        <v>71</v>
      </c>
      <c r="BV223" s="8">
        <v>72</v>
      </c>
      <c r="BW223" s="8">
        <v>73</v>
      </c>
      <c r="BX223" s="8">
        <v>74</v>
      </c>
      <c r="BY223" s="8">
        <v>75</v>
      </c>
      <c r="BZ223" s="8">
        <v>76</v>
      </c>
      <c r="CA223" s="8">
        <v>77</v>
      </c>
      <c r="CB223" s="8">
        <v>78</v>
      </c>
      <c r="CC223" s="8">
        <v>79</v>
      </c>
      <c r="CD223" s="8">
        <v>80</v>
      </c>
    </row>
    <row r="224" spans="1:82" ht="12" x14ac:dyDescent="0.25">
      <c r="A224" s="5">
        <v>189</v>
      </c>
      <c r="B224" s="56">
        <v>63</v>
      </c>
      <c r="C224" s="9">
        <v>283.5</v>
      </c>
      <c r="D224" s="9">
        <v>189</v>
      </c>
      <c r="E224" s="9">
        <v>141.75</v>
      </c>
      <c r="F224" s="9">
        <v>113.4</v>
      </c>
      <c r="G224" s="9">
        <v>94.5</v>
      </c>
      <c r="H224" s="9">
        <v>81</v>
      </c>
      <c r="I224" s="9">
        <v>70.875</v>
      </c>
      <c r="J224" s="9">
        <v>63</v>
      </c>
      <c r="K224" s="9">
        <v>56.7</v>
      </c>
      <c r="L224" s="9">
        <v>51.545454545454554</v>
      </c>
      <c r="M224" s="9">
        <v>47.25</v>
      </c>
      <c r="N224" s="9">
        <v>43.615384615384627</v>
      </c>
      <c r="O224" s="9">
        <v>40.5</v>
      </c>
      <c r="P224" s="9">
        <v>37.799999999999997</v>
      </c>
      <c r="Q224" s="9">
        <v>35.4375</v>
      </c>
      <c r="R224" s="9">
        <v>33.352941176470601</v>
      </c>
      <c r="S224" s="9">
        <v>31.5</v>
      </c>
      <c r="T224" s="9">
        <v>29.842105263157904</v>
      </c>
      <c r="U224" s="9">
        <v>28.35</v>
      </c>
      <c r="V224" s="9">
        <v>27</v>
      </c>
      <c r="W224" s="9">
        <v>25.77272727272728</v>
      </c>
      <c r="X224" s="9">
        <v>24.652173913043487</v>
      </c>
      <c r="Y224" s="9">
        <v>23.582613023628124</v>
      </c>
      <c r="Z224" s="9">
        <v>22.559456175503485</v>
      </c>
      <c r="AA224" s="9">
        <v>21.580690079786795</v>
      </c>
      <c r="AB224" s="9">
        <v>20.644388796283298</v>
      </c>
      <c r="AC224" s="9">
        <v>19.748709943770152</v>
      </c>
      <c r="AD224" s="9">
        <v>18.89189107470121</v>
      </c>
      <c r="AE224" s="9">
        <v>18.072246207199097</v>
      </c>
      <c r="AF224" s="9">
        <v>17.288162507510524</v>
      </c>
      <c r="AG224" s="9">
        <v>16.538097116396809</v>
      </c>
      <c r="AH224" s="9">
        <v>15.820574113214846</v>
      </c>
      <c r="AI224" s="9">
        <v>15.13418161171465</v>
      </c>
      <c r="AJ224" s="9">
        <v>14.477568981838846</v>
      </c>
      <c r="AK224" s="9">
        <v>13.84944419205733</v>
      </c>
      <c r="AL224" s="9">
        <v>13.248571267007591</v>
      </c>
      <c r="AM224" s="9">
        <v>12.673767855438033</v>
      </c>
      <c r="AN224" s="9">
        <v>12.123902903668647</v>
      </c>
      <c r="AO224" s="9">
        <v>11.597894429991104</v>
      </c>
      <c r="AP224" s="9">
        <v>11.094707395628854</v>
      </c>
      <c r="AQ224" s="9">
        <v>10.613351668067907</v>
      </c>
      <c r="AR224" s="9">
        <v>10.152880072750685</v>
      </c>
      <c r="AS224" s="9">
        <v>9.7123865292992022</v>
      </c>
      <c r="AT224" s="9">
        <v>9.2910042686002061</v>
      </c>
      <c r="AU224" s="9">
        <v>8.8879041272439849</v>
      </c>
      <c r="AV224" s="9">
        <v>8.502292915960755</v>
      </c>
      <c r="AW224" s="9">
        <v>8.1334118588441875</v>
      </c>
      <c r="AX224" s="9">
        <v>7.7805351002908925</v>
      </c>
      <c r="AY224" s="9">
        <v>7.4429682767179193</v>
      </c>
      <c r="AZ224" s="9">
        <v>7.1200471502478209</v>
      </c>
      <c r="BA224" s="9">
        <v>6.8111363016727546</v>
      </c>
      <c r="BB224" s="9">
        <v>6.5156278801257237</v>
      </c>
      <c r="BC224" s="9">
        <v>6.2329404069986749</v>
      </c>
      <c r="BD224" s="9">
        <v>5.9625176317538831</v>
      </c>
      <c r="BE224" s="9">
        <v>5.703827437377182</v>
      </c>
      <c r="BF224" s="9">
        <v>5.456360793319269</v>
      </c>
      <c r="BG224" s="9">
        <v>5.2196307538647808</v>
      </c>
      <c r="BH224" s="9">
        <v>4.993171499958188</v>
      </c>
      <c r="BI224" s="9">
        <v>4.7765374226010966</v>
      </c>
      <c r="BJ224" s="9">
        <v>4.5693022460173411</v>
      </c>
      <c r="BK224" s="9">
        <v>4.371058188860494</v>
      </c>
      <c r="BL224" s="9">
        <v>4.1814151618132795</v>
      </c>
      <c r="BM224" s="9">
        <v>4</v>
      </c>
      <c r="BN224" s="9" t="s">
        <v>47</v>
      </c>
      <c r="BO224" s="9" t="s">
        <v>47</v>
      </c>
      <c r="BP224" s="9" t="s">
        <v>47</v>
      </c>
      <c r="BQ224" s="9" t="s">
        <v>47</v>
      </c>
      <c r="BR224" s="9" t="s">
        <v>47</v>
      </c>
      <c r="BS224" s="9" t="s">
        <v>47</v>
      </c>
      <c r="BT224" s="9" t="s">
        <v>47</v>
      </c>
      <c r="BU224" s="9" t="s">
        <v>47</v>
      </c>
      <c r="BV224" s="9" t="s">
        <v>47</v>
      </c>
      <c r="BW224" s="9" t="s">
        <v>47</v>
      </c>
      <c r="BX224" s="9" t="s">
        <v>47</v>
      </c>
      <c r="BY224" s="9" t="s">
        <v>47</v>
      </c>
      <c r="BZ224" s="9" t="s">
        <v>47</v>
      </c>
      <c r="CA224" s="9" t="s">
        <v>47</v>
      </c>
      <c r="CB224" s="9" t="s">
        <v>47</v>
      </c>
      <c r="CC224" s="9" t="s">
        <v>47</v>
      </c>
      <c r="CD224" s="9" t="s">
        <v>47</v>
      </c>
    </row>
    <row r="225" spans="1:82" ht="12" x14ac:dyDescent="0.25">
      <c r="A225" s="5">
        <v>190</v>
      </c>
      <c r="B225" s="56">
        <v>64</v>
      </c>
      <c r="C225" s="9">
        <v>285</v>
      </c>
      <c r="D225" s="9">
        <v>190</v>
      </c>
      <c r="E225" s="9">
        <v>142.5</v>
      </c>
      <c r="F225" s="9">
        <v>114</v>
      </c>
      <c r="G225" s="9">
        <v>95</v>
      </c>
      <c r="H225" s="9">
        <v>81.428571428571431</v>
      </c>
      <c r="I225" s="9">
        <v>71.25</v>
      </c>
      <c r="J225" s="9">
        <v>63.333333333333329</v>
      </c>
      <c r="K225" s="9">
        <v>57</v>
      </c>
      <c r="L225" s="9">
        <v>51.818181818181813</v>
      </c>
      <c r="M225" s="9">
        <v>47.5</v>
      </c>
      <c r="N225" s="9">
        <v>43.84615384615384</v>
      </c>
      <c r="O225" s="9">
        <v>40.714285714285708</v>
      </c>
      <c r="P225" s="9">
        <v>38</v>
      </c>
      <c r="Q225" s="9">
        <v>35.625</v>
      </c>
      <c r="R225" s="9">
        <v>33.529411764705877</v>
      </c>
      <c r="S225" s="9">
        <v>31.666666666666661</v>
      </c>
      <c r="T225" s="9">
        <v>30</v>
      </c>
      <c r="U225" s="9">
        <v>28.5</v>
      </c>
      <c r="V225" s="9">
        <v>27.142857142857135</v>
      </c>
      <c r="W225" s="9">
        <v>25.909090909090903</v>
      </c>
      <c r="X225" s="9">
        <v>24.782608695652169</v>
      </c>
      <c r="Y225" s="9">
        <v>23.729457235112434</v>
      </c>
      <c r="Z225" s="9">
        <v>22.721060062245073</v>
      </c>
      <c r="AA225" s="9">
        <v>21.755515317403002</v>
      </c>
      <c r="AB225" s="9">
        <v>20.831001961577911</v>
      </c>
      <c r="AC225" s="9">
        <v>19.94577634187991</v>
      </c>
      <c r="AD225" s="9">
        <v>19.098168902969132</v>
      </c>
      <c r="AE225" s="9">
        <v>18.286581038236996</v>
      </c>
      <c r="AF225" s="9">
        <v>17.509482074798324</v>
      </c>
      <c r="AG225" s="9">
        <v>16.765406386608031</v>
      </c>
      <c r="AH225" s="9">
        <v>16.05295063025757</v>
      </c>
      <c r="AI225" s="9">
        <v>15.370771098237844</v>
      </c>
      <c r="AJ225" s="9">
        <v>14.717581184676765</v>
      </c>
      <c r="AK225" s="9">
        <v>14.092148958771762</v>
      </c>
      <c r="AL225" s="9">
        <v>13.493294841340708</v>
      </c>
      <c r="AM225" s="9">
        <v>12.919889380109169</v>
      </c>
      <c r="AN225" s="9">
        <v>12.370851119538122</v>
      </c>
      <c r="AO225" s="9">
        <v>11.845144561174601</v>
      </c>
      <c r="AP225" s="9">
        <v>11.341778210678422</v>
      </c>
      <c r="AQ225" s="9">
        <v>10.859802707841659</v>
      </c>
      <c r="AR225" s="9">
        <v>10.398309036074034</v>
      </c>
      <c r="AS225" s="9">
        <v>9.9564268079772766</v>
      </c>
      <c r="AT225" s="9">
        <v>9.533322623774998</v>
      </c>
      <c r="AU225" s="9">
        <v>9.1281984995020551</v>
      </c>
      <c r="AV225" s="9">
        <v>8.7402903619889223</v>
      </c>
      <c r="AW225" s="9">
        <v>8.3688666078025911</v>
      </c>
      <c r="AX225" s="9">
        <v>8.0132267234261025</v>
      </c>
      <c r="AY225" s="9">
        <v>7.6726999640743827</v>
      </c>
      <c r="AZ225" s="9">
        <v>7.3466440886545481</v>
      </c>
      <c r="BA225" s="9">
        <v>7.0344441484848304</v>
      </c>
      <c r="BB225" s="9">
        <v>6.7355113274875933</v>
      </c>
      <c r="BC225" s="9">
        <v>6.4492818316690217</v>
      </c>
      <c r="BD225" s="9">
        <v>6.175215825791029</v>
      </c>
      <c r="BE225" s="9">
        <v>5.9127964152299111</v>
      </c>
      <c r="BF225" s="9">
        <v>5.6615286711015083</v>
      </c>
      <c r="BG225" s="9">
        <v>5.4209386968142503</v>
      </c>
      <c r="BH225" s="9">
        <v>5.1905727342895762</v>
      </c>
      <c r="BI225" s="9">
        <v>4.969996308164033</v>
      </c>
      <c r="BJ225" s="9">
        <v>4.7587934063590147</v>
      </c>
      <c r="BK225" s="9">
        <v>4.5565656954726661</v>
      </c>
      <c r="BL225" s="9">
        <v>4.3629317695141712</v>
      </c>
      <c r="BM225" s="9">
        <v>4.1775264305635078</v>
      </c>
      <c r="BN225" s="9">
        <v>4</v>
      </c>
      <c r="BO225" s="9" t="s">
        <v>47</v>
      </c>
      <c r="BP225" s="9" t="s">
        <v>47</v>
      </c>
      <c r="BQ225" s="9" t="s">
        <v>47</v>
      </c>
      <c r="BR225" s="9" t="s">
        <v>47</v>
      </c>
      <c r="BS225" s="9" t="s">
        <v>47</v>
      </c>
      <c r="BT225" s="9" t="s">
        <v>47</v>
      </c>
      <c r="BU225" s="9" t="s">
        <v>47</v>
      </c>
      <c r="BV225" s="9" t="s">
        <v>47</v>
      </c>
      <c r="BW225" s="9" t="s">
        <v>47</v>
      </c>
      <c r="BX225" s="9" t="s">
        <v>47</v>
      </c>
      <c r="BY225" s="9" t="s">
        <v>47</v>
      </c>
      <c r="BZ225" s="9" t="s">
        <v>47</v>
      </c>
      <c r="CA225" s="9" t="s">
        <v>47</v>
      </c>
      <c r="CB225" s="9" t="s">
        <v>47</v>
      </c>
      <c r="CC225" s="9" t="s">
        <v>47</v>
      </c>
      <c r="CD225" s="9" t="s">
        <v>47</v>
      </c>
    </row>
    <row r="226" spans="1:82" ht="12" x14ac:dyDescent="0.25">
      <c r="A226" s="5">
        <v>191</v>
      </c>
      <c r="B226" s="56">
        <v>64</v>
      </c>
      <c r="C226" s="9">
        <v>286.5</v>
      </c>
      <c r="D226" s="9">
        <v>191</v>
      </c>
      <c r="E226" s="9">
        <v>143.25</v>
      </c>
      <c r="F226" s="9">
        <v>114.6</v>
      </c>
      <c r="G226" s="9">
        <v>95.5</v>
      </c>
      <c r="H226" s="9">
        <v>81.857142857142861</v>
      </c>
      <c r="I226" s="9">
        <v>71.625</v>
      </c>
      <c r="J226" s="9">
        <v>63.666666666666664</v>
      </c>
      <c r="K226" s="9">
        <v>57.3</v>
      </c>
      <c r="L226" s="9">
        <v>52.090909090909086</v>
      </c>
      <c r="M226" s="9">
        <v>47.75</v>
      </c>
      <c r="N226" s="9">
        <v>44.076923076923073</v>
      </c>
      <c r="O226" s="9">
        <v>40.928571428571423</v>
      </c>
      <c r="P226" s="9">
        <v>38.200000000000003</v>
      </c>
      <c r="Q226" s="9">
        <v>35.8125</v>
      </c>
      <c r="R226" s="9">
        <v>33.705882352941167</v>
      </c>
      <c r="S226" s="9">
        <v>31.833333333333325</v>
      </c>
      <c r="T226" s="9">
        <v>30.157894736842096</v>
      </c>
      <c r="U226" s="9">
        <v>28.65</v>
      </c>
      <c r="V226" s="9">
        <v>27.285714285714274</v>
      </c>
      <c r="W226" s="9">
        <v>26.045454545454536</v>
      </c>
      <c r="X226" s="9">
        <v>24.91304347826086</v>
      </c>
      <c r="Y226" s="9">
        <v>23.851367873797791</v>
      </c>
      <c r="Z226" s="9">
        <v>22.83493584184707</v>
      </c>
      <c r="AA226" s="9">
        <v>21.861819316203661</v>
      </c>
      <c r="AB226" s="9">
        <v>20.930172395688064</v>
      </c>
      <c r="AC226" s="9">
        <v>20.038227842663119</v>
      </c>
      <c r="AD226" s="9">
        <v>19.184293730767401</v>
      </c>
      <c r="AE226" s="9">
        <v>18.366750235506284</v>
      </c>
      <c r="AF226" s="9">
        <v>17.58404656161278</v>
      </c>
      <c r="AG226" s="9">
        <v>16.834698001349672</v>
      </c>
      <c r="AH226" s="9">
        <v>16.117283118172828</v>
      </c>
      <c r="AI226" s="9">
        <v>15.430441050413426</v>
      </c>
      <c r="AJ226" s="9">
        <v>14.772868929864426</v>
      </c>
      <c r="AK226" s="9">
        <v>14.14331941037463</v>
      </c>
      <c r="AL226" s="9">
        <v>13.540598301762332</v>
      </c>
      <c r="AM226" s="9">
        <v>12.963562304560327</v>
      </c>
      <c r="AN226" s="9">
        <v>12.411116841295334</v>
      </c>
      <c r="AO226" s="9">
        <v>11.882213980187982</v>
      </c>
      <c r="AP226" s="9">
        <v>11.375850447334861</v>
      </c>
      <c r="AQ226" s="9">
        <v>10.891065723601908</v>
      </c>
      <c r="AR226" s="9">
        <v>10.426940222619189</v>
      </c>
      <c r="AS226" s="9">
        <v>9.9825935464208655</v>
      </c>
      <c r="AT226" s="9">
        <v>9.5571828154215162</v>
      </c>
      <c r="AU226" s="9">
        <v>9.1499010695609329</v>
      </c>
      <c r="AV226" s="9">
        <v>8.7599757375845311</v>
      </c>
      <c r="AW226" s="9">
        <v>8.3866671715557644</v>
      </c>
      <c r="AX226" s="9">
        <v>8.0292672438206552</v>
      </c>
      <c r="AY226" s="9">
        <v>7.6870980037630412</v>
      </c>
      <c r="AZ226" s="9">
        <v>7.3595103918025249</v>
      </c>
      <c r="BA226" s="9">
        <v>7.0458830081957338</v>
      </c>
      <c r="BB226" s="9">
        <v>6.745620934305415</v>
      </c>
      <c r="BC226" s="9">
        <v>6.458154604101451</v>
      </c>
      <c r="BD226" s="9">
        <v>6.1829387237531375</v>
      </c>
      <c r="BE226" s="9">
        <v>5.9194512372633099</v>
      </c>
      <c r="BF226" s="9">
        <v>5.6671923361822323</v>
      </c>
      <c r="BG226" s="9">
        <v>5.4256835115227746</v>
      </c>
      <c r="BH226" s="9">
        <v>5.1944666460784656</v>
      </c>
      <c r="BI226" s="9">
        <v>4.9731031454226402</v>
      </c>
      <c r="BJ226" s="9">
        <v>4.761173105940272</v>
      </c>
      <c r="BK226" s="9">
        <v>4.5582745183143443</v>
      </c>
      <c r="BL226" s="9">
        <v>4.3640225049558445</v>
      </c>
      <c r="BM226" s="9">
        <v>4.1780485899308761</v>
      </c>
      <c r="BN226" s="9">
        <v>4</v>
      </c>
      <c r="BO226" s="9" t="s">
        <v>47</v>
      </c>
      <c r="BP226" s="9" t="s">
        <v>47</v>
      </c>
      <c r="BQ226" s="9" t="s">
        <v>47</v>
      </c>
      <c r="BR226" s="9" t="s">
        <v>47</v>
      </c>
      <c r="BS226" s="9" t="s">
        <v>47</v>
      </c>
      <c r="BT226" s="9" t="s">
        <v>47</v>
      </c>
      <c r="BU226" s="9" t="s">
        <v>47</v>
      </c>
      <c r="BV226" s="9" t="s">
        <v>47</v>
      </c>
      <c r="BW226" s="9" t="s">
        <v>47</v>
      </c>
      <c r="BX226" s="9" t="s">
        <v>47</v>
      </c>
      <c r="BY226" s="9" t="s">
        <v>47</v>
      </c>
      <c r="BZ226" s="9" t="s">
        <v>47</v>
      </c>
      <c r="CA226" s="9" t="s">
        <v>47</v>
      </c>
      <c r="CB226" s="9" t="s">
        <v>47</v>
      </c>
      <c r="CC226" s="9" t="s">
        <v>47</v>
      </c>
      <c r="CD226" s="9" t="s">
        <v>47</v>
      </c>
    </row>
    <row r="227" spans="1:82" ht="12" x14ac:dyDescent="0.25">
      <c r="A227" s="5">
        <v>192</v>
      </c>
      <c r="B227" s="56">
        <v>64</v>
      </c>
      <c r="C227" s="9">
        <v>288</v>
      </c>
      <c r="D227" s="9">
        <v>192</v>
      </c>
      <c r="E227" s="9">
        <v>144</v>
      </c>
      <c r="F227" s="9">
        <v>115.2</v>
      </c>
      <c r="G227" s="9">
        <v>96</v>
      </c>
      <c r="H227" s="9">
        <v>82.285714285714278</v>
      </c>
      <c r="I227" s="9">
        <v>72</v>
      </c>
      <c r="J227" s="9">
        <v>64</v>
      </c>
      <c r="K227" s="9">
        <v>57.6</v>
      </c>
      <c r="L227" s="9">
        <v>52.36363636363636</v>
      </c>
      <c r="M227" s="9">
        <v>48</v>
      </c>
      <c r="N227" s="9">
        <v>44.307692307692307</v>
      </c>
      <c r="O227" s="9">
        <v>41.142857142857146</v>
      </c>
      <c r="P227" s="9">
        <v>38.4</v>
      </c>
      <c r="Q227" s="9">
        <v>36</v>
      </c>
      <c r="R227" s="9">
        <v>33.882352941176478</v>
      </c>
      <c r="S227" s="9">
        <v>32</v>
      </c>
      <c r="T227" s="9">
        <v>30.315789473684216</v>
      </c>
      <c r="U227" s="9">
        <v>28.8</v>
      </c>
      <c r="V227" s="9">
        <v>27.428571428571431</v>
      </c>
      <c r="W227" s="9">
        <v>26.181818181818183</v>
      </c>
      <c r="X227" s="9">
        <v>25.043478260869566</v>
      </c>
      <c r="Y227" s="9">
        <v>23.973263316322097</v>
      </c>
      <c r="Z227" s="9">
        <v>22.948783233985136</v>
      </c>
      <c r="AA227" s="9">
        <v>21.96808356757472</v>
      </c>
      <c r="AB227" s="9">
        <v>21.029293392656353</v>
      </c>
      <c r="AC227" s="9">
        <v>20.130621737399121</v>
      </c>
      <c r="AD227" s="9">
        <v>19.270354165858976</v>
      </c>
      <c r="AE227" s="9">
        <v>18.446849507272916</v>
      </c>
      <c r="AF227" s="9">
        <v>17.658536725124414</v>
      </c>
      <c r="AG227" s="9">
        <v>16.903911920007097</v>
      </c>
      <c r="AH227" s="9">
        <v>16.181535460568849</v>
      </c>
      <c r="AI227" s="9">
        <v>15.490029237062968</v>
      </c>
      <c r="AJ227" s="9">
        <v>14.828074032266811</v>
      </c>
      <c r="AK227" s="9">
        <v>14.194407004752353</v>
      </c>
      <c r="AL227" s="9">
        <v>13.587819279707336</v>
      </c>
      <c r="AM227" s="9">
        <v>13.007153642710948</v>
      </c>
      <c r="AN227" s="9">
        <v>12.451302332064335</v>
      </c>
      <c r="AO227" s="9">
        <v>11.919204925464264</v>
      </c>
      <c r="AP227" s="9">
        <v>11.409846316988258</v>
      </c>
      <c r="AQ227" s="9">
        <v>10.922254780531823</v>
      </c>
      <c r="AR227" s="9">
        <v>10.455500116003273</v>
      </c>
      <c r="AS227" s="9">
        <v>10.008691874739588</v>
      </c>
      <c r="AT227" s="9">
        <v>9.5809776607578279</v>
      </c>
      <c r="AU227" s="9">
        <v>9.1715415046013611</v>
      </c>
      <c r="AV227" s="9">
        <v>8.7796023066785835</v>
      </c>
      <c r="AW227" s="9">
        <v>8.4044123471244347</v>
      </c>
      <c r="AX227" s="9">
        <v>8.0452558593419141</v>
      </c>
      <c r="AY227" s="9">
        <v>7.7014476645022549</v>
      </c>
      <c r="AZ227" s="9">
        <v>7.3723318643987632</v>
      </c>
      <c r="BA227" s="9">
        <v>7.0572805901605857</v>
      </c>
      <c r="BB227" s="9">
        <v>6.7556928044393079</v>
      </c>
      <c r="BC227" s="9">
        <v>6.4669931547832258</v>
      </c>
      <c r="BD227" s="9">
        <v>6.1906308760118556</v>
      </c>
      <c r="BE227" s="9">
        <v>5.9260787394966608</v>
      </c>
      <c r="BF227" s="9">
        <v>5.672832047343519</v>
      </c>
      <c r="BG227" s="9">
        <v>5.4304076695580648</v>
      </c>
      <c r="BH227" s="9">
        <v>5.1983431223570866</v>
      </c>
      <c r="BI227" s="9">
        <v>4.9761956858676104</v>
      </c>
      <c r="BJ227" s="9">
        <v>4.7635415595304798</v>
      </c>
      <c r="BK227" s="9">
        <v>4.5599750535971522</v>
      </c>
      <c r="BL227" s="9">
        <v>4.3651078151772973</v>
      </c>
      <c r="BM227" s="9">
        <v>4.1785680873606923</v>
      </c>
      <c r="BN227" s="9">
        <v>4</v>
      </c>
      <c r="BO227" s="9" t="s">
        <v>47</v>
      </c>
      <c r="BP227" s="9" t="s">
        <v>47</v>
      </c>
      <c r="BQ227" s="9" t="s">
        <v>47</v>
      </c>
      <c r="BR227" s="9" t="s">
        <v>47</v>
      </c>
      <c r="BS227" s="9" t="s">
        <v>47</v>
      </c>
      <c r="BT227" s="9" t="s">
        <v>47</v>
      </c>
      <c r="BU227" s="9" t="s">
        <v>47</v>
      </c>
      <c r="BV227" s="9" t="s">
        <v>47</v>
      </c>
      <c r="BW227" s="9" t="s">
        <v>47</v>
      </c>
      <c r="BX227" s="9" t="s">
        <v>47</v>
      </c>
      <c r="BY227" s="9" t="s">
        <v>47</v>
      </c>
      <c r="BZ227" s="9" t="s">
        <v>47</v>
      </c>
      <c r="CA227" s="9" t="s">
        <v>47</v>
      </c>
      <c r="CB227" s="9" t="s">
        <v>47</v>
      </c>
      <c r="CC227" s="9" t="s">
        <v>47</v>
      </c>
      <c r="CD227" s="9" t="s">
        <v>47</v>
      </c>
    </row>
    <row r="228" spans="1:82" ht="12" x14ac:dyDescent="0.25">
      <c r="A228" s="5">
        <v>193</v>
      </c>
      <c r="B228" s="56">
        <v>65</v>
      </c>
      <c r="C228" s="9">
        <v>289.5</v>
      </c>
      <c r="D228" s="9">
        <v>193</v>
      </c>
      <c r="E228" s="9">
        <v>144.75</v>
      </c>
      <c r="F228" s="9">
        <v>115.8</v>
      </c>
      <c r="G228" s="9">
        <v>96.5</v>
      </c>
      <c r="H228" s="9">
        <v>82.714285714285722</v>
      </c>
      <c r="I228" s="9">
        <v>72.375</v>
      </c>
      <c r="J228" s="9">
        <v>64.333333333333329</v>
      </c>
      <c r="K228" s="9">
        <v>57.9</v>
      </c>
      <c r="L228" s="9">
        <v>52.636363636363633</v>
      </c>
      <c r="M228" s="9">
        <v>48.25</v>
      </c>
      <c r="N228" s="9">
        <v>44.538461538461533</v>
      </c>
      <c r="O228" s="9">
        <v>41.357142857142854</v>
      </c>
      <c r="P228" s="9">
        <v>38.6</v>
      </c>
      <c r="Q228" s="9">
        <v>36.1875</v>
      </c>
      <c r="R228" s="9">
        <v>34.058823529411761</v>
      </c>
      <c r="S228" s="9">
        <v>32.166666666666664</v>
      </c>
      <c r="T228" s="9">
        <v>30.473684210526311</v>
      </c>
      <c r="U228" s="9">
        <v>28.95</v>
      </c>
      <c r="V228" s="9">
        <v>27.571428571428566</v>
      </c>
      <c r="W228" s="9">
        <v>26.318181818181813</v>
      </c>
      <c r="X228" s="9">
        <v>25.173913043478258</v>
      </c>
      <c r="Y228" s="9">
        <v>24.119698423481356</v>
      </c>
      <c r="Z228" s="9">
        <v>23.109631428174179</v>
      </c>
      <c r="AA228" s="9">
        <v>22.14186327579182</v>
      </c>
      <c r="AB228" s="9">
        <v>21.214622606492718</v>
      </c>
      <c r="AC228" s="9">
        <v>20.326212240140261</v>
      </c>
      <c r="AD228" s="9">
        <v>19.475006069859667</v>
      </c>
      <c r="AE228" s="9">
        <v>18.65944608568417</v>
      </c>
      <c r="AF228" s="9">
        <v>17.878039522842787</v>
      </c>
      <c r="AG228" s="9">
        <v>17.129356129469979</v>
      </c>
      <c r="AH228" s="9">
        <v>16.412025548736167</v>
      </c>
      <c r="AI228" s="9">
        <v>15.724734810607449</v>
      </c>
      <c r="AJ228" s="9">
        <v>15.066225928643579</v>
      </c>
      <c r="AK228" s="9">
        <v>14.43529359743545</v>
      </c>
      <c r="AL228" s="9">
        <v>13.830782986467616</v>
      </c>
      <c r="AM228" s="9">
        <v>13.251587626367812</v>
      </c>
      <c r="AN228" s="9">
        <v>12.696647383674547</v>
      </c>
      <c r="AO228" s="9">
        <v>12.164946520415915</v>
      </c>
      <c r="AP228" s="9">
        <v>11.655511834947923</v>
      </c>
      <c r="AQ228" s="9">
        <v>11.167410880649431</v>
      </c>
      <c r="AR228" s="9">
        <v>10.699750259213262</v>
      </c>
      <c r="AS228" s="9">
        <v>10.251673985409635</v>
      </c>
      <c r="AT228" s="9">
        <v>9.8223619203288113</v>
      </c>
      <c r="AU228" s="9">
        <v>9.4110282702352634</v>
      </c>
      <c r="AV228" s="9">
        <v>9.0169201482857257</v>
      </c>
      <c r="AW228" s="9">
        <v>8.639316196478557</v>
      </c>
      <c r="AX228" s="9">
        <v>8.2775252653120877</v>
      </c>
      <c r="AY228" s="9">
        <v>7.9308851487352801</v>
      </c>
      <c r="AZ228" s="9">
        <v>7.5987613720751765</v>
      </c>
      <c r="BA228" s="9">
        <v>7.2805460307226451</v>
      </c>
      <c r="BB228" s="9">
        <v>6.9756566774507807</v>
      </c>
      <c r="BC228" s="9">
        <v>6.6835352563293728</v>
      </c>
      <c r="BD228" s="9">
        <v>6.403647081284114</v>
      </c>
      <c r="BE228" s="9">
        <v>6.1354798574309619</v>
      </c>
      <c r="BF228" s="9">
        <v>5.8785427433943376</v>
      </c>
      <c r="BG228" s="9">
        <v>5.6323654528928708</v>
      </c>
      <c r="BH228" s="9">
        <v>5.3964973939482794</v>
      </c>
      <c r="BI228" s="9">
        <v>5.170506844141828</v>
      </c>
      <c r="BJ228" s="9">
        <v>4.9539801604087845</v>
      </c>
      <c r="BK228" s="9">
        <v>4.7465210219245302</v>
      </c>
      <c r="BL228" s="9">
        <v>4.547749704696523</v>
      </c>
      <c r="BM228" s="9">
        <v>4.3573023865343705</v>
      </c>
      <c r="BN228" s="9">
        <v>4.1748304811258485</v>
      </c>
      <c r="BO228" s="9">
        <v>4</v>
      </c>
      <c r="BP228" s="9" t="s">
        <v>47</v>
      </c>
      <c r="BQ228" s="9" t="s">
        <v>47</v>
      </c>
      <c r="BR228" s="9" t="s">
        <v>47</v>
      </c>
      <c r="BS228" s="9" t="s">
        <v>47</v>
      </c>
      <c r="BT228" s="9" t="s">
        <v>47</v>
      </c>
      <c r="BU228" s="9" t="s">
        <v>47</v>
      </c>
      <c r="BV228" s="9" t="s">
        <v>47</v>
      </c>
      <c r="BW228" s="9" t="s">
        <v>47</v>
      </c>
      <c r="BX228" s="9" t="s">
        <v>47</v>
      </c>
      <c r="BY228" s="9" t="s">
        <v>47</v>
      </c>
      <c r="BZ228" s="9" t="s">
        <v>47</v>
      </c>
      <c r="CA228" s="9" t="s">
        <v>47</v>
      </c>
      <c r="CB228" s="9" t="s">
        <v>47</v>
      </c>
      <c r="CC228" s="9" t="s">
        <v>47</v>
      </c>
      <c r="CD228" s="9" t="s">
        <v>47</v>
      </c>
    </row>
    <row r="229" spans="1:82" ht="12" x14ac:dyDescent="0.25">
      <c r="A229" s="5">
        <v>194</v>
      </c>
      <c r="B229" s="56">
        <v>65</v>
      </c>
      <c r="C229" s="9">
        <v>291</v>
      </c>
      <c r="D229" s="9">
        <v>194</v>
      </c>
      <c r="E229" s="9">
        <v>145.5</v>
      </c>
      <c r="F229" s="9">
        <v>116.4</v>
      </c>
      <c r="G229" s="9">
        <v>97</v>
      </c>
      <c r="H229" s="9">
        <v>83.142857142857153</v>
      </c>
      <c r="I229" s="9">
        <v>72.75</v>
      </c>
      <c r="J229" s="9">
        <v>64.666666666666671</v>
      </c>
      <c r="K229" s="9">
        <v>58.2</v>
      </c>
      <c r="L229" s="9">
        <v>52.909090909090907</v>
      </c>
      <c r="M229" s="9">
        <v>48.5</v>
      </c>
      <c r="N229" s="9">
        <v>44.769230769230766</v>
      </c>
      <c r="O229" s="9">
        <v>41.571428571428569</v>
      </c>
      <c r="P229" s="9">
        <v>38.799999999999997</v>
      </c>
      <c r="Q229" s="9">
        <v>36.375</v>
      </c>
      <c r="R229" s="9">
        <v>34.235294117647058</v>
      </c>
      <c r="S229" s="9">
        <v>32.333333333333329</v>
      </c>
      <c r="T229" s="9">
        <v>30.631578947368414</v>
      </c>
      <c r="U229" s="9">
        <v>29.1</v>
      </c>
      <c r="V229" s="9">
        <v>27.714285714285705</v>
      </c>
      <c r="W229" s="9">
        <v>26.454545454545446</v>
      </c>
      <c r="X229" s="9">
        <v>25.30434782608695</v>
      </c>
      <c r="Y229" s="9">
        <v>24.24175727494185</v>
      </c>
      <c r="Z229" s="9">
        <v>23.22378746198542</v>
      </c>
      <c r="AA229" s="9">
        <v>22.24856465488082</v>
      </c>
      <c r="AB229" s="9">
        <v>21.314293803827908</v>
      </c>
      <c r="AC229" s="9">
        <v>20.419255237493896</v>
      </c>
      <c r="AD229" s="9">
        <v>19.561801497689832</v>
      </c>
      <c r="AE229" s="9">
        <v>18.740354306966655</v>
      </c>
      <c r="AF229" s="9">
        <v>17.95340166354919</v>
      </c>
      <c r="AG229" s="9">
        <v>17.199495058260872</v>
      </c>
      <c r="AH229" s="9">
        <v>16.477246808316508</v>
      </c>
      <c r="AI229" s="9">
        <v>15.785327503075502</v>
      </c>
      <c r="AJ229" s="9">
        <v>15.122463557054068</v>
      </c>
      <c r="AK229" s="9">
        <v>14.48743486569235</v>
      </c>
      <c r="AL229" s="9">
        <v>13.879072559561527</v>
      </c>
      <c r="AM229" s="9">
        <v>13.296256852877184</v>
      </c>
      <c r="AN229" s="9">
        <v>12.737914982358784</v>
      </c>
      <c r="AO229" s="9">
        <v>12.20301923264141</v>
      </c>
      <c r="AP229" s="9">
        <v>11.6905850446052</v>
      </c>
      <c r="AQ229" s="9">
        <v>11.199669203140626</v>
      </c>
      <c r="AR229" s="9">
        <v>10.729368101013849</v>
      </c>
      <c r="AS229" s="9">
        <v>10.278816075636557</v>
      </c>
      <c r="AT229" s="9">
        <v>9.8471838156788518</v>
      </c>
      <c r="AU229" s="9">
        <v>9.4336768345922994</v>
      </c>
      <c r="AV229" s="9">
        <v>9.0375340082334237</v>
      </c>
      <c r="AW229" s="9">
        <v>8.6580261738959123</v>
      </c>
      <c r="AX229" s="9">
        <v>8.2944547881728514</v>
      </c>
      <c r="AY229" s="9">
        <v>7.9461506411785345</v>
      </c>
      <c r="AZ229" s="9">
        <v>7.6124726247632184</v>
      </c>
      <c r="BA229" s="9">
        <v>7.2928065524535022</v>
      </c>
      <c r="BB229" s="9">
        <v>6.9865640289462485</v>
      </c>
      <c r="BC229" s="9">
        <v>6.6931813670751907</v>
      </c>
      <c r="BD229" s="9">
        <v>6.4121185502567117</v>
      </c>
      <c r="BE229" s="9">
        <v>6.1428582385050365</v>
      </c>
      <c r="BF229" s="9">
        <v>5.8849048161872304</v>
      </c>
      <c r="BG229" s="9">
        <v>5.6377834797652655</v>
      </c>
      <c r="BH229" s="9">
        <v>5.4010393638460013</v>
      </c>
      <c r="BI229" s="9">
        <v>5.1742367039304229</v>
      </c>
      <c r="BJ229" s="9">
        <v>4.9569580343210644</v>
      </c>
      <c r="BK229" s="9">
        <v>4.748803419711229</v>
      </c>
      <c r="BL229" s="9">
        <v>4.5493897190416313</v>
      </c>
      <c r="BM229" s="9">
        <v>4.3583498802694711</v>
      </c>
      <c r="BN229" s="9">
        <v>4.1753322647518587</v>
      </c>
      <c r="BO229" s="9">
        <v>4</v>
      </c>
      <c r="BP229" s="9" t="s">
        <v>47</v>
      </c>
      <c r="BQ229" s="9" t="s">
        <v>47</v>
      </c>
      <c r="BR229" s="9" t="s">
        <v>47</v>
      </c>
      <c r="BS229" s="9" t="s">
        <v>47</v>
      </c>
      <c r="BT229" s="9" t="s">
        <v>47</v>
      </c>
      <c r="BU229" s="9" t="s">
        <v>47</v>
      </c>
      <c r="BV229" s="9" t="s">
        <v>47</v>
      </c>
      <c r="BW229" s="9" t="s">
        <v>47</v>
      </c>
      <c r="BX229" s="9" t="s">
        <v>47</v>
      </c>
      <c r="BY229" s="9" t="s">
        <v>47</v>
      </c>
      <c r="BZ229" s="9" t="s">
        <v>47</v>
      </c>
      <c r="CA229" s="9" t="s">
        <v>47</v>
      </c>
      <c r="CB229" s="9" t="s">
        <v>47</v>
      </c>
      <c r="CC229" s="9" t="s">
        <v>47</v>
      </c>
      <c r="CD229" s="9" t="s">
        <v>47</v>
      </c>
    </row>
    <row r="230" spans="1:82" ht="12" x14ac:dyDescent="0.25">
      <c r="A230" s="5">
        <v>195</v>
      </c>
      <c r="B230" s="56">
        <v>65</v>
      </c>
      <c r="C230" s="9">
        <v>292.5</v>
      </c>
      <c r="D230" s="9">
        <v>195</v>
      </c>
      <c r="E230" s="9">
        <v>146.25</v>
      </c>
      <c r="F230" s="9">
        <v>117</v>
      </c>
      <c r="G230" s="9">
        <v>97.5</v>
      </c>
      <c r="H230" s="9">
        <v>83.571428571428569</v>
      </c>
      <c r="I230" s="9">
        <v>73.125</v>
      </c>
      <c r="J230" s="9">
        <v>65</v>
      </c>
      <c r="K230" s="9">
        <v>58.5</v>
      </c>
      <c r="L230" s="9">
        <v>53.18181818181818</v>
      </c>
      <c r="M230" s="9">
        <v>48.75</v>
      </c>
      <c r="N230" s="9">
        <v>45</v>
      </c>
      <c r="O230" s="9">
        <v>41.785714285714278</v>
      </c>
      <c r="P230" s="9">
        <v>39</v>
      </c>
      <c r="Q230" s="9">
        <v>36.5625</v>
      </c>
      <c r="R230" s="9">
        <v>34.411764705882348</v>
      </c>
      <c r="S230" s="9">
        <v>32.5</v>
      </c>
      <c r="T230" s="9">
        <v>30.789473684210517</v>
      </c>
      <c r="U230" s="9">
        <v>29.25</v>
      </c>
      <c r="V230" s="9">
        <v>27.857142857142847</v>
      </c>
      <c r="W230" s="9">
        <v>26.590909090909083</v>
      </c>
      <c r="X230" s="9">
        <v>25.434782608695645</v>
      </c>
      <c r="Y230" s="9">
        <v>24.363801495368715</v>
      </c>
      <c r="Z230" s="9">
        <v>23.33791612996891</v>
      </c>
      <c r="AA230" s="9">
        <v>22.355227668104114</v>
      </c>
      <c r="AB230" s="9">
        <v>21.413917219927612</v>
      </c>
      <c r="AC230" s="9">
        <v>20.512242483496085</v>
      </c>
      <c r="AD230" s="9">
        <v>19.648534519886592</v>
      </c>
      <c r="AE230" s="9">
        <v>18.821194664103569</v>
      </c>
      <c r="AF230" s="9">
        <v>18.02869156605809</v>
      </c>
      <c r="AG230" s="9">
        <v>17.269558356142483</v>
      </c>
      <c r="AH230" s="9">
        <v>16.542389930153945</v>
      </c>
      <c r="AI230" s="9">
        <v>15.845840348541735</v>
      </c>
      <c r="AJ230" s="9">
        <v>15.17862034516415</v>
      </c>
      <c r="AK230" s="9">
        <v>14.53949494094414</v>
      </c>
      <c r="AL230" s="9">
        <v>13.927281158006595</v>
      </c>
      <c r="AM230" s="9">
        <v>13.340845830066357</v>
      </c>
      <c r="AN230" s="9">
        <v>12.779103505014099</v>
      </c>
      <c r="AO230" s="9">
        <v>12.241014435817924</v>
      </c>
      <c r="AP230" s="9">
        <v>11.725582656021965</v>
      </c>
      <c r="AQ230" s="9">
        <v>11.231854136279868</v>
      </c>
      <c r="AR230" s="9">
        <v>10.758915018511029</v>
      </c>
      <c r="AS230" s="9">
        <v>10.305889924411131</v>
      </c>
      <c r="AT230" s="9">
        <v>9.8719403351861317</v>
      </c>
      <c r="AU230" s="9">
        <v>9.4562630395107163</v>
      </c>
      <c r="AV230" s="9">
        <v>9.05808864683849</v>
      </c>
      <c r="AW230" s="9">
        <v>8.6766801633121347</v>
      </c>
      <c r="AX230" s="9">
        <v>8.311331627637653</v>
      </c>
      <c r="AY230" s="9">
        <v>7.9613668043977821</v>
      </c>
      <c r="AZ230" s="9">
        <v>7.6261379323859968</v>
      </c>
      <c r="BA230" s="9">
        <v>7.305024525644348</v>
      </c>
      <c r="BB230" s="9">
        <v>6.9974322249859418</v>
      </c>
      <c r="BC230" s="9">
        <v>6.702791697876302</v>
      </c>
      <c r="BD230" s="9">
        <v>6.4205575846373764</v>
      </c>
      <c r="BE230" s="9">
        <v>6.150207489023674</v>
      </c>
      <c r="BF230" s="9">
        <v>5.8912410113021654</v>
      </c>
      <c r="BG230" s="9">
        <v>5.6431788220462362</v>
      </c>
      <c r="BH230" s="9">
        <v>5.405561774929355</v>
      </c>
      <c r="BI230" s="9">
        <v>5.1779500568762939</v>
      </c>
      <c r="BJ230" s="9">
        <v>4.9599223739988814</v>
      </c>
      <c r="BK230" s="9">
        <v>4.7510751718095294</v>
      </c>
      <c r="BL230" s="9">
        <v>4.5510218882691804</v>
      </c>
      <c r="BM230" s="9">
        <v>4.3593922382871355</v>
      </c>
      <c r="BN230" s="9">
        <v>4.1758315283484011</v>
      </c>
      <c r="BO230" s="9">
        <v>4</v>
      </c>
      <c r="BP230" s="9" t="s">
        <v>47</v>
      </c>
      <c r="BQ230" s="9" t="s">
        <v>47</v>
      </c>
      <c r="BR230" s="9" t="s">
        <v>47</v>
      </c>
      <c r="BS230" s="9" t="s">
        <v>47</v>
      </c>
      <c r="BT230" s="9" t="s">
        <v>47</v>
      </c>
      <c r="BU230" s="9" t="s">
        <v>47</v>
      </c>
      <c r="BV230" s="9" t="s">
        <v>47</v>
      </c>
      <c r="BW230" s="9" t="s">
        <v>47</v>
      </c>
      <c r="BX230" s="9" t="s">
        <v>47</v>
      </c>
      <c r="BY230" s="9" t="s">
        <v>47</v>
      </c>
      <c r="BZ230" s="9" t="s">
        <v>47</v>
      </c>
      <c r="CA230" s="9" t="s">
        <v>47</v>
      </c>
      <c r="CB230" s="9" t="s">
        <v>47</v>
      </c>
      <c r="CC230" s="9" t="s">
        <v>47</v>
      </c>
      <c r="CD230" s="9" t="s">
        <v>47</v>
      </c>
    </row>
    <row r="231" spans="1:82" ht="12" x14ac:dyDescent="0.25">
      <c r="A231" s="5">
        <v>196</v>
      </c>
      <c r="B231" s="56">
        <v>66</v>
      </c>
      <c r="C231" s="9">
        <v>294</v>
      </c>
      <c r="D231" s="9">
        <v>196</v>
      </c>
      <c r="E231" s="9">
        <v>147</v>
      </c>
      <c r="F231" s="9">
        <v>117.6</v>
      </c>
      <c r="G231" s="9">
        <v>98</v>
      </c>
      <c r="H231" s="9">
        <v>84</v>
      </c>
      <c r="I231" s="9">
        <v>73.5</v>
      </c>
      <c r="J231" s="9">
        <v>65.333333333333343</v>
      </c>
      <c r="K231" s="9">
        <v>58.8</v>
      </c>
      <c r="L231" s="9">
        <v>53.45454545454546</v>
      </c>
      <c r="M231" s="9">
        <v>49</v>
      </c>
      <c r="N231" s="9">
        <v>45.230769230769234</v>
      </c>
      <c r="O231" s="9">
        <v>42</v>
      </c>
      <c r="P231" s="9">
        <v>39.200000000000003</v>
      </c>
      <c r="Q231" s="9">
        <v>36.75</v>
      </c>
      <c r="R231" s="9">
        <v>34.588235294117652</v>
      </c>
      <c r="S231" s="9">
        <v>32.666666666666671</v>
      </c>
      <c r="T231" s="9">
        <v>30.947368421052634</v>
      </c>
      <c r="U231" s="9">
        <v>29.4</v>
      </c>
      <c r="V231" s="9">
        <v>28</v>
      </c>
      <c r="W231" s="9">
        <v>26.727272727272727</v>
      </c>
      <c r="X231" s="9">
        <v>25.565217391304348</v>
      </c>
      <c r="Y231" s="9">
        <v>24.5</v>
      </c>
      <c r="Z231" s="9">
        <v>23.488824958749174</v>
      </c>
      <c r="AA231" s="9">
        <v>22.519383589500329</v>
      </c>
      <c r="AB231" s="9">
        <v>21.589953441334771</v>
      </c>
      <c r="AC231" s="9">
        <v>20.698883153104358</v>
      </c>
      <c r="AD231" s="9">
        <v>19.844589519382467</v>
      </c>
      <c r="AE231" s="9">
        <v>19.025554677510332</v>
      </c>
      <c r="AF231" s="9">
        <v>18.240323410740888</v>
      </c>
      <c r="AG231" s="9">
        <v>17.487500562688467</v>
      </c>
      <c r="AH231" s="9">
        <v>16.765748558490493</v>
      </c>
      <c r="AI231" s="9">
        <v>16.073785028276916</v>
      </c>
      <c r="AJ231" s="9">
        <v>15.410380528724881</v>
      </c>
      <c r="AK231" s="9">
        <v>14.774356358650419</v>
      </c>
      <c r="AL231" s="9">
        <v>14.16458246475602</v>
      </c>
      <c r="AM231" s="9">
        <v>13.579975433813145</v>
      </c>
      <c r="AN231" s="9">
        <v>13.019496567712277</v>
      </c>
      <c r="AO231" s="9">
        <v>12.48215003796038</v>
      </c>
      <c r="AP231" s="9">
        <v>11.966981116346764</v>
      </c>
      <c r="AQ231" s="9">
        <v>11.473074478633711</v>
      </c>
      <c r="AR231" s="9">
        <v>10.999552578257944</v>
      </c>
      <c r="AS231" s="9">
        <v>10.54557408715343</v>
      </c>
      <c r="AT231" s="9">
        <v>10.110332400925225</v>
      </c>
      <c r="AU231" s="9">
        <v>9.6930542057184841</v>
      </c>
      <c r="AV231" s="9">
        <v>9.2929981042362844</v>
      </c>
      <c r="AW231" s="9">
        <v>8.9094532984650598</v>
      </c>
      <c r="AX231" s="9">
        <v>8.5417383267671934</v>
      </c>
      <c r="AY231" s="9">
        <v>8.1891998530968841</v>
      </c>
      <c r="AZ231" s="9">
        <v>7.8512115061880472</v>
      </c>
      <c r="BA231" s="9">
        <v>7.5271727666517751</v>
      </c>
      <c r="BB231" s="9">
        <v>7.2165079000060102</v>
      </c>
      <c r="BC231" s="9">
        <v>6.9186649337417041</v>
      </c>
      <c r="BD231" s="9">
        <v>6.6331146766079518</v>
      </c>
      <c r="BE231" s="9">
        <v>6.3593497783736446</v>
      </c>
      <c r="BF231" s="9">
        <v>6.0968838283950557</v>
      </c>
      <c r="BG231" s="9">
        <v>5.8452504913877537</v>
      </c>
      <c r="BH231" s="9">
        <v>5.6040026788673281</v>
      </c>
      <c r="BI231" s="9">
        <v>5.3727117547867804</v>
      </c>
      <c r="BJ231" s="9">
        <v>5.1509667739592153</v>
      </c>
      <c r="BK231" s="9">
        <v>4.9383737519126907</v>
      </c>
      <c r="BL231" s="9">
        <v>4.7345549648799423</v>
      </c>
      <c r="BM231" s="9">
        <v>4.5391482786792574</v>
      </c>
      <c r="BN231" s="9">
        <v>4.3518065052940686</v>
      </c>
      <c r="BO231" s="9">
        <v>4.1721967860080946</v>
      </c>
      <c r="BP231" s="9">
        <v>4</v>
      </c>
      <c r="BQ231" s="9" t="s">
        <v>47</v>
      </c>
      <c r="BR231" s="9" t="s">
        <v>47</v>
      </c>
      <c r="BS231" s="9" t="s">
        <v>47</v>
      </c>
      <c r="BT231" s="9" t="s">
        <v>47</v>
      </c>
      <c r="BU231" s="9" t="s">
        <v>47</v>
      </c>
      <c r="BV231" s="9" t="s">
        <v>47</v>
      </c>
      <c r="BW231" s="9" t="s">
        <v>47</v>
      </c>
      <c r="BX231" s="9" t="s">
        <v>47</v>
      </c>
      <c r="BY231" s="9" t="s">
        <v>47</v>
      </c>
      <c r="BZ231" s="9" t="s">
        <v>47</v>
      </c>
      <c r="CA231" s="9" t="s">
        <v>47</v>
      </c>
      <c r="CB231" s="9" t="s">
        <v>47</v>
      </c>
      <c r="CC231" s="9" t="s">
        <v>47</v>
      </c>
      <c r="CD231" s="9" t="s">
        <v>47</v>
      </c>
    </row>
    <row r="232" spans="1:82" ht="12" x14ac:dyDescent="0.25">
      <c r="A232" s="5">
        <v>197</v>
      </c>
      <c r="B232" s="56">
        <v>66</v>
      </c>
      <c r="C232" s="9">
        <v>295.5</v>
      </c>
      <c r="D232" s="9">
        <v>197</v>
      </c>
      <c r="E232" s="9">
        <v>147.75</v>
      </c>
      <c r="F232" s="9">
        <v>118.2</v>
      </c>
      <c r="G232" s="9">
        <v>98.5</v>
      </c>
      <c r="H232" s="9">
        <v>84.428571428571431</v>
      </c>
      <c r="I232" s="9">
        <v>73.875</v>
      </c>
      <c r="J232" s="9">
        <v>65.666666666666657</v>
      </c>
      <c r="K232" s="9">
        <v>59.1</v>
      </c>
      <c r="L232" s="9">
        <v>53.72727272727272</v>
      </c>
      <c r="M232" s="9">
        <v>49.25</v>
      </c>
      <c r="N232" s="9">
        <v>45.46153846153846</v>
      </c>
      <c r="O232" s="9">
        <v>42.214285714285715</v>
      </c>
      <c r="P232" s="9">
        <v>39.4</v>
      </c>
      <c r="Q232" s="9">
        <v>36.9375</v>
      </c>
      <c r="R232" s="9">
        <v>34.764705882352942</v>
      </c>
      <c r="S232" s="9">
        <v>32.833333333333336</v>
      </c>
      <c r="T232" s="9">
        <v>31.105263157894736</v>
      </c>
      <c r="U232" s="9">
        <v>29.55</v>
      </c>
      <c r="V232" s="9">
        <v>28.142857142857139</v>
      </c>
      <c r="W232" s="9">
        <v>26.86363636363636</v>
      </c>
      <c r="X232" s="9">
        <v>25.695652173913039</v>
      </c>
      <c r="Y232" s="9">
        <v>24.625</v>
      </c>
      <c r="Z232" s="9">
        <v>23.605871971431107</v>
      </c>
      <c r="AA232" s="9">
        <v>22.628921483516624</v>
      </c>
      <c r="AB232" s="9">
        <v>21.692402980363873</v>
      </c>
      <c r="AC232" s="9">
        <v>20.794643147498892</v>
      </c>
      <c r="AD232" s="9">
        <v>19.934037922089587</v>
      </c>
      <c r="AE232" s="9">
        <v>19.109049626903531</v>
      </c>
      <c r="AF232" s="9">
        <v>18.318204222879523</v>
      </c>
      <c r="AG232" s="9">
        <v>17.560088675403968</v>
      </c>
      <c r="AH232" s="9">
        <v>16.833348429586334</v>
      </c>
      <c r="AI232" s="9">
        <v>16.136684990022577</v>
      </c>
      <c r="AJ232" s="9">
        <v>15.468853600722319</v>
      </c>
      <c r="AK232" s="9">
        <v>14.828661021054304</v>
      </c>
      <c r="AL232" s="9">
        <v>14.214963393736399</v>
      </c>
      <c r="AM232" s="9">
        <v>13.626664201060766</v>
      </c>
      <c r="AN232" s="9">
        <v>13.062712305702499</v>
      </c>
      <c r="AO232" s="9">
        <v>12.522100072611206</v>
      </c>
      <c r="AP232" s="9">
        <v>12.00386156862978</v>
      </c>
      <c r="AQ232" s="9">
        <v>11.507070836623628</v>
      </c>
      <c r="AR232" s="9">
        <v>11.030840241036591</v>
      </c>
      <c r="AS232" s="9">
        <v>10.574318881917566</v>
      </c>
      <c r="AT232" s="9">
        <v>10.136691074584068</v>
      </c>
      <c r="AU232" s="9">
        <v>9.7171748922062928</v>
      </c>
      <c r="AV232" s="9">
        <v>9.3150207687076811</v>
      </c>
      <c r="AW232" s="9">
        <v>8.9295101594856998</v>
      </c>
      <c r="AX232" s="9">
        <v>8.5599542575599123</v>
      </c>
      <c r="AY232" s="9">
        <v>8.20569276285344</v>
      </c>
      <c r="AZ232" s="9">
        <v>7.8660927024088183</v>
      </c>
      <c r="BA232" s="9">
        <v>7.5405472994303002</v>
      </c>
      <c r="BB232" s="9">
        <v>7.2284748891318698</v>
      </c>
      <c r="BC232" s="9">
        <v>6.9293178794538735</v>
      </c>
      <c r="BD232" s="9">
        <v>6.6425417547913366</v>
      </c>
      <c r="BE232" s="9">
        <v>6.3676341209538938</v>
      </c>
      <c r="BF232" s="9">
        <v>6.1041037896509209</v>
      </c>
      <c r="BG232" s="9">
        <v>5.8514799008660754</v>
      </c>
      <c r="BH232" s="9">
        <v>5.6093110815531775</v>
      </c>
      <c r="BI232" s="9">
        <v>5.3771646391502168</v>
      </c>
      <c r="BJ232" s="9">
        <v>5.154625788470522</v>
      </c>
      <c r="BK232" s="9">
        <v>4.9412969105897373</v>
      </c>
      <c r="BL232" s="9">
        <v>4.736796842404444</v>
      </c>
      <c r="BM232" s="9">
        <v>4.5407601955930339</v>
      </c>
      <c r="BN232" s="9">
        <v>4.3528367037620166</v>
      </c>
      <c r="BO232" s="9">
        <v>4.1726905966112637</v>
      </c>
      <c r="BP232" s="9">
        <v>4</v>
      </c>
      <c r="BQ232" s="9" t="s">
        <v>47</v>
      </c>
      <c r="BR232" s="9" t="s">
        <v>47</v>
      </c>
      <c r="BS232" s="9" t="s">
        <v>47</v>
      </c>
      <c r="BT232" s="9" t="s">
        <v>47</v>
      </c>
      <c r="BU232" s="9" t="s">
        <v>47</v>
      </c>
      <c r="BV232" s="9" t="s">
        <v>47</v>
      </c>
      <c r="BW232" s="9" t="s">
        <v>47</v>
      </c>
      <c r="BX232" s="9" t="s">
        <v>47</v>
      </c>
      <c r="BY232" s="9" t="s">
        <v>47</v>
      </c>
      <c r="BZ232" s="9" t="s">
        <v>47</v>
      </c>
      <c r="CA232" s="9" t="s">
        <v>47</v>
      </c>
      <c r="CB232" s="9" t="s">
        <v>47</v>
      </c>
      <c r="CC232" s="9" t="s">
        <v>47</v>
      </c>
      <c r="CD232" s="9" t="s">
        <v>47</v>
      </c>
    </row>
    <row r="233" spans="1:82" ht="12" x14ac:dyDescent="0.25">
      <c r="A233" s="5">
        <v>198</v>
      </c>
      <c r="B233" s="56">
        <v>66</v>
      </c>
      <c r="C233" s="9">
        <v>297</v>
      </c>
      <c r="D233" s="9">
        <v>198</v>
      </c>
      <c r="E233" s="9">
        <v>148.5</v>
      </c>
      <c r="F233" s="9">
        <v>118.8</v>
      </c>
      <c r="G233" s="9">
        <v>99</v>
      </c>
      <c r="H233" s="9">
        <v>84.857142857142861</v>
      </c>
      <c r="I233" s="9">
        <v>74.25</v>
      </c>
      <c r="J233" s="9">
        <v>66</v>
      </c>
      <c r="K233" s="9">
        <v>59.4</v>
      </c>
      <c r="L233" s="9">
        <v>54</v>
      </c>
      <c r="M233" s="9">
        <v>49.5</v>
      </c>
      <c r="N233" s="9">
        <v>45.692307692307693</v>
      </c>
      <c r="O233" s="9">
        <v>42.428571428571431</v>
      </c>
      <c r="P233" s="9">
        <v>39.6</v>
      </c>
      <c r="Q233" s="9">
        <v>37.125</v>
      </c>
      <c r="R233" s="9">
        <v>34.941176470588232</v>
      </c>
      <c r="S233" s="9">
        <v>33</v>
      </c>
      <c r="T233" s="9">
        <v>31.263157894736835</v>
      </c>
      <c r="U233" s="9">
        <v>29.7</v>
      </c>
      <c r="V233" s="9">
        <v>28.285714285714278</v>
      </c>
      <c r="W233" s="9">
        <v>27</v>
      </c>
      <c r="X233" s="9">
        <v>25.826086956521735</v>
      </c>
      <c r="Y233" s="9">
        <v>24.75</v>
      </c>
      <c r="Z233" s="9">
        <v>23.722905167490133</v>
      </c>
      <c r="AA233" s="9">
        <v>22.738433518615359</v>
      </c>
      <c r="AB233" s="9">
        <v>21.794816243207727</v>
      </c>
      <c r="AC233" s="9">
        <v>20.890357934565277</v>
      </c>
      <c r="AD233" s="9">
        <v>20.023433543297664</v>
      </c>
      <c r="AE233" s="9">
        <v>19.192485457583494</v>
      </c>
      <c r="AF233" s="9">
        <v>18.396020704593404</v>
      </c>
      <c r="AG233" s="9">
        <v>17.632608268050685</v>
      </c>
      <c r="AH233" s="9">
        <v>16.900876517109854</v>
      </c>
      <c r="AI233" s="9">
        <v>16.199510741933658</v>
      </c>
      <c r="AJ233" s="9">
        <v>15.527250791540604</v>
      </c>
      <c r="AK233" s="9">
        <v>14.882888809678946</v>
      </c>
      <c r="AL233" s="9">
        <v>14.265267064659144</v>
      </c>
      <c r="AM233" s="9">
        <v>13.673275869245627</v>
      </c>
      <c r="AN233" s="9">
        <v>13.105851586870516</v>
      </c>
      <c r="AO233" s="9">
        <v>12.561974720587045</v>
      </c>
      <c r="AP233" s="9">
        <v>12.040668081329086</v>
      </c>
      <c r="AQ233" s="9">
        <v>11.54099503218567</v>
      </c>
      <c r="AR233" s="9">
        <v>11.062057805535977</v>
      </c>
      <c r="AS233" s="9">
        <v>10.602995890021173</v>
      </c>
      <c r="AT233" s="9">
        <v>10.162984484454949</v>
      </c>
      <c r="AU233" s="9">
        <v>9.7412330158948848</v>
      </c>
      <c r="AV233" s="9">
        <v>9.3369837192120517</v>
      </c>
      <c r="AW233" s="9">
        <v>8.9495102756067411</v>
      </c>
      <c r="AX233" s="9">
        <v>8.5781165076241308</v>
      </c>
      <c r="AY233" s="9">
        <v>8.2221351283252098</v>
      </c>
      <c r="AZ233" s="9">
        <v>7.8809265423655877</v>
      </c>
      <c r="BA233" s="9">
        <v>7.5538776968280716</v>
      </c>
      <c r="BB233" s="9">
        <v>7.2404009797442894</v>
      </c>
      <c r="BC233" s="9">
        <v>6.9399331643263213</v>
      </c>
      <c r="BD233" s="9">
        <v>6.6519343970114369</v>
      </c>
      <c r="BE233" s="9">
        <v>6.3758872275017371</v>
      </c>
      <c r="BF233" s="9">
        <v>6.1112956790559725</v>
      </c>
      <c r="BG233" s="9">
        <v>5.8576843573631141</v>
      </c>
      <c r="BH233" s="9">
        <v>5.614597596396588</v>
      </c>
      <c r="BI233" s="9">
        <v>5.3815986397145181</v>
      </c>
      <c r="BJ233" s="9">
        <v>5.1582688557350078</v>
      </c>
      <c r="BK233" s="9">
        <v>4.9442069855765434</v>
      </c>
      <c r="BL233" s="9">
        <v>4.7390284221121055</v>
      </c>
      <c r="BM233" s="9">
        <v>4.5423645189416524</v>
      </c>
      <c r="BN233" s="9">
        <v>4.3538619280414048</v>
      </c>
      <c r="BO233" s="9">
        <v>4.1731819648998796</v>
      </c>
      <c r="BP233" s="9">
        <v>4</v>
      </c>
      <c r="BQ233" s="9" t="s">
        <v>47</v>
      </c>
      <c r="BR233" s="9" t="s">
        <v>47</v>
      </c>
      <c r="BS233" s="9" t="s">
        <v>47</v>
      </c>
      <c r="BT233" s="9" t="s">
        <v>47</v>
      </c>
      <c r="BU233" s="9" t="s">
        <v>47</v>
      </c>
      <c r="BV233" s="9" t="s">
        <v>47</v>
      </c>
      <c r="BW233" s="9" t="s">
        <v>47</v>
      </c>
      <c r="BX233" s="9" t="s">
        <v>47</v>
      </c>
      <c r="BY233" s="9" t="s">
        <v>47</v>
      </c>
      <c r="BZ233" s="9" t="s">
        <v>47</v>
      </c>
      <c r="CA233" s="9" t="s">
        <v>47</v>
      </c>
      <c r="CB233" s="9" t="s">
        <v>47</v>
      </c>
      <c r="CC233" s="9" t="s">
        <v>47</v>
      </c>
      <c r="CD233" s="9" t="s">
        <v>47</v>
      </c>
    </row>
    <row r="234" spans="1:82" ht="12" x14ac:dyDescent="0.25">
      <c r="A234" s="5">
        <v>199</v>
      </c>
      <c r="B234" s="56">
        <v>67</v>
      </c>
      <c r="C234" s="9">
        <v>298.5</v>
      </c>
      <c r="D234" s="9">
        <v>199</v>
      </c>
      <c r="E234" s="9">
        <v>149.25</v>
      </c>
      <c r="F234" s="9">
        <v>119.4</v>
      </c>
      <c r="G234" s="9">
        <v>99.5</v>
      </c>
      <c r="H234" s="9">
        <v>85.285714285714292</v>
      </c>
      <c r="I234" s="9">
        <v>74.625</v>
      </c>
      <c r="J234" s="9">
        <v>66.333333333333329</v>
      </c>
      <c r="K234" s="9">
        <v>59.7</v>
      </c>
      <c r="L234" s="9">
        <v>54.272727272727266</v>
      </c>
      <c r="M234" s="9">
        <v>49.75</v>
      </c>
      <c r="N234" s="9">
        <v>45.92307692307692</v>
      </c>
      <c r="O234" s="9">
        <v>42.642857142857139</v>
      </c>
      <c r="P234" s="9">
        <v>39.799999999999997</v>
      </c>
      <c r="Q234" s="9">
        <v>37.3125</v>
      </c>
      <c r="R234" s="9">
        <v>35.117647058823529</v>
      </c>
      <c r="S234" s="9">
        <v>33.166666666666664</v>
      </c>
      <c r="T234" s="9">
        <v>31.421052631578945</v>
      </c>
      <c r="U234" s="9">
        <v>29.85</v>
      </c>
      <c r="V234" s="9">
        <v>28.428571428571423</v>
      </c>
      <c r="W234" s="9">
        <v>27.136363636363633</v>
      </c>
      <c r="X234" s="9">
        <v>25.956521739130434</v>
      </c>
      <c r="Y234" s="9">
        <v>24.875</v>
      </c>
      <c r="Z234" s="9">
        <v>23.862963812196117</v>
      </c>
      <c r="AA234" s="9">
        <v>22.89210218702237</v>
      </c>
      <c r="AB234" s="9">
        <v>21.960739942673786</v>
      </c>
      <c r="AC234" s="9">
        <v>21.06727005190249</v>
      </c>
      <c r="AD234" s="9">
        <v>20.210150869158277</v>
      </c>
      <c r="AE234" s="9">
        <v>19.387903470542629</v>
      </c>
      <c r="AF234" s="9">
        <v>18.599109101986347</v>
      </c>
      <c r="AG234" s="9">
        <v>17.842406731247745</v>
      </c>
      <c r="AH234" s="9">
        <v>17.116490699507512</v>
      </c>
      <c r="AI234" s="9">
        <v>16.420108468508108</v>
      </c>
      <c r="AJ234" s="9">
        <v>15.752058459350515</v>
      </c>
      <c r="AK234" s="9">
        <v>15.11118797921926</v>
      </c>
      <c r="AL234" s="9">
        <v>14.496391232458379</v>
      </c>
      <c r="AM234" s="9">
        <v>13.906607412566489</v>
      </c>
      <c r="AN234" s="9">
        <v>13.340818871818792</v>
      </c>
      <c r="AO234" s="9">
        <v>12.798049365357786</v>
      </c>
      <c r="AP234" s="9">
        <v>12.277362366722908</v>
      </c>
      <c r="AQ234" s="9">
        <v>11.777859451912654</v>
      </c>
      <c r="AR234" s="9">
        <v>11.298678749190902</v>
      </c>
      <c r="AS234" s="9">
        <v>10.838993451962686</v>
      </c>
      <c r="AT234" s="9">
        <v>10.398010392153418</v>
      </c>
      <c r="AU234" s="9">
        <v>9.9749686716299983</v>
      </c>
      <c r="AV234" s="9">
        <v>9.5691383493023778</v>
      </c>
      <c r="AW234" s="9">
        <v>9.1798191816402319</v>
      </c>
      <c r="AX234" s="9">
        <v>8.8063394144315428</v>
      </c>
      <c r="AY234" s="9">
        <v>8.4480546236983436</v>
      </c>
      <c r="AZ234" s="9">
        <v>8.1043466037696366</v>
      </c>
      <c r="BA234" s="9">
        <v>7.7746223005929389</v>
      </c>
      <c r="BB234" s="9">
        <v>7.4583127884439095</v>
      </c>
      <c r="BC234" s="9">
        <v>7.1548722882684039</v>
      </c>
      <c r="BD234" s="9">
        <v>6.8637772259631662</v>
      </c>
      <c r="BE234" s="9">
        <v>6.5845253289702477</v>
      </c>
      <c r="BF234" s="9">
        <v>6.3166347596263623</v>
      </c>
      <c r="BG234" s="9">
        <v>6.0596432837718206</v>
      </c>
      <c r="BH234" s="9">
        <v>5.8131074731844912</v>
      </c>
      <c r="BI234" s="9">
        <v>5.5766019404626466</v>
      </c>
      <c r="BJ234" s="9">
        <v>5.3497186050364949</v>
      </c>
      <c r="BK234" s="9">
        <v>5.1320659890419371</v>
      </c>
      <c r="BL234" s="9">
        <v>4.9232685418416171</v>
      </c>
      <c r="BM234" s="9">
        <v>4.7229659920277411</v>
      </c>
      <c r="BN234" s="9">
        <v>4.5308127257885804</v>
      </c>
      <c r="BO234" s="9">
        <v>4.3464771905660529</v>
      </c>
      <c r="BP234" s="9">
        <v>4.1696413229754201</v>
      </c>
      <c r="BQ234" s="9">
        <v>4</v>
      </c>
      <c r="BR234" s="9" t="s">
        <v>47</v>
      </c>
      <c r="BS234" s="9" t="s">
        <v>47</v>
      </c>
      <c r="BT234" s="9" t="s">
        <v>47</v>
      </c>
      <c r="BU234" s="9" t="s">
        <v>47</v>
      </c>
      <c r="BV234" s="9" t="s">
        <v>47</v>
      </c>
      <c r="BW234" s="9" t="s">
        <v>47</v>
      </c>
      <c r="BX234" s="9" t="s">
        <v>47</v>
      </c>
      <c r="BY234" s="9" t="s">
        <v>47</v>
      </c>
      <c r="BZ234" s="9" t="s">
        <v>47</v>
      </c>
      <c r="CA234" s="9" t="s">
        <v>47</v>
      </c>
      <c r="CB234" s="9" t="s">
        <v>47</v>
      </c>
      <c r="CC234" s="9" t="s">
        <v>47</v>
      </c>
      <c r="CD234" s="9" t="s">
        <v>47</v>
      </c>
    </row>
    <row r="235" spans="1:82" ht="12" x14ac:dyDescent="0.25">
      <c r="A235" s="5">
        <v>200</v>
      </c>
      <c r="B235" s="56">
        <v>67</v>
      </c>
      <c r="C235" s="9">
        <v>300</v>
      </c>
      <c r="D235" s="9">
        <v>200</v>
      </c>
      <c r="E235" s="9">
        <v>150</v>
      </c>
      <c r="F235" s="9">
        <v>120</v>
      </c>
      <c r="G235" s="9">
        <v>100</v>
      </c>
      <c r="H235" s="9">
        <v>85.714285714285708</v>
      </c>
      <c r="I235" s="9">
        <v>75</v>
      </c>
      <c r="J235" s="9">
        <v>66.666666666666657</v>
      </c>
      <c r="K235" s="9">
        <v>60</v>
      </c>
      <c r="L235" s="9">
        <v>54.54545454545454</v>
      </c>
      <c r="M235" s="9">
        <v>50</v>
      </c>
      <c r="N235" s="9">
        <v>46.153846153846153</v>
      </c>
      <c r="O235" s="9">
        <v>42.857142857142861</v>
      </c>
      <c r="P235" s="9">
        <v>40</v>
      </c>
      <c r="Q235" s="9">
        <v>37.5</v>
      </c>
      <c r="R235" s="9">
        <v>35.294117647058833</v>
      </c>
      <c r="S235" s="9">
        <v>33.333333333333343</v>
      </c>
      <c r="T235" s="9">
        <v>31.578947368421058</v>
      </c>
      <c r="U235" s="9">
        <v>30</v>
      </c>
      <c r="V235" s="9">
        <v>28.571428571428573</v>
      </c>
      <c r="W235" s="9">
        <v>27.272727272727277</v>
      </c>
      <c r="X235" s="9">
        <v>26.086956521739136</v>
      </c>
      <c r="Y235" s="9">
        <v>25</v>
      </c>
      <c r="Z235" s="9">
        <v>23.980146195649425</v>
      </c>
      <c r="AA235" s="9">
        <v>23.001896462588778</v>
      </c>
      <c r="AB235" s="9">
        <v>22.063553598002805</v>
      </c>
      <c r="AC235" s="9">
        <v>21.163489635026163</v>
      </c>
      <c r="AD235" s="9">
        <v>20.300143018321542</v>
      </c>
      <c r="AE235" s="9">
        <v>19.4720158948777</v>
      </c>
      <c r="AF235" s="9">
        <v>18.677671515327059</v>
      </c>
      <c r="AG235" s="9">
        <v>17.915731741274389</v>
      </c>
      <c r="AH235" s="9">
        <v>17.184874654311862</v>
      </c>
      <c r="AI235" s="9">
        <v>16.483832262572349</v>
      </c>
      <c r="AJ235" s="9">
        <v>15.811388300841898</v>
      </c>
      <c r="AK235" s="9">
        <v>15.166376120414784</v>
      </c>
      <c r="AL235" s="9">
        <v>14.547676665030112</v>
      </c>
      <c r="AM235" s="9">
        <v>13.954216529378387</v>
      </c>
      <c r="AN235" s="9">
        <v>13.384966096809654</v>
      </c>
      <c r="AO235" s="9">
        <v>12.83893775301226</v>
      </c>
      <c r="AP235" s="9">
        <v>12.315184172563066</v>
      </c>
      <c r="AQ235" s="9">
        <v>11.812796675376408</v>
      </c>
      <c r="AR235" s="9">
        <v>11.330903650200307</v>
      </c>
      <c r="AS235" s="9">
        <v>10.868669042424839</v>
      </c>
      <c r="AT235" s="9">
        <v>10.425290903579064</v>
      </c>
      <c r="AU235" s="9">
        <v>10</v>
      </c>
      <c r="AV235" s="9">
        <v>9.5920584782597693</v>
      </c>
      <c r="AW235" s="9">
        <v>9.2007585850355103</v>
      </c>
      <c r="AX235" s="9">
        <v>8.8254214392011221</v>
      </c>
      <c r="AY235" s="9">
        <v>8.4653958540104632</v>
      </c>
      <c r="AZ235" s="9">
        <v>8.1200572073286157</v>
      </c>
      <c r="BA235" s="9">
        <v>7.7888063579510778</v>
      </c>
      <c r="BB235" s="9">
        <v>7.4710686061308227</v>
      </c>
      <c r="BC235" s="9">
        <v>7.1662926965097542</v>
      </c>
      <c r="BD235" s="9">
        <v>6.8739498617247436</v>
      </c>
      <c r="BE235" s="9">
        <v>6.5935329050289386</v>
      </c>
      <c r="BF235" s="9">
        <v>6.324555320336759</v>
      </c>
      <c r="BG235" s="9">
        <v>6.0665504481659136</v>
      </c>
      <c r="BH235" s="9">
        <v>5.8190706660120446</v>
      </c>
      <c r="BI235" s="9">
        <v>5.5816866117513539</v>
      </c>
      <c r="BJ235" s="9">
        <v>5.3539864387238616</v>
      </c>
      <c r="BK235" s="9">
        <v>5.1355751012049033</v>
      </c>
      <c r="BL235" s="9">
        <v>4.926073669025226</v>
      </c>
      <c r="BM235" s="9">
        <v>4.7251186701505627</v>
      </c>
      <c r="BN235" s="9">
        <v>4.5323614600801223</v>
      </c>
      <c r="BO235" s="9">
        <v>4.3474676169699356</v>
      </c>
      <c r="BP235" s="9">
        <v>4.1701163614316261</v>
      </c>
      <c r="BQ235" s="9">
        <v>4</v>
      </c>
      <c r="BR235" s="9" t="s">
        <v>47</v>
      </c>
      <c r="BS235" s="9" t="s">
        <v>47</v>
      </c>
      <c r="BT235" s="9" t="s">
        <v>47</v>
      </c>
      <c r="BU235" s="9" t="s">
        <v>47</v>
      </c>
      <c r="BV235" s="9" t="s">
        <v>47</v>
      </c>
      <c r="BW235" s="9" t="s">
        <v>47</v>
      </c>
      <c r="BX235" s="9" t="s">
        <v>47</v>
      </c>
      <c r="BY235" s="9" t="s">
        <v>47</v>
      </c>
      <c r="BZ235" s="9" t="s">
        <v>47</v>
      </c>
      <c r="CA235" s="9" t="s">
        <v>47</v>
      </c>
      <c r="CB235" s="9" t="s">
        <v>47</v>
      </c>
      <c r="CC235" s="9" t="s">
        <v>47</v>
      </c>
      <c r="CD235" s="9" t="s">
        <v>47</v>
      </c>
    </row>
    <row r="236" spans="1:82" ht="12" x14ac:dyDescent="0.25">
      <c r="A236" s="5">
        <v>201</v>
      </c>
      <c r="B236" s="56">
        <v>67</v>
      </c>
      <c r="C236" s="9">
        <v>301.5</v>
      </c>
      <c r="D236" s="9">
        <v>201</v>
      </c>
      <c r="E236" s="9">
        <v>150.75</v>
      </c>
      <c r="F236" s="9">
        <v>120.6</v>
      </c>
      <c r="G236" s="9">
        <v>100.5</v>
      </c>
      <c r="H236" s="9">
        <v>86.142857142857153</v>
      </c>
      <c r="I236" s="9">
        <v>75.375</v>
      </c>
      <c r="J236" s="9">
        <v>67</v>
      </c>
      <c r="K236" s="9">
        <v>60.3</v>
      </c>
      <c r="L236" s="9">
        <v>54.818181818181827</v>
      </c>
      <c r="M236" s="9">
        <v>50.25</v>
      </c>
      <c r="N236" s="9">
        <v>46.384615384615394</v>
      </c>
      <c r="O236" s="9">
        <v>43.071428571428584</v>
      </c>
      <c r="P236" s="9">
        <v>40.200000000000003</v>
      </c>
      <c r="Q236" s="9">
        <v>37.6875</v>
      </c>
      <c r="R236" s="9">
        <v>35.470588235294123</v>
      </c>
      <c r="S236" s="9">
        <v>33.5</v>
      </c>
      <c r="T236" s="9">
        <v>31.736842105263165</v>
      </c>
      <c r="U236" s="9">
        <v>30.15</v>
      </c>
      <c r="V236" s="9">
        <v>28.714285714285719</v>
      </c>
      <c r="W236" s="9">
        <v>27.409090909090914</v>
      </c>
      <c r="X236" s="9">
        <v>26.217391304347831</v>
      </c>
      <c r="Y236" s="9">
        <v>25.125</v>
      </c>
      <c r="Z236" s="9">
        <v>24.097315263623251</v>
      </c>
      <c r="AA236" s="9">
        <v>23.111665787639801</v>
      </c>
      <c r="AB236" s="9">
        <v>22.166332209044846</v>
      </c>
      <c r="AC236" s="9">
        <v>21.25966549172378</v>
      </c>
      <c r="AD236" s="9">
        <v>20.390084049880191</v>
      </c>
      <c r="AE236" s="9">
        <v>19.556070989123931</v>
      </c>
      <c r="AF236" s="9">
        <v>18.756171460406602</v>
      </c>
      <c r="AG236" s="9">
        <v>17.988990122188685</v>
      </c>
      <c r="AH236" s="9">
        <v>17.25318870641135</v>
      </c>
      <c r="AI236" s="9">
        <v>16.547483684027004</v>
      </c>
      <c r="AJ236" s="9">
        <v>15.87064402601634</v>
      </c>
      <c r="AK236" s="9">
        <v>15.221489055986254</v>
      </c>
      <c r="AL236" s="9">
        <v>14.598886390602656</v>
      </c>
      <c r="AM236" s="9">
        <v>14.001749964265514</v>
      </c>
      <c r="AN236" s="9">
        <v>13.429038134580361</v>
      </c>
      <c r="AO236" s="9">
        <v>12.879751865321472</v>
      </c>
      <c r="AP236" s="9">
        <v>12.352932983717057</v>
      </c>
      <c r="AQ236" s="9">
        <v>11.847662509016521</v>
      </c>
      <c r="AR236" s="9">
        <v>11.363059049424107</v>
      </c>
      <c r="AS236" s="9">
        <v>10.898277264602578</v>
      </c>
      <c r="AT236" s="9">
        <v>10.452506391064912</v>
      </c>
      <c r="AU236" s="9">
        <v>10.024968827881713</v>
      </c>
      <c r="AV236" s="9">
        <v>9.6149187802372627</v>
      </c>
      <c r="AW236" s="9">
        <v>9.2216409584680274</v>
      </c>
      <c r="AX236" s="9">
        <v>8.8444493303142249</v>
      </c>
      <c r="AY236" s="9">
        <v>8.4826859242078942</v>
      </c>
      <c r="AZ236" s="9">
        <v>8.1357196815099275</v>
      </c>
      <c r="BA236" s="9">
        <v>7.8029453556938995</v>
      </c>
      <c r="BB236" s="9">
        <v>7.4837824565564466</v>
      </c>
      <c r="BC236" s="9">
        <v>7.1776742376124787</v>
      </c>
      <c r="BD236" s="9">
        <v>6.8840867249088369</v>
      </c>
      <c r="BE236" s="9">
        <v>6.6025077855622634</v>
      </c>
      <c r="BF236" s="9">
        <v>6.3324462343968495</v>
      </c>
      <c r="BG236" s="9">
        <v>6.0734309771225767</v>
      </c>
      <c r="BH236" s="9">
        <v>5.8250101885603227</v>
      </c>
      <c r="BI236" s="9">
        <v>5.5867505244798243</v>
      </c>
      <c r="BJ236" s="9">
        <v>5.3582363656757348</v>
      </c>
      <c r="BK236" s="9">
        <v>5.1390690929631457</v>
      </c>
      <c r="BL236" s="9">
        <v>4.9288663918278717</v>
      </c>
      <c r="BM236" s="9">
        <v>4.7272615855185434</v>
      </c>
      <c r="BN236" s="9">
        <v>4.5339029954171473</v>
      </c>
      <c r="BO236" s="9">
        <v>4.3484533275722494</v>
      </c>
      <c r="BP236" s="9">
        <v>4.1705890843247788</v>
      </c>
      <c r="BQ236" s="9">
        <v>4</v>
      </c>
      <c r="BR236" s="9" t="s">
        <v>47</v>
      </c>
      <c r="BS236" s="9" t="s">
        <v>47</v>
      </c>
      <c r="BT236" s="9" t="s">
        <v>47</v>
      </c>
      <c r="BU236" s="9" t="s">
        <v>47</v>
      </c>
      <c r="BV236" s="9" t="s">
        <v>47</v>
      </c>
      <c r="BW236" s="9" t="s">
        <v>47</v>
      </c>
      <c r="BX236" s="9" t="s">
        <v>47</v>
      </c>
      <c r="BY236" s="9" t="s">
        <v>47</v>
      </c>
      <c r="BZ236" s="9" t="s">
        <v>47</v>
      </c>
      <c r="CA236" s="9" t="s">
        <v>47</v>
      </c>
      <c r="CB236" s="9" t="s">
        <v>47</v>
      </c>
      <c r="CC236" s="9" t="s">
        <v>47</v>
      </c>
      <c r="CD236" s="9" t="s">
        <v>47</v>
      </c>
    </row>
    <row r="237" spans="1:82" ht="12" x14ac:dyDescent="0.25">
      <c r="A237" s="5">
        <v>202</v>
      </c>
      <c r="B237" s="56">
        <v>68</v>
      </c>
      <c r="C237" s="9">
        <v>303</v>
      </c>
      <c r="D237" s="9">
        <v>202</v>
      </c>
      <c r="E237" s="9">
        <v>151.5</v>
      </c>
      <c r="F237" s="9">
        <v>121.2</v>
      </c>
      <c r="G237" s="9">
        <v>101</v>
      </c>
      <c r="H237" s="9">
        <v>86.571428571428569</v>
      </c>
      <c r="I237" s="9">
        <v>75.75</v>
      </c>
      <c r="J237" s="9">
        <v>67.333333333333329</v>
      </c>
      <c r="K237" s="9">
        <v>60.6</v>
      </c>
      <c r="L237" s="9">
        <v>55.090909090909086</v>
      </c>
      <c r="M237" s="9">
        <v>50.5</v>
      </c>
      <c r="N237" s="9">
        <v>46.615384615384613</v>
      </c>
      <c r="O237" s="9">
        <v>43.285714285714285</v>
      </c>
      <c r="P237" s="9">
        <v>40.4</v>
      </c>
      <c r="Q237" s="9">
        <v>37.875</v>
      </c>
      <c r="R237" s="9">
        <v>35.647058823529413</v>
      </c>
      <c r="S237" s="9">
        <v>33.666666666666664</v>
      </c>
      <c r="T237" s="9">
        <v>31.89473684210526</v>
      </c>
      <c r="U237" s="9">
        <v>30.3</v>
      </c>
      <c r="V237" s="9">
        <v>28.857142857142854</v>
      </c>
      <c r="W237" s="9">
        <v>27.545454545454543</v>
      </c>
      <c r="X237" s="9">
        <v>26.34782608695652</v>
      </c>
      <c r="Y237" s="9">
        <v>25.25</v>
      </c>
      <c r="Z237" s="9">
        <v>24.237014870968405</v>
      </c>
      <c r="AA237" s="9">
        <v>23.264668905170044</v>
      </c>
      <c r="AB237" s="9">
        <v>22.33133173159456</v>
      </c>
      <c r="AC237" s="9">
        <v>21.435438386819246</v>
      </c>
      <c r="AD237" s="9">
        <v>20.575486690972873</v>
      </c>
      <c r="AE237" s="9">
        <v>19.750034728971169</v>
      </c>
      <c r="AF237" s="9">
        <v>18.957698432800662</v>
      </c>
      <c r="AG237" s="9">
        <v>18.197149260796994</v>
      </c>
      <c r="AH237" s="9">
        <v>17.467111970026476</v>
      </c>
      <c r="AI237" s="9">
        <v>16.76636247803572</v>
      </c>
      <c r="AJ237" s="9">
        <v>16.093725810384097</v>
      </c>
      <c r="AK237" s="9">
        <v>15.44807413051752</v>
      </c>
      <c r="AL237" s="9">
        <v>14.828324848680216</v>
      </c>
      <c r="AM237" s="9">
        <v>14.233438806693574</v>
      </c>
      <c r="AN237" s="9">
        <v>13.662418535558453</v>
      </c>
      <c r="AO237" s="9">
        <v>13.11430658295939</v>
      </c>
      <c r="AP237" s="9">
        <v>12.588183907866361</v>
      </c>
      <c r="AQ237" s="9">
        <v>12.083168339542263</v>
      </c>
      <c r="AR237" s="9">
        <v>11.598413098372296</v>
      </c>
      <c r="AS237" s="9">
        <v>11.133105376035013</v>
      </c>
      <c r="AT237" s="9">
        <v>10.686464972634413</v>
      </c>
      <c r="AU237" s="9">
        <v>10.257742988507852</v>
      </c>
      <c r="AV237" s="9">
        <v>9.8462205685163049</v>
      </c>
      <c r="AW237" s="9">
        <v>9.4512076967114727</v>
      </c>
      <c r="AX237" s="9">
        <v>9.0720420393586938</v>
      </c>
      <c r="AY237" s="9">
        <v>8.7080878343757302</v>
      </c>
      <c r="AZ237" s="9">
        <v>8.3587348253252927</v>
      </c>
      <c r="BA237" s="9">
        <v>8.0233972381738852</v>
      </c>
      <c r="BB237" s="9">
        <v>7.7015127991012786</v>
      </c>
      <c r="BC237" s="9">
        <v>7.3925417917137111</v>
      </c>
      <c r="BD237" s="9">
        <v>7.0959661520800257</v>
      </c>
      <c r="BE237" s="9">
        <v>6.8112886000733486</v>
      </c>
      <c r="BF237" s="9">
        <v>6.5380318055617961</v>
      </c>
      <c r="BG237" s="9">
        <v>6.2757375880501263</v>
      </c>
      <c r="BH237" s="9">
        <v>6.0239661484303486</v>
      </c>
      <c r="BI237" s="9">
        <v>5.7822953315531338</v>
      </c>
      <c r="BJ237" s="9">
        <v>5.5503199183835443</v>
      </c>
      <c r="BK237" s="9">
        <v>5.3276509465542219</v>
      </c>
      <c r="BL237" s="9">
        <v>5.1139150581767758</v>
      </c>
      <c r="BM237" s="9">
        <v>4.9087538738178136</v>
      </c>
      <c r="BN237" s="9">
        <v>4.7118233915899461</v>
      </c>
      <c r="BO237" s="9">
        <v>4.5227934103501903</v>
      </c>
      <c r="BP237" s="9">
        <v>4.3413469760386327</v>
      </c>
      <c r="BQ237" s="9">
        <v>4.1671798502289921</v>
      </c>
      <c r="BR237" s="9">
        <v>4</v>
      </c>
      <c r="BS237" s="9" t="s">
        <v>47</v>
      </c>
      <c r="BT237" s="9" t="s">
        <v>47</v>
      </c>
      <c r="BU237" s="9" t="s">
        <v>47</v>
      </c>
      <c r="BV237" s="9" t="s">
        <v>47</v>
      </c>
      <c r="BW237" s="9" t="s">
        <v>47</v>
      </c>
      <c r="BX237" s="9" t="s">
        <v>47</v>
      </c>
      <c r="BY237" s="9" t="s">
        <v>47</v>
      </c>
      <c r="BZ237" s="9" t="s">
        <v>47</v>
      </c>
      <c r="CA237" s="9" t="s">
        <v>47</v>
      </c>
      <c r="CB237" s="9" t="s">
        <v>47</v>
      </c>
      <c r="CC237" s="9" t="s">
        <v>47</v>
      </c>
      <c r="CD237" s="9" t="s">
        <v>47</v>
      </c>
    </row>
    <row r="238" spans="1:82" ht="12" x14ac:dyDescent="0.25">
      <c r="A238" s="5">
        <v>203</v>
      </c>
      <c r="B238" s="56">
        <v>68</v>
      </c>
      <c r="C238" s="9">
        <v>304.5</v>
      </c>
      <c r="D238" s="9">
        <v>203</v>
      </c>
      <c r="E238" s="9">
        <v>152.25</v>
      </c>
      <c r="F238" s="9">
        <v>121.8</v>
      </c>
      <c r="G238" s="9">
        <v>101.5</v>
      </c>
      <c r="H238" s="9">
        <v>87</v>
      </c>
      <c r="I238" s="9">
        <v>76.125</v>
      </c>
      <c r="J238" s="9">
        <v>67.666666666666671</v>
      </c>
      <c r="K238" s="9">
        <v>60.9</v>
      </c>
      <c r="L238" s="9">
        <v>55.363636363636367</v>
      </c>
      <c r="M238" s="9">
        <v>50.75</v>
      </c>
      <c r="N238" s="9">
        <v>46.846153846153847</v>
      </c>
      <c r="O238" s="9">
        <v>43.5</v>
      </c>
      <c r="P238" s="9">
        <v>40.6</v>
      </c>
      <c r="Q238" s="9">
        <v>38.0625</v>
      </c>
      <c r="R238" s="9">
        <v>35.823529411764703</v>
      </c>
      <c r="S238" s="9">
        <v>33.833333333333329</v>
      </c>
      <c r="T238" s="9">
        <v>32.052631578947363</v>
      </c>
      <c r="U238" s="9">
        <v>30.45</v>
      </c>
      <c r="V238" s="9">
        <v>29</v>
      </c>
      <c r="W238" s="9">
        <v>27.681818181818173</v>
      </c>
      <c r="X238" s="9">
        <v>26.478260869565208</v>
      </c>
      <c r="Y238" s="9">
        <v>25.375</v>
      </c>
      <c r="Z238" s="9">
        <v>24.354327312506637</v>
      </c>
      <c r="AA238" s="9">
        <v>23.374709708165792</v>
      </c>
      <c r="AB238" s="9">
        <v>22.434495805615622</v>
      </c>
      <c r="AC238" s="9">
        <v>21.532100647921983</v>
      </c>
      <c r="AD238" s="9">
        <v>20.666003030751856</v>
      </c>
      <c r="AE238" s="9">
        <v>19.834742938017143</v>
      </c>
      <c r="AF238" s="9">
        <v>19.036919080665978</v>
      </c>
      <c r="AG238" s="9">
        <v>18.271186534472605</v>
      </c>
      <c r="AH238" s="9">
        <v>17.536254472843737</v>
      </c>
      <c r="AI238" s="9">
        <v>16.830883990819508</v>
      </c>
      <c r="AJ238" s="9">
        <v>16.153886016600843</v>
      </c>
      <c r="AK238" s="9">
        <v>15.504119307082604</v>
      </c>
      <c r="AL238" s="9">
        <v>14.880488524013536</v>
      </c>
      <c r="AM238" s="9">
        <v>14.281942387539884</v>
      </c>
      <c r="AN238" s="9">
        <v>13.707471904020057</v>
      </c>
      <c r="AO238" s="9">
        <v>13.156108665122883</v>
      </c>
      <c r="AP238" s="9">
        <v>12.62692321534217</v>
      </c>
      <c r="AQ238" s="9">
        <v>12.119023485175648</v>
      </c>
      <c r="AR238" s="9">
        <v>11.631553287327005</v>
      </c>
      <c r="AS238" s="9">
        <v>11.163690873396041</v>
      </c>
      <c r="AT238" s="9">
        <v>10.714647548623857</v>
      </c>
      <c r="AU238" s="9">
        <v>10.283666342357925</v>
      </c>
      <c r="AV238" s="9">
        <v>9.8700207319957798</v>
      </c>
      <c r="AW238" s="9">
        <v>9.4730134182562225</v>
      </c>
      <c r="AX238" s="9">
        <v>9.0919751497134769</v>
      </c>
      <c r="AY238" s="9">
        <v>8.7262635946127531</v>
      </c>
      <c r="AZ238" s="9">
        <v>8.3752622580654101</v>
      </c>
      <c r="BA238" s="9">
        <v>8.0383794427983641</v>
      </c>
      <c r="BB238" s="9">
        <v>7.7150472517058581</v>
      </c>
      <c r="BC238" s="9">
        <v>7.4047206305221405</v>
      </c>
      <c r="BD238" s="9">
        <v>7.1068764490012528</v>
      </c>
      <c r="BE238" s="9">
        <v>6.8210126190550326</v>
      </c>
      <c r="BF238" s="9">
        <v>6.5466472483627376</v>
      </c>
      <c r="BG238" s="9">
        <v>6.2833178280255009</v>
      </c>
      <c r="BH238" s="9">
        <v>6.0305804528962126</v>
      </c>
      <c r="BI238" s="9">
        <v>5.7880090732704996</v>
      </c>
      <c r="BJ238" s="9">
        <v>5.5551947766773599</v>
      </c>
      <c r="BK238" s="9">
        <v>5.3317450985587262</v>
      </c>
      <c r="BL238" s="9">
        <v>5.11728336067595</v>
      </c>
      <c r="BM238" s="9">
        <v>4.9114480361279247</v>
      </c>
      <c r="BN238" s="9">
        <v>4.713892139910441</v>
      </c>
      <c r="BO238" s="9">
        <v>4.5242826439894097</v>
      </c>
      <c r="BP238" s="9">
        <v>4.342299915901914</v>
      </c>
      <c r="BQ238" s="9">
        <v>4.1676371799387306</v>
      </c>
      <c r="BR238" s="9">
        <v>4</v>
      </c>
      <c r="BS238" s="9" t="s">
        <v>47</v>
      </c>
      <c r="BT238" s="9" t="s">
        <v>47</v>
      </c>
      <c r="BU238" s="9" t="s">
        <v>47</v>
      </c>
      <c r="BV238" s="9" t="s">
        <v>47</v>
      </c>
      <c r="BW238" s="9" t="s">
        <v>47</v>
      </c>
      <c r="BX238" s="9" t="s">
        <v>47</v>
      </c>
      <c r="BY238" s="9" t="s">
        <v>47</v>
      </c>
      <c r="BZ238" s="9" t="s">
        <v>47</v>
      </c>
      <c r="CA238" s="9" t="s">
        <v>47</v>
      </c>
      <c r="CB238" s="9" t="s">
        <v>47</v>
      </c>
      <c r="CC238" s="9" t="s">
        <v>47</v>
      </c>
      <c r="CD238" s="9" t="s">
        <v>47</v>
      </c>
    </row>
    <row r="239" spans="1:82" ht="12" x14ac:dyDescent="0.25">
      <c r="A239" s="5">
        <v>204</v>
      </c>
      <c r="B239" s="56">
        <v>68</v>
      </c>
      <c r="C239" s="9">
        <v>306</v>
      </c>
      <c r="D239" s="9">
        <v>204</v>
      </c>
      <c r="E239" s="9">
        <v>153</v>
      </c>
      <c r="F239" s="9">
        <v>122.4</v>
      </c>
      <c r="G239" s="9">
        <v>102</v>
      </c>
      <c r="H239" s="9">
        <v>87.428571428571431</v>
      </c>
      <c r="I239" s="9">
        <v>76.5</v>
      </c>
      <c r="J239" s="9">
        <v>68</v>
      </c>
      <c r="K239" s="9">
        <v>61.2</v>
      </c>
      <c r="L239" s="9">
        <v>55.63636363636364</v>
      </c>
      <c r="M239" s="9">
        <v>51</v>
      </c>
      <c r="N239" s="9">
        <v>47.07692307692308</v>
      </c>
      <c r="O239" s="9">
        <v>43.714285714285715</v>
      </c>
      <c r="P239" s="9">
        <v>40.799999999999997</v>
      </c>
      <c r="Q239" s="9">
        <v>38.25</v>
      </c>
      <c r="R239" s="9">
        <v>36</v>
      </c>
      <c r="S239" s="9">
        <v>34</v>
      </c>
      <c r="T239" s="9">
        <v>32.21052631578948</v>
      </c>
      <c r="U239" s="9">
        <v>30.6</v>
      </c>
      <c r="V239" s="9">
        <v>29.142857142857146</v>
      </c>
      <c r="W239" s="9">
        <v>27.818181818181824</v>
      </c>
      <c r="X239" s="9">
        <v>26.608695652173918</v>
      </c>
      <c r="Y239" s="9">
        <v>25.5</v>
      </c>
      <c r="Z239" s="9">
        <v>24.471626912610795</v>
      </c>
      <c r="AA239" s="9">
        <v>23.484726421569288</v>
      </c>
      <c r="AB239" s="9">
        <v>22.537626005230461</v>
      </c>
      <c r="AC239" s="9">
        <v>21.628720591998221</v>
      </c>
      <c r="AD239" s="9">
        <v>20.7564698401758</v>
      </c>
      <c r="AE239" s="9">
        <v>19.919395527515309</v>
      </c>
      <c r="AF239" s="9">
        <v>19.116079046042458</v>
      </c>
      <c r="AG239" s="9">
        <v>18.345158997910897</v>
      </c>
      <c r="AH239" s="9">
        <v>17.60532888821178</v>
      </c>
      <c r="AI239" s="9">
        <v>16.895334910828534</v>
      </c>
      <c r="AJ239" s="9">
        <v>16.213973823584478</v>
      </c>
      <c r="AK239" s="9">
        <v>15.560090909082229</v>
      </c>
      <c r="AL239" s="9">
        <v>14.932578017779106</v>
      </c>
      <c r="AM239" s="9">
        <v>14.330371689982098</v>
      </c>
      <c r="AN239" s="9">
        <v>13.752451353579675</v>
      </c>
      <c r="AO239" s="9">
        <v>13.197837594456121</v>
      </c>
      <c r="AP239" s="9">
        <v>12.665590496657213</v>
      </c>
      <c r="AQ239" s="9">
        <v>12.15480804949428</v>
      </c>
      <c r="AR239" s="9">
        <v>11.664624618887158</v>
      </c>
      <c r="AS239" s="9">
        <v>11.194209480355351</v>
      </c>
      <c r="AT239" s="9">
        <v>10.74276541117125</v>
      </c>
      <c r="AU239" s="9">
        <v>10.30952733928952</v>
      </c>
      <c r="AV239" s="9">
        <v>9.8937610467629078</v>
      </c>
      <c r="AW239" s="9">
        <v>9.4947619254471967</v>
      </c>
      <c r="AX239" s="9">
        <v>9.1118537828865058</v>
      </c>
      <c r="AY239" s="9">
        <v>8.7443876963552896</v>
      </c>
      <c r="AZ239" s="9">
        <v>8.3917409131149334</v>
      </c>
      <c r="BA239" s="9">
        <v>8.0533157950211969</v>
      </c>
      <c r="BB239" s="9">
        <v>7.7285388056938942</v>
      </c>
      <c r="BC239" s="9">
        <v>7.4168595385323766</v>
      </c>
      <c r="BD239" s="9">
        <v>7.1177497839295292</v>
      </c>
      <c r="BE239" s="9">
        <v>6.8307026341035106</v>
      </c>
      <c r="BF239" s="9">
        <v>6.5552316240301538</v>
      </c>
      <c r="BG239" s="9">
        <v>6.2908699070201441</v>
      </c>
      <c r="BH239" s="9">
        <v>6.0371694635438251</v>
      </c>
      <c r="BI239" s="9">
        <v>5.7937003419627899</v>
      </c>
      <c r="BJ239" s="9">
        <v>5.5600499298815276</v>
      </c>
      <c r="BK239" s="9">
        <v>5.3358222548842562</v>
      </c>
      <c r="BL239" s="9">
        <v>5.1206373134718897</v>
      </c>
      <c r="BM239" s="9">
        <v>4.9141304270618722</v>
      </c>
      <c r="BN239" s="9">
        <v>4.7159516239594854</v>
      </c>
      <c r="BO239" s="9">
        <v>4.5257650462532366</v>
      </c>
      <c r="BP239" s="9">
        <v>4.3432483806291744</v>
      </c>
      <c r="BQ239" s="9">
        <v>4.1680923121395352</v>
      </c>
      <c r="BR239" s="9">
        <v>4</v>
      </c>
      <c r="BS239" s="9" t="s">
        <v>47</v>
      </c>
      <c r="BT239" s="9" t="s">
        <v>47</v>
      </c>
      <c r="BU239" s="9" t="s">
        <v>47</v>
      </c>
      <c r="BV239" s="9" t="s">
        <v>47</v>
      </c>
      <c r="BW239" s="9" t="s">
        <v>47</v>
      </c>
      <c r="BX239" s="9" t="s">
        <v>47</v>
      </c>
      <c r="BY239" s="9" t="s">
        <v>47</v>
      </c>
      <c r="BZ239" s="9" t="s">
        <v>47</v>
      </c>
      <c r="CA239" s="9" t="s">
        <v>47</v>
      </c>
      <c r="CB239" s="9" t="s">
        <v>47</v>
      </c>
      <c r="CC239" s="9" t="s">
        <v>47</v>
      </c>
      <c r="CD239" s="9" t="s">
        <v>47</v>
      </c>
    </row>
    <row r="240" spans="1:82" ht="12" x14ac:dyDescent="0.25">
      <c r="A240" s="5">
        <v>205</v>
      </c>
      <c r="B240" s="56">
        <v>69</v>
      </c>
      <c r="C240" s="9">
        <v>307.5</v>
      </c>
      <c r="D240" s="9">
        <v>205</v>
      </c>
      <c r="E240" s="9">
        <v>153.75</v>
      </c>
      <c r="F240" s="9">
        <v>123</v>
      </c>
      <c r="G240" s="9">
        <v>102.5</v>
      </c>
      <c r="H240" s="9">
        <v>87.857142857142847</v>
      </c>
      <c r="I240" s="9">
        <v>76.875</v>
      </c>
      <c r="J240" s="9">
        <v>68.333333333333314</v>
      </c>
      <c r="K240" s="9">
        <v>61.5</v>
      </c>
      <c r="L240" s="9">
        <v>55.909090909090892</v>
      </c>
      <c r="M240" s="9">
        <v>51.25</v>
      </c>
      <c r="N240" s="9">
        <v>47.307692307692299</v>
      </c>
      <c r="O240" s="9">
        <v>43.928571428571423</v>
      </c>
      <c r="P240" s="9">
        <v>41</v>
      </c>
      <c r="Q240" s="9">
        <v>38.4375</v>
      </c>
      <c r="R240" s="9">
        <v>36.17647058823529</v>
      </c>
      <c r="S240" s="9">
        <v>34.166666666666664</v>
      </c>
      <c r="T240" s="9">
        <v>32.368421052631575</v>
      </c>
      <c r="U240" s="9">
        <v>30.75</v>
      </c>
      <c r="V240" s="9">
        <v>29.285714285714281</v>
      </c>
      <c r="W240" s="9">
        <v>27.95454545454545</v>
      </c>
      <c r="X240" s="9">
        <v>26.739130434782606</v>
      </c>
      <c r="Y240" s="9">
        <v>25.625</v>
      </c>
      <c r="Z240" s="9">
        <v>24.6</v>
      </c>
      <c r="AA240" s="9">
        <v>23.626780629965321</v>
      </c>
      <c r="AB240" s="9">
        <v>22.692063534004252</v>
      </c>
      <c r="AC240" s="9">
        <v>21.79432549427456</v>
      </c>
      <c r="AD240" s="9">
        <v>20.932103554117301</v>
      </c>
      <c r="AE240" s="9">
        <v>20.103992634018169</v>
      </c>
      <c r="AF240" s="9">
        <v>19.308643241885612</v>
      </c>
      <c r="AG240" s="9">
        <v>18.544759273914384</v>
      </c>
      <c r="AH240" s="9">
        <v>17.81109590245082</v>
      </c>
      <c r="AI240" s="9">
        <v>17.106457547417879</v>
      </c>
      <c r="AJ240" s="9">
        <v>16.429695927994182</v>
      </c>
      <c r="AK240" s="9">
        <v>15.779708191372078</v>
      </c>
      <c r="AL240" s="9">
        <v>15.155435115545325</v>
      </c>
      <c r="AM240" s="9">
        <v>14.555859383197665</v>
      </c>
      <c r="AN240" s="9">
        <v>13.980003923879417</v>
      </c>
      <c r="AO240" s="9">
        <v>13.426930321770467</v>
      </c>
      <c r="AP240" s="9">
        <v>12.895737286434983</v>
      </c>
      <c r="AQ240" s="9">
        <v>12.38555918407576</v>
      </c>
      <c r="AR240" s="9">
        <v>11.895564626894728</v>
      </c>
      <c r="AS240" s="9">
        <v>11.424955118260858</v>
      </c>
      <c r="AT240" s="9">
        <v>10.972963751477595</v>
      </c>
      <c r="AU240" s="9">
        <v>10.538853960029369</v>
      </c>
      <c r="AV240" s="9">
        <v>10.121918317270541</v>
      </c>
      <c r="AW240" s="9">
        <v>9.7214773836007673</v>
      </c>
      <c r="AX240" s="9">
        <v>9.3368785992481538</v>
      </c>
      <c r="AY240" s="9">
        <v>8.9674952208558576</v>
      </c>
      <c r="AZ240" s="9">
        <v>8.6127253001391786</v>
      </c>
      <c r="BA240" s="9">
        <v>8.2719907029488073</v>
      </c>
      <c r="BB240" s="9">
        <v>7.9447361671416319</v>
      </c>
      <c r="BC240" s="9">
        <v>7.6304283977238576</v>
      </c>
      <c r="BD240" s="9">
        <v>7.3285551977918448</v>
      </c>
      <c r="BE240" s="9">
        <v>7.0386246338544751</v>
      </c>
      <c r="BF240" s="9">
        <v>6.7601642341768171</v>
      </c>
      <c r="BG240" s="9">
        <v>6.4927202188387483</v>
      </c>
      <c r="BH240" s="9">
        <v>6.235856760253804</v>
      </c>
      <c r="BI240" s="9">
        <v>5.9891552729432078</v>
      </c>
      <c r="BJ240" s="9">
        <v>5.7522137314076938</v>
      </c>
      <c r="BK240" s="9">
        <v>5.5246460149855237</v>
      </c>
      <c r="BL240" s="9">
        <v>5.3060812786290699</v>
      </c>
      <c r="BM240" s="9">
        <v>5.0961633485745921</v>
      </c>
      <c r="BN240" s="9">
        <v>4.8945501419203818</v>
      </c>
      <c r="BO240" s="9">
        <v>4.7009131091674199</v>
      </c>
      <c r="BP240" s="9">
        <v>4.5149366988141004</v>
      </c>
      <c r="BQ240" s="9">
        <v>4.3363178431325444</v>
      </c>
      <c r="BR240" s="9">
        <v>4.1647654642884966</v>
      </c>
      <c r="BS240" s="9">
        <v>4</v>
      </c>
      <c r="BT240" s="9" t="s">
        <v>47</v>
      </c>
      <c r="BU240" s="9" t="s">
        <v>47</v>
      </c>
      <c r="BV240" s="9" t="s">
        <v>47</v>
      </c>
      <c r="BW240" s="9" t="s">
        <v>47</v>
      </c>
      <c r="BX240" s="9" t="s">
        <v>47</v>
      </c>
      <c r="BY240" s="9" t="s">
        <v>47</v>
      </c>
      <c r="BZ240" s="9" t="s">
        <v>47</v>
      </c>
      <c r="CA240" s="9" t="s">
        <v>47</v>
      </c>
      <c r="CB240" s="9" t="s">
        <v>47</v>
      </c>
      <c r="CC240" s="9" t="s">
        <v>47</v>
      </c>
      <c r="CD240" s="9" t="s">
        <v>47</v>
      </c>
    </row>
    <row r="241" spans="1:82" ht="12" x14ac:dyDescent="0.25">
      <c r="A241" s="5">
        <v>206</v>
      </c>
      <c r="B241" s="56">
        <v>69</v>
      </c>
      <c r="C241" s="9">
        <v>309</v>
      </c>
      <c r="D241" s="9">
        <v>206</v>
      </c>
      <c r="E241" s="9">
        <v>154.5</v>
      </c>
      <c r="F241" s="9">
        <v>123.6</v>
      </c>
      <c r="G241" s="9">
        <v>103</v>
      </c>
      <c r="H241" s="9">
        <v>88.285714285714292</v>
      </c>
      <c r="I241" s="9">
        <v>77.25</v>
      </c>
      <c r="J241" s="9">
        <v>68.666666666666657</v>
      </c>
      <c r="K241" s="9">
        <v>61.8</v>
      </c>
      <c r="L241" s="9">
        <v>56.181818181818173</v>
      </c>
      <c r="M241" s="9">
        <v>51.5</v>
      </c>
      <c r="N241" s="9">
        <v>47.538461538461533</v>
      </c>
      <c r="O241" s="9">
        <v>44.142857142857139</v>
      </c>
      <c r="P241" s="9">
        <v>41.2</v>
      </c>
      <c r="Q241" s="9">
        <v>38.625</v>
      </c>
      <c r="R241" s="9">
        <v>36.35294117647058</v>
      </c>
      <c r="S241" s="9">
        <v>34.333333333333321</v>
      </c>
      <c r="T241" s="9">
        <v>32.526315789473671</v>
      </c>
      <c r="U241" s="9">
        <v>30.9</v>
      </c>
      <c r="V241" s="9">
        <v>29.428571428571413</v>
      </c>
      <c r="W241" s="9">
        <v>28.090909090909076</v>
      </c>
      <c r="X241" s="9">
        <v>26.86956521739129</v>
      </c>
      <c r="Y241" s="9">
        <v>25.75</v>
      </c>
      <c r="Z241" s="9">
        <v>24.72</v>
      </c>
      <c r="AA241" s="9">
        <v>23.739465951963506</v>
      </c>
      <c r="AB241" s="9">
        <v>22.797825391765162</v>
      </c>
      <c r="AC241" s="9">
        <v>21.89353558521919</v>
      </c>
      <c r="AD241" s="9">
        <v>21.025114991642905</v>
      </c>
      <c r="AE241" s="9">
        <v>20.191140836578658</v>
      </c>
      <c r="AF241" s="9">
        <v>19.390246780795273</v>
      </c>
      <c r="AG241" s="9">
        <v>18.621120681749982</v>
      </c>
      <c r="AH241" s="9">
        <v>17.88250244384334</v>
      </c>
      <c r="AI241" s="9">
        <v>17.173181953945118</v>
      </c>
      <c r="AJ241" s="9">
        <v>16.491997098808834</v>
      </c>
      <c r="AK241" s="9">
        <v>15.837831861126757</v>
      </c>
      <c r="AL241" s="9">
        <v>15.209614491106052</v>
      </c>
      <c r="AM241" s="9">
        <v>14.606315750570511</v>
      </c>
      <c r="AN241" s="9">
        <v>14.026947226711046</v>
      </c>
      <c r="AO241" s="9">
        <v>13.470559712722329</v>
      </c>
      <c r="AP241" s="9">
        <v>12.936241652672459</v>
      </c>
      <c r="AQ241" s="9">
        <v>12.423117648057852</v>
      </c>
      <c r="AR241" s="9">
        <v>11.930347023596539</v>
      </c>
      <c r="AS241" s="9">
        <v>11.457122449910166</v>
      </c>
      <c r="AT241" s="9">
        <v>11.002668620838156</v>
      </c>
      <c r="AU241" s="9">
        <v>10.566240983217021</v>
      </c>
      <c r="AV241" s="9">
        <v>10.147124517043769</v>
      </c>
      <c r="AW241" s="9">
        <v>9.7446325640248705</v>
      </c>
      <c r="AX241" s="9">
        <v>9.3581057025915602</v>
      </c>
      <c r="AY241" s="9">
        <v>8.9869106675383481</v>
      </c>
      <c r="AZ241" s="9">
        <v>8.6304393125147385</v>
      </c>
      <c r="BA241" s="9">
        <v>8.2881076136703502</v>
      </c>
      <c r="BB241" s="9">
        <v>7.9593547128210709</v>
      </c>
      <c r="BC241" s="9">
        <v>7.643641998568615</v>
      </c>
      <c r="BD241" s="9">
        <v>7.3404522238680423</v>
      </c>
      <c r="BE241" s="9">
        <v>7.0492886585975025</v>
      </c>
      <c r="BF241" s="9">
        <v>6.7696742757418278</v>
      </c>
      <c r="BG241" s="9">
        <v>6.5011509698566501</v>
      </c>
      <c r="BH241" s="9">
        <v>6.2432788065326266</v>
      </c>
      <c r="BI241" s="9">
        <v>5.9956353016301263</v>
      </c>
      <c r="BJ241" s="9">
        <v>5.757814729103516</v>
      </c>
      <c r="BK241" s="9">
        <v>5.5294274562810255</v>
      </c>
      <c r="BL241" s="9">
        <v>5.3100993055111507</v>
      </c>
      <c r="BM241" s="9">
        <v>5.099470941129737</v>
      </c>
      <c r="BN241" s="9">
        <v>4.8971972807433959</v>
      </c>
      <c r="BO241" s="9">
        <v>4.7029469298647317</v>
      </c>
      <c r="BP241" s="9">
        <v>4.5164016389731048</v>
      </c>
      <c r="BQ241" s="9">
        <v>4.3372557821114173</v>
      </c>
      <c r="BR241" s="9">
        <v>4.1652158561646804</v>
      </c>
      <c r="BS241" s="9">
        <v>4</v>
      </c>
      <c r="BT241" s="9" t="s">
        <v>47</v>
      </c>
      <c r="BU241" s="9" t="s">
        <v>47</v>
      </c>
      <c r="BV241" s="9" t="s">
        <v>47</v>
      </c>
      <c r="BW241" s="9" t="s">
        <v>47</v>
      </c>
      <c r="BX241" s="9" t="s">
        <v>47</v>
      </c>
      <c r="BY241" s="9" t="s">
        <v>47</v>
      </c>
      <c r="BZ241" s="9" t="s">
        <v>47</v>
      </c>
      <c r="CA241" s="9" t="s">
        <v>47</v>
      </c>
      <c r="CB241" s="9" t="s">
        <v>47</v>
      </c>
      <c r="CC241" s="9" t="s">
        <v>47</v>
      </c>
      <c r="CD241" s="9" t="s">
        <v>47</v>
      </c>
    </row>
    <row r="242" spans="1:82" ht="12" x14ac:dyDescent="0.25">
      <c r="A242" s="5">
        <v>207</v>
      </c>
      <c r="B242" s="56">
        <v>69</v>
      </c>
      <c r="C242" s="9">
        <v>310.5</v>
      </c>
      <c r="D242" s="9">
        <v>207</v>
      </c>
      <c r="E242" s="9">
        <v>155.25</v>
      </c>
      <c r="F242" s="9">
        <v>124.2</v>
      </c>
      <c r="G242" s="9">
        <v>103.5</v>
      </c>
      <c r="H242" s="9">
        <v>88.714285714285708</v>
      </c>
      <c r="I242" s="9">
        <v>77.625</v>
      </c>
      <c r="J242" s="9">
        <v>69</v>
      </c>
      <c r="K242" s="9">
        <v>62.1</v>
      </c>
      <c r="L242" s="9">
        <v>56.454545454545453</v>
      </c>
      <c r="M242" s="9">
        <v>51.75</v>
      </c>
      <c r="N242" s="9">
        <v>47.769230769230774</v>
      </c>
      <c r="O242" s="9">
        <v>44.357142857142861</v>
      </c>
      <c r="P242" s="9">
        <v>41.4</v>
      </c>
      <c r="Q242" s="9">
        <v>38.8125</v>
      </c>
      <c r="R242" s="9">
        <v>36.529411764705891</v>
      </c>
      <c r="S242" s="9">
        <v>34.5</v>
      </c>
      <c r="T242" s="9">
        <v>32.684210526315795</v>
      </c>
      <c r="U242" s="9">
        <v>31.05</v>
      </c>
      <c r="V242" s="9">
        <v>29.571428571428573</v>
      </c>
      <c r="W242" s="9">
        <v>28.22727272727273</v>
      </c>
      <c r="X242" s="9">
        <v>27</v>
      </c>
      <c r="Y242" s="9">
        <v>25.875</v>
      </c>
      <c r="Z242" s="9">
        <v>24.84</v>
      </c>
      <c r="AA242" s="9">
        <v>23.85213911865516</v>
      </c>
      <c r="AB242" s="9">
        <v>22.903564433803531</v>
      </c>
      <c r="AC242" s="9">
        <v>21.992713574402746</v>
      </c>
      <c r="AD242" s="9">
        <v>21.11808630327657</v>
      </c>
      <c r="AE242" s="9">
        <v>20.278242046115892</v>
      </c>
      <c r="AF242" s="9">
        <v>19.47179751874874</v>
      </c>
      <c r="AG242" s="9">
        <v>18.697424448771308</v>
      </c>
      <c r="AH242" s="9">
        <v>17.953847387787338</v>
      </c>
      <c r="AI242" s="9">
        <v>17.239841610652459</v>
      </c>
      <c r="AJ242" s="9">
        <v>16.554231098263383</v>
      </c>
      <c r="AK242" s="9">
        <v>15.895886600569476</v>
      </c>
      <c r="AL242" s="9">
        <v>15.263723776616327</v>
      </c>
      <c r="AM242" s="9">
        <v>14.656701408557856</v>
      </c>
      <c r="AN242" s="9">
        <v>14.073819686695289</v>
      </c>
      <c r="AO242" s="9">
        <v>13.514118562718348</v>
      </c>
      <c r="AP242" s="9">
        <v>12.976676168436319</v>
      </c>
      <c r="AQ242" s="9">
        <v>12.460607297394526</v>
      </c>
      <c r="AR242" s="9">
        <v>11.965061946875359</v>
      </c>
      <c r="AS242" s="9">
        <v>11.489223917882367</v>
      </c>
      <c r="AT242" s="9">
        <v>11.032309470801549</v>
      </c>
      <c r="AU242" s="9">
        <v>10.59356603452558</v>
      </c>
      <c r="AV242" s="9">
        <v>10.172270966914821</v>
      </c>
      <c r="AW242" s="9">
        <v>9.7677303645535076</v>
      </c>
      <c r="AX242" s="9">
        <v>9.3792779198406819</v>
      </c>
      <c r="AY242" s="9">
        <v>9.0062738235334336</v>
      </c>
      <c r="AZ242" s="9">
        <v>8.6481037109348549</v>
      </c>
      <c r="BA242" s="9">
        <v>8.3041776499909865</v>
      </c>
      <c r="BB242" s="9">
        <v>7.9739291696301073</v>
      </c>
      <c r="BC242" s="9">
        <v>7.6568143267439499</v>
      </c>
      <c r="BD242" s="9">
        <v>7.3523108102740995</v>
      </c>
      <c r="BE242" s="9">
        <v>7.0599170809279412</v>
      </c>
      <c r="BF242" s="9">
        <v>6.7791515451072097</v>
      </c>
      <c r="BG242" s="9">
        <v>6.5095517616885363</v>
      </c>
      <c r="BH242" s="9">
        <v>6.2506736803495064</v>
      </c>
      <c r="BI242" s="9">
        <v>6.0020909101856956</v>
      </c>
      <c r="BJ242" s="9">
        <v>5.7633940174140408</v>
      </c>
      <c r="BK242" s="9">
        <v>5.5341898510058192</v>
      </c>
      <c r="BL242" s="9">
        <v>5.3141008951384965</v>
      </c>
      <c r="BM242" s="9">
        <v>5.1027646473998924</v>
      </c>
      <c r="BN242" s="9">
        <v>4.8998330217205144</v>
      </c>
      <c r="BO242" s="9">
        <v>4.7049717750506517</v>
      </c>
      <c r="BP242" s="9">
        <v>4.5178599568379241</v>
      </c>
      <c r="BQ242" s="9">
        <v>4.338189380398533</v>
      </c>
      <c r="BR242" s="9">
        <v>4.1656641153115226</v>
      </c>
      <c r="BS242" s="9">
        <v>4</v>
      </c>
      <c r="BT242" s="9" t="s">
        <v>47</v>
      </c>
      <c r="BU242" s="9" t="s">
        <v>47</v>
      </c>
      <c r="BV242" s="9" t="s">
        <v>47</v>
      </c>
      <c r="BW242" s="9" t="s">
        <v>47</v>
      </c>
      <c r="BX242" s="9" t="s">
        <v>47</v>
      </c>
      <c r="BY242" s="9" t="s">
        <v>47</v>
      </c>
      <c r="BZ242" s="9" t="s">
        <v>47</v>
      </c>
      <c r="CA242" s="9" t="s">
        <v>47</v>
      </c>
      <c r="CB242" s="9" t="s">
        <v>47</v>
      </c>
      <c r="CC242" s="9" t="s">
        <v>47</v>
      </c>
      <c r="CD242" s="9" t="s">
        <v>47</v>
      </c>
    </row>
    <row r="243" spans="1:82" ht="12" x14ac:dyDescent="0.25">
      <c r="A243" s="5">
        <v>208</v>
      </c>
      <c r="B243" s="56">
        <v>70</v>
      </c>
      <c r="C243" s="9">
        <v>312</v>
      </c>
      <c r="D243" s="9">
        <v>208</v>
      </c>
      <c r="E243" s="9">
        <v>156</v>
      </c>
      <c r="F243" s="9">
        <v>124.8</v>
      </c>
      <c r="G243" s="9">
        <v>104</v>
      </c>
      <c r="H243" s="9">
        <v>89.142857142857153</v>
      </c>
      <c r="I243" s="9">
        <v>78</v>
      </c>
      <c r="J243" s="9">
        <v>69.333333333333343</v>
      </c>
      <c r="K243" s="9">
        <v>62.4</v>
      </c>
      <c r="L243" s="9">
        <v>56.727272727272734</v>
      </c>
      <c r="M243" s="9">
        <v>52</v>
      </c>
      <c r="N243" s="9">
        <v>48</v>
      </c>
      <c r="O243" s="9">
        <v>44.571428571428577</v>
      </c>
      <c r="P243" s="9">
        <v>41.6</v>
      </c>
      <c r="Q243" s="9">
        <v>39</v>
      </c>
      <c r="R243" s="9">
        <v>36.705882352941181</v>
      </c>
      <c r="S243" s="9">
        <v>34.666666666666671</v>
      </c>
      <c r="T243" s="9">
        <v>32.842105263157897</v>
      </c>
      <c r="U243" s="9">
        <v>31.2</v>
      </c>
      <c r="V243" s="9">
        <v>29.714285714285712</v>
      </c>
      <c r="W243" s="9">
        <v>28.363636363636363</v>
      </c>
      <c r="X243" s="9">
        <v>27.130434782608695</v>
      </c>
      <c r="Y243" s="9">
        <v>26</v>
      </c>
      <c r="Z243" s="9">
        <v>24.96</v>
      </c>
      <c r="AA243" s="9">
        <v>23.986007188207292</v>
      </c>
      <c r="AB243" s="9">
        <v>23.05002166797804</v>
      </c>
      <c r="AC243" s="9">
        <v>22.150560313159261</v>
      </c>
      <c r="AD243" s="9">
        <v>21.286197872366074</v>
      </c>
      <c r="AE243" s="9">
        <v>20.455564710583953</v>
      </c>
      <c r="AF243" s="9">
        <v>19.657344638898483</v>
      </c>
      <c r="AG243" s="9">
        <v>18.890272828913744</v>
      </c>
      <c r="AH243" s="9">
        <v>18.153133808554568</v>
      </c>
      <c r="AI243" s="9">
        <v>17.444759536076869</v>
      </c>
      <c r="AJ243" s="9">
        <v>16.764027549234278</v>
      </c>
      <c r="AK243" s="9">
        <v>16.10985918666821</v>
      </c>
      <c r="AL243" s="9">
        <v>15.481217878703164</v>
      </c>
      <c r="AM243" s="9">
        <v>14.877107504838836</v>
      </c>
      <c r="AN243" s="9">
        <v>14.29657081533642</v>
      </c>
      <c r="AO243" s="9">
        <v>13.738687914397994</v>
      </c>
      <c r="AP243" s="9">
        <v>13.202574802535535</v>
      </c>
      <c r="AQ243" s="9">
        <v>12.687381975819786</v>
      </c>
      <c r="AR243" s="9">
        <v>12.192293079789465</v>
      </c>
      <c r="AS243" s="9">
        <v>11.716523615887827</v>
      </c>
      <c r="AT243" s="9">
        <v>11.259319698376839</v>
      </c>
      <c r="AU243" s="9">
        <v>10.819956859759248</v>
      </c>
      <c r="AV243" s="9">
        <v>10.397738902815631</v>
      </c>
      <c r="AW243" s="9">
        <v>9.9919967974374337</v>
      </c>
      <c r="AX243" s="9">
        <v>9.6020876205079553</v>
      </c>
      <c r="AY243" s="9">
        <v>9.2273935371514462</v>
      </c>
      <c r="AZ243" s="9">
        <v>8.8673208217360635</v>
      </c>
      <c r="BA243" s="9">
        <v>8.5212989170793829</v>
      </c>
      <c r="BB243" s="9">
        <v>8.1887795303657498</v>
      </c>
      <c r="BC243" s="9">
        <v>7.8692357643428528</v>
      </c>
      <c r="BD243" s="9">
        <v>7.5621612824208961</v>
      </c>
      <c r="BE243" s="9">
        <v>7.2670695063513824</v>
      </c>
      <c r="BF243" s="9">
        <v>6.9834928452141947</v>
      </c>
      <c r="BG243" s="9">
        <v>6.7109819544912614</v>
      </c>
      <c r="BH243" s="9">
        <v>6.4491050240527583</v>
      </c>
      <c r="BI243" s="9">
        <v>6.1974470939276136</v>
      </c>
      <c r="BJ243" s="9">
        <v>5.9556093967741237</v>
      </c>
      <c r="BK243" s="9">
        <v>5.7232087260087763</v>
      </c>
      <c r="BL243" s="9">
        <v>5.4998768285920354</v>
      </c>
      <c r="BM243" s="9">
        <v>5.2852598215089461</v>
      </c>
      <c r="BN243" s="9">
        <v>5.0790176310199033</v>
      </c>
      <c r="BO243" s="9">
        <v>4.8808234537930684</v>
      </c>
      <c r="BP243" s="9">
        <v>4.6903632390645553</v>
      </c>
      <c r="BQ243" s="9">
        <v>4.5073351910058364</v>
      </c>
      <c r="BR243" s="9">
        <v>4.331449290509843</v>
      </c>
      <c r="BS243" s="9">
        <v>4.1624268356379996</v>
      </c>
      <c r="BT243" s="9">
        <v>4</v>
      </c>
      <c r="BU243" s="9" t="s">
        <v>47</v>
      </c>
      <c r="BV243" s="9" t="s">
        <v>47</v>
      </c>
      <c r="BW243" s="9" t="s">
        <v>47</v>
      </c>
      <c r="BX243" s="9" t="s">
        <v>47</v>
      </c>
      <c r="BY243" s="9" t="s">
        <v>47</v>
      </c>
      <c r="BZ243" s="9" t="s">
        <v>47</v>
      </c>
      <c r="CA243" s="9" t="s">
        <v>47</v>
      </c>
      <c r="CB243" s="9" t="s">
        <v>47</v>
      </c>
      <c r="CC243" s="9" t="s">
        <v>47</v>
      </c>
      <c r="CD243" s="9" t="s">
        <v>47</v>
      </c>
    </row>
    <row r="244" spans="1:82" ht="12" x14ac:dyDescent="0.25">
      <c r="A244" s="5">
        <v>209</v>
      </c>
      <c r="B244" s="56">
        <v>70</v>
      </c>
      <c r="C244" s="9">
        <v>313.5</v>
      </c>
      <c r="D244" s="9">
        <v>209</v>
      </c>
      <c r="E244" s="9">
        <v>156.75</v>
      </c>
      <c r="F244" s="9">
        <v>125.4</v>
      </c>
      <c r="G244" s="9">
        <v>104.5</v>
      </c>
      <c r="H244" s="9">
        <v>89.571428571428584</v>
      </c>
      <c r="I244" s="9">
        <v>78.375</v>
      </c>
      <c r="J244" s="9">
        <v>69.666666666666671</v>
      </c>
      <c r="K244" s="9">
        <v>62.7</v>
      </c>
      <c r="L244" s="9">
        <v>57</v>
      </c>
      <c r="M244" s="9">
        <v>52.25</v>
      </c>
      <c r="N244" s="9">
        <v>48.230769230769234</v>
      </c>
      <c r="O244" s="9">
        <v>44.785714285714292</v>
      </c>
      <c r="P244" s="9">
        <v>41.8</v>
      </c>
      <c r="Q244" s="9">
        <v>39.1875</v>
      </c>
      <c r="R244" s="9">
        <v>36.882352941176478</v>
      </c>
      <c r="S244" s="9">
        <v>34.833333333333343</v>
      </c>
      <c r="T244" s="9">
        <v>33</v>
      </c>
      <c r="U244" s="9">
        <v>31.35</v>
      </c>
      <c r="V244" s="9">
        <v>29.857142857142861</v>
      </c>
      <c r="W244" s="9">
        <v>28.5</v>
      </c>
      <c r="X244" s="9">
        <v>27.260869565217394</v>
      </c>
      <c r="Y244" s="9">
        <v>26.125</v>
      </c>
      <c r="Z244" s="9">
        <v>25.08</v>
      </c>
      <c r="AA244" s="9">
        <v>24.098811746148542</v>
      </c>
      <c r="AB244" s="9">
        <v>23.156009871463592</v>
      </c>
      <c r="AC244" s="9">
        <v>22.250092611019074</v>
      </c>
      <c r="AD244" s="9">
        <v>21.379616952444948</v>
      </c>
      <c r="AE244" s="9">
        <v>20.543196337389823</v>
      </c>
      <c r="AF244" s="9">
        <v>19.739498452907718</v>
      </c>
      <c r="AG244" s="9">
        <v>18.967243109250933</v>
      </c>
      <c r="AH244" s="9">
        <v>18.225200200688651</v>
      </c>
      <c r="AI244" s="9">
        <v>17.512187746103045</v>
      </c>
      <c r="AJ244" s="9">
        <v>16.82707000624189</v>
      </c>
      <c r="AK244" s="9">
        <v>16.168755674628624</v>
      </c>
      <c r="AL244" s="9">
        <v>15.536196139248251</v>
      </c>
      <c r="AM244" s="9">
        <v>14.928383812240165</v>
      </c>
      <c r="AN244" s="9">
        <v>14.34435052493728</v>
      </c>
      <c r="AO244" s="9">
        <v>13.783165985694996</v>
      </c>
      <c r="AP244" s="9">
        <v>13.243936298053493</v>
      </c>
      <c r="AQ244" s="9">
        <v>12.725802536872989</v>
      </c>
      <c r="AR244" s="9">
        <v>12.227939380173909</v>
      </c>
      <c r="AS244" s="9">
        <v>11.749553794502685</v>
      </c>
      <c r="AT244" s="9">
        <v>11.289883771729086</v>
      </c>
      <c r="AU244" s="9">
        <v>10.848197115263025</v>
      </c>
      <c r="AV244" s="9">
        <v>10.423790273757389</v>
      </c>
      <c r="AW244" s="9">
        <v>10.015987220439133</v>
      </c>
      <c r="AX244" s="9">
        <v>9.6241383762835824</v>
      </c>
      <c r="AY244" s="9">
        <v>9.247619575316655</v>
      </c>
      <c r="AZ244" s="9">
        <v>8.8858310703968968</v>
      </c>
      <c r="BA244" s="9">
        <v>8.5381965778936362</v>
      </c>
      <c r="BB244" s="9">
        <v>8.2041623597395716</v>
      </c>
      <c r="BC244" s="9">
        <v>7.8831963413956023</v>
      </c>
      <c r="BD244" s="9">
        <v>7.5747872643229481</v>
      </c>
      <c r="BE244" s="9">
        <v>7.278443871612529</v>
      </c>
      <c r="BF244" s="9">
        <v>6.9936941254744358</v>
      </c>
      <c r="BG244" s="9">
        <v>6.720084455341043</v>
      </c>
      <c r="BH244" s="9">
        <v>6.4571790353860825</v>
      </c>
      <c r="BI244" s="9">
        <v>6.2045590903088605</v>
      </c>
      <c r="BJ244" s="9">
        <v>5.9618222282778257</v>
      </c>
      <c r="BK244" s="9">
        <v>5.7285817999709385</v>
      </c>
      <c r="BL244" s="9">
        <v>5.5044662826918822</v>
      </c>
      <c r="BM244" s="9">
        <v>5.2891186885810892</v>
      </c>
      <c r="BN244" s="9">
        <v>5.0821959959789362</v>
      </c>
      <c r="BO244" s="9">
        <v>4.8833686030353372</v>
      </c>
      <c r="BP244" s="9">
        <v>4.6923198026954136</v>
      </c>
      <c r="BQ244" s="9">
        <v>4.5087452782249455</v>
      </c>
      <c r="BR244" s="9">
        <v>4.3323526184720533</v>
      </c>
      <c r="BS244" s="9">
        <v>4.1628608520929706</v>
      </c>
      <c r="BT244" s="9">
        <v>4</v>
      </c>
      <c r="BU244" s="9" t="s">
        <v>47</v>
      </c>
      <c r="BV244" s="9" t="s">
        <v>47</v>
      </c>
      <c r="BW244" s="9" t="s">
        <v>47</v>
      </c>
      <c r="BX244" s="9" t="s">
        <v>47</v>
      </c>
      <c r="BY244" s="9" t="s">
        <v>47</v>
      </c>
      <c r="BZ244" s="9" t="s">
        <v>47</v>
      </c>
      <c r="CA244" s="9" t="s">
        <v>47</v>
      </c>
      <c r="CB244" s="9" t="s">
        <v>47</v>
      </c>
      <c r="CC244" s="9" t="s">
        <v>47</v>
      </c>
      <c r="CD244" s="9" t="s">
        <v>47</v>
      </c>
    </row>
    <row r="245" spans="1:82" ht="12" x14ac:dyDescent="0.25">
      <c r="A245" s="5">
        <v>210</v>
      </c>
      <c r="B245" s="56">
        <v>70</v>
      </c>
      <c r="C245" s="9">
        <v>315</v>
      </c>
      <c r="D245" s="9">
        <v>210</v>
      </c>
      <c r="E245" s="9">
        <v>157.5</v>
      </c>
      <c r="F245" s="9">
        <v>126</v>
      </c>
      <c r="G245" s="9">
        <v>105</v>
      </c>
      <c r="H245" s="9">
        <v>90</v>
      </c>
      <c r="I245" s="9">
        <v>78.75</v>
      </c>
      <c r="J245" s="9">
        <v>70</v>
      </c>
      <c r="K245" s="9">
        <v>63</v>
      </c>
      <c r="L245" s="9">
        <v>57.272727272727273</v>
      </c>
      <c r="M245" s="9">
        <v>52.5</v>
      </c>
      <c r="N245" s="9">
        <v>48.461538461538467</v>
      </c>
      <c r="O245" s="9">
        <v>45</v>
      </c>
      <c r="P245" s="9">
        <v>42</v>
      </c>
      <c r="Q245" s="9">
        <v>39.375</v>
      </c>
      <c r="R245" s="9">
        <v>37.058823529411768</v>
      </c>
      <c r="S245" s="9">
        <v>35</v>
      </c>
      <c r="T245" s="9">
        <v>33.157894736842103</v>
      </c>
      <c r="U245" s="9">
        <v>31.5</v>
      </c>
      <c r="V245" s="9">
        <v>30</v>
      </c>
      <c r="W245" s="9">
        <v>28.636363636363633</v>
      </c>
      <c r="X245" s="9">
        <v>27.391304347826086</v>
      </c>
      <c r="Y245" s="9">
        <v>26.25</v>
      </c>
      <c r="Z245" s="9">
        <v>25.2</v>
      </c>
      <c r="AA245" s="9">
        <v>24.211604571291105</v>
      </c>
      <c r="AB245" s="9">
        <v>23.261976028435093</v>
      </c>
      <c r="AC245" s="9">
        <v>22.349593855052511</v>
      </c>
      <c r="AD245" s="9">
        <v>21.472997172519406</v>
      </c>
      <c r="AE245" s="9">
        <v>20.630782400852851</v>
      </c>
      <c r="AF245" s="9">
        <v>19.821601011341311</v>
      </c>
      <c r="AG245" s="9">
        <v>19.044157367321418</v>
      </c>
      <c r="AH245" s="9">
        <v>18.297206649643908</v>
      </c>
      <c r="AI245" s="9">
        <v>17.579552863507004</v>
      </c>
      <c r="AJ245" s="9">
        <v>16.890046923465867</v>
      </c>
      <c r="AK245" s="9">
        <v>16.227584813551886</v>
      </c>
      <c r="AL245" s="9">
        <v>15.591105819555832</v>
      </c>
      <c r="AM245" s="9">
        <v>14.979590830644499</v>
      </c>
      <c r="AN245" s="9">
        <v>14.392060707591376</v>
      </c>
      <c r="AO245" s="9">
        <v>13.827574715008669</v>
      </c>
      <c r="AP245" s="9">
        <v>13.285229015070366</v>
      </c>
      <c r="AQ245" s="9">
        <v>12.76415522031456</v>
      </c>
      <c r="AR245" s="9">
        <v>12.263519003207827</v>
      </c>
      <c r="AS245" s="9">
        <v>11.782518760245317</v>
      </c>
      <c r="AT245" s="9">
        <v>11.320384328447568</v>
      </c>
      <c r="AU245" s="9">
        <v>10.876375752198943</v>
      </c>
      <c r="AV245" s="9">
        <v>10.449782098453161</v>
      </c>
      <c r="AW245" s="9">
        <v>10.03992031840891</v>
      </c>
      <c r="AX245" s="9">
        <v>9.6461341538328433</v>
      </c>
      <c r="AY245" s="9">
        <v>9.2677930862788305</v>
      </c>
      <c r="AZ245" s="9">
        <v>8.9042913275209781</v>
      </c>
      <c r="BA245" s="9">
        <v>8.5550468495839151</v>
      </c>
      <c r="BB245" s="9">
        <v>8.2195004528172824</v>
      </c>
      <c r="BC245" s="9">
        <v>7.8971148705222314</v>
      </c>
      <c r="BD245" s="9">
        <v>7.5873739086963106</v>
      </c>
      <c r="BE245" s="9">
        <v>7.2897816195193039</v>
      </c>
      <c r="BF245" s="9">
        <v>7.0038615072566452</v>
      </c>
      <c r="BG245" s="9">
        <v>6.7291557653089207</v>
      </c>
      <c r="BH245" s="9">
        <v>6.4652245431858475</v>
      </c>
      <c r="BI245" s="9">
        <v>6.2116452422310289</v>
      </c>
      <c r="BJ245" s="9">
        <v>5.9680118389698187</v>
      </c>
      <c r="BK245" s="9">
        <v>5.7339342349968696</v>
      </c>
      <c r="BL245" s="9">
        <v>5.5090376323624124</v>
      </c>
      <c r="BM245" s="9">
        <v>5.2929619334571631</v>
      </c>
      <c r="BN245" s="9">
        <v>5.0853611644349712</v>
      </c>
      <c r="BO245" s="9">
        <v>4.8859029212499996</v>
      </c>
      <c r="BP245" s="9">
        <v>4.6942678374214708</v>
      </c>
      <c r="BQ245" s="9">
        <v>4.5101490726737499</v>
      </c>
      <c r="BR245" s="9">
        <v>4.33325182163302</v>
      </c>
      <c r="BS245" s="9">
        <v>4.1632928417938704</v>
      </c>
      <c r="BT245" s="9">
        <v>4</v>
      </c>
      <c r="BU245" s="9" t="s">
        <v>47</v>
      </c>
      <c r="BV245" s="9" t="s">
        <v>47</v>
      </c>
      <c r="BW245" s="9" t="s">
        <v>47</v>
      </c>
      <c r="BX245" s="9" t="s">
        <v>47</v>
      </c>
      <c r="BY245" s="9" t="s">
        <v>47</v>
      </c>
      <c r="BZ245" s="9" t="s">
        <v>47</v>
      </c>
      <c r="CA245" s="9" t="s">
        <v>47</v>
      </c>
      <c r="CB245" s="9" t="s">
        <v>47</v>
      </c>
      <c r="CC245" s="9" t="s">
        <v>47</v>
      </c>
      <c r="CD245" s="9" t="s">
        <v>47</v>
      </c>
    </row>
    <row r="246" spans="1:82" ht="12" x14ac:dyDescent="0.25">
      <c r="A246" s="5">
        <v>211</v>
      </c>
      <c r="B246" s="56">
        <v>71</v>
      </c>
      <c r="C246" s="9">
        <v>316.5</v>
      </c>
      <c r="D246" s="9">
        <v>211</v>
      </c>
      <c r="E246" s="9">
        <v>158.25</v>
      </c>
      <c r="F246" s="9">
        <v>126.6</v>
      </c>
      <c r="G246" s="9">
        <v>105.5</v>
      </c>
      <c r="H246" s="9">
        <v>90.428571428571431</v>
      </c>
      <c r="I246" s="9">
        <v>79.125</v>
      </c>
      <c r="J246" s="9">
        <v>70.333333333333329</v>
      </c>
      <c r="K246" s="9">
        <v>63.3</v>
      </c>
      <c r="L246" s="9">
        <v>57.54545454545454</v>
      </c>
      <c r="M246" s="9">
        <v>52.75</v>
      </c>
      <c r="N246" s="9">
        <v>48.692307692307686</v>
      </c>
      <c r="O246" s="9">
        <v>45.214285714285708</v>
      </c>
      <c r="P246" s="9">
        <v>42.2</v>
      </c>
      <c r="Q246" s="9">
        <v>39.5625</v>
      </c>
      <c r="R246" s="9">
        <v>37.235294117647051</v>
      </c>
      <c r="S246" s="9">
        <v>35.166666666666657</v>
      </c>
      <c r="T246" s="9">
        <v>33.315789473684198</v>
      </c>
      <c r="U246" s="9">
        <v>31.65</v>
      </c>
      <c r="V246" s="9">
        <v>30.142857142857128</v>
      </c>
      <c r="W246" s="9">
        <v>28.772727272727259</v>
      </c>
      <c r="X246" s="9">
        <v>27.521739130434771</v>
      </c>
      <c r="Y246" s="9">
        <v>26.375</v>
      </c>
      <c r="Z246" s="9">
        <v>25.32</v>
      </c>
      <c r="AA246" s="9">
        <v>24.345155820404674</v>
      </c>
      <c r="AB246" s="9">
        <v>23.407844072661291</v>
      </c>
      <c r="AC246" s="9">
        <v>22.506619722301554</v>
      </c>
      <c r="AD246" s="9">
        <v>21.640093370064161</v>
      </c>
      <c r="AE246" s="9">
        <v>20.806929109886191</v>
      </c>
      <c r="AF246" s="9">
        <v>20.005842469363881</v>
      </c>
      <c r="AG246" s="9">
        <v>19.235598429507636</v>
      </c>
      <c r="AH246" s="9">
        <v>18.49500952073835</v>
      </c>
      <c r="AI246" s="9">
        <v>17.782933992189704</v>
      </c>
      <c r="AJ246" s="9">
        <v>17.098274051494055</v>
      </c>
      <c r="AK246" s="9">
        <v>16.439974172338268</v>
      </c>
      <c r="AL246" s="9">
        <v>15.80701946718024</v>
      </c>
      <c r="AM246" s="9">
        <v>15.198434122617424</v>
      </c>
      <c r="AN246" s="9">
        <v>14.613279894995133</v>
      </c>
      <c r="AO246" s="9">
        <v>14.050654663935369</v>
      </c>
      <c r="AP246" s="9">
        <v>13.509691041556176</v>
      </c>
      <c r="AQ246" s="9">
        <v>12.989555035237377</v>
      </c>
      <c r="AR246" s="9">
        <v>12.489444761871098</v>
      </c>
      <c r="AS246" s="9">
        <v>12.008589211614888</v>
      </c>
      <c r="AT246" s="9">
        <v>11.546247059241512</v>
      </c>
      <c r="AU246" s="9">
        <v>11.101705521252923</v>
      </c>
      <c r="AV246" s="9">
        <v>10.674279256996421</v>
      </c>
      <c r="AW246" s="9">
        <v>10.263309312088918</v>
      </c>
      <c r="AX246" s="9">
        <v>9.8681621025203441</v>
      </c>
      <c r="AY246" s="9">
        <v>9.4882284378700668</v>
      </c>
      <c r="AZ246" s="9">
        <v>9.1229225821303999</v>
      </c>
      <c r="BA246" s="9">
        <v>8.7716813506893061</v>
      </c>
      <c r="BB246" s="9">
        <v>8.433963242080134</v>
      </c>
      <c r="BC246" s="9">
        <v>8.1092476031598082</v>
      </c>
      <c r="BD246" s="9">
        <v>7.797033826428466</v>
      </c>
      <c r="BE246" s="9">
        <v>7.4968405782530487</v>
      </c>
      <c r="BF246" s="9">
        <v>7.2082050568050242</v>
      </c>
      <c r="BG246" s="9">
        <v>6.9306822785682192</v>
      </c>
      <c r="BH246" s="9">
        <v>6.6638443923167729</v>
      </c>
      <c r="BI246" s="9">
        <v>6.4072800195055999</v>
      </c>
      <c r="BJ246" s="9">
        <v>6.1605936200564528</v>
      </c>
      <c r="BK246" s="9">
        <v>5.9234048825618215</v>
      </c>
      <c r="BL246" s="9">
        <v>5.6953481379665662</v>
      </c>
      <c r="BM246" s="9">
        <v>5.4760717958233709</v>
      </c>
      <c r="BN246" s="9">
        <v>5.2652378022528934</v>
      </c>
      <c r="BO246" s="9">
        <v>5.0625211187729775</v>
      </c>
      <c r="BP246" s="9">
        <v>4.867609221193427</v>
      </c>
      <c r="BQ246" s="9">
        <v>4.6802016178038182</v>
      </c>
      <c r="BR246" s="9">
        <v>4.5000093861115342</v>
      </c>
      <c r="BS246" s="9">
        <v>4.3267547274158344</v>
      </c>
      <c r="BT246" s="9">
        <v>4.1601705385312435</v>
      </c>
      <c r="BU246" s="9">
        <v>4</v>
      </c>
      <c r="BV246" s="9" t="s">
        <v>47</v>
      </c>
      <c r="BW246" s="9" t="s">
        <v>47</v>
      </c>
      <c r="BX246" s="9" t="s">
        <v>47</v>
      </c>
      <c r="BY246" s="9" t="s">
        <v>47</v>
      </c>
      <c r="BZ246" s="9" t="s">
        <v>47</v>
      </c>
      <c r="CA246" s="9" t="s">
        <v>47</v>
      </c>
      <c r="CB246" s="9" t="s">
        <v>47</v>
      </c>
      <c r="CC246" s="9" t="s">
        <v>47</v>
      </c>
      <c r="CD246" s="9" t="s">
        <v>47</v>
      </c>
    </row>
    <row r="247" spans="1:82" ht="12" x14ac:dyDescent="0.25">
      <c r="A247" s="5">
        <v>212</v>
      </c>
      <c r="B247" s="56">
        <v>71</v>
      </c>
      <c r="C247" s="9">
        <v>318</v>
      </c>
      <c r="D247" s="9">
        <v>212</v>
      </c>
      <c r="E247" s="9">
        <v>159</v>
      </c>
      <c r="F247" s="9">
        <v>127.2</v>
      </c>
      <c r="G247" s="9">
        <v>106</v>
      </c>
      <c r="H247" s="9">
        <v>90.857142857142847</v>
      </c>
      <c r="I247" s="9">
        <v>79.5</v>
      </c>
      <c r="J247" s="9">
        <v>70.666666666666657</v>
      </c>
      <c r="K247" s="9">
        <v>63.6</v>
      </c>
      <c r="L247" s="9">
        <v>57.818181818181813</v>
      </c>
      <c r="M247" s="9">
        <v>53</v>
      </c>
      <c r="N247" s="9">
        <v>48.92307692307692</v>
      </c>
      <c r="O247" s="9">
        <v>45.428571428571431</v>
      </c>
      <c r="P247" s="9">
        <v>42.4</v>
      </c>
      <c r="Q247" s="9">
        <v>39.75</v>
      </c>
      <c r="R247" s="9">
        <v>37.411764705882362</v>
      </c>
      <c r="S247" s="9">
        <v>35.333333333333343</v>
      </c>
      <c r="T247" s="9">
        <v>33.473684210526322</v>
      </c>
      <c r="U247" s="9">
        <v>31.8</v>
      </c>
      <c r="V247" s="9">
        <v>30.285714285714288</v>
      </c>
      <c r="W247" s="9">
        <v>28.909090909090914</v>
      </c>
      <c r="X247" s="9">
        <v>27.652173913043484</v>
      </c>
      <c r="Y247" s="9">
        <v>26.5</v>
      </c>
      <c r="Z247" s="9">
        <v>25.44</v>
      </c>
      <c r="AA247" s="9">
        <v>24.45807513028873</v>
      </c>
      <c r="AB247" s="9">
        <v>23.514050278256605</v>
      </c>
      <c r="AC247" s="9">
        <v>22.606462591312365</v>
      </c>
      <c r="AD247" s="9">
        <v>21.733905679574665</v>
      </c>
      <c r="AE247" s="9">
        <v>20.895027436542691</v>
      </c>
      <c r="AF247" s="9">
        <v>20.088527943883857</v>
      </c>
      <c r="AG247" s="9">
        <v>19.313157457091819</v>
      </c>
      <c r="AH247" s="9">
        <v>18.567714468893385</v>
      </c>
      <c r="AI247" s="9">
        <v>17.851043847403439</v>
      </c>
      <c r="AJ247" s="9">
        <v>17.162035046142755</v>
      </c>
      <c r="AK247" s="9">
        <v>16.499620383144958</v>
      </c>
      <c r="AL247" s="9">
        <v>15.862773386485953</v>
      </c>
      <c r="AM247" s="9">
        <v>15.25050720367209</v>
      </c>
      <c r="AN247" s="9">
        <v>14.661873072422225</v>
      </c>
      <c r="AO247" s="9">
        <v>14.095958850474055</v>
      </c>
      <c r="AP247" s="9">
        <v>13.551887602136508</v>
      </c>
      <c r="AQ247" s="9">
        <v>13.028816239397921</v>
      </c>
      <c r="AR247" s="9">
        <v>12.525934215484286</v>
      </c>
      <c r="AS247" s="9">
        <v>12.042462268843115</v>
      </c>
      <c r="AT247" s="9">
        <v>11.577651215606609</v>
      </c>
      <c r="AU247" s="9">
        <v>11.130780788662934</v>
      </c>
      <c r="AV247" s="9">
        <v>10.701158521536653</v>
      </c>
      <c r="AW247" s="9">
        <v>10.288118675348779</v>
      </c>
      <c r="AX247" s="9">
        <v>9.8910212071936687</v>
      </c>
      <c r="AY247" s="9">
        <v>9.5092507783341933</v>
      </c>
      <c r="AZ247" s="9">
        <v>9.1422158006782333</v>
      </c>
      <c r="BA247" s="9">
        <v>8.7893475200589997</v>
      </c>
      <c r="BB247" s="9">
        <v>8.4500991348985828</v>
      </c>
      <c r="BC247" s="9">
        <v>8.1239449488890454</v>
      </c>
      <c r="BD247" s="9">
        <v>7.8103795563780611</v>
      </c>
      <c r="BE247" s="9">
        <v>7.5089170591967669</v>
      </c>
      <c r="BF247" s="9">
        <v>7.2190903137162428</v>
      </c>
      <c r="BG247" s="9">
        <v>6.9404502069658607</v>
      </c>
      <c r="BH247" s="9">
        <v>6.6725649606917834</v>
      </c>
      <c r="BI247" s="9">
        <v>6.415019462277189</v>
      </c>
      <c r="BJ247" s="9">
        <v>6.167414621487417</v>
      </c>
      <c r="BK247" s="9">
        <v>5.9293667520432569</v>
      </c>
      <c r="BL247" s="9">
        <v>5.7005069770640731</v>
      </c>
      <c r="BM247" s="9">
        <v>5.4804806574594416</v>
      </c>
      <c r="BN247" s="9">
        <v>5.2689468423835368</v>
      </c>
      <c r="BO247" s="9">
        <v>5.0655777409007117</v>
      </c>
      <c r="BP247" s="9">
        <v>4.8700582140435476</v>
      </c>
      <c r="BQ247" s="9">
        <v>4.6820852864762905</v>
      </c>
      <c r="BR247" s="9">
        <v>4.5013676770069386</v>
      </c>
      <c r="BS247" s="9">
        <v>4.3276253472204775</v>
      </c>
      <c r="BT247" s="9">
        <v>4.1605890675338166</v>
      </c>
      <c r="BU247" s="9">
        <v>4</v>
      </c>
      <c r="BV247" s="9" t="s">
        <v>47</v>
      </c>
      <c r="BW247" s="9" t="s">
        <v>47</v>
      </c>
      <c r="BX247" s="9" t="s">
        <v>47</v>
      </c>
      <c r="BY247" s="9" t="s">
        <v>47</v>
      </c>
      <c r="BZ247" s="9" t="s">
        <v>47</v>
      </c>
      <c r="CA247" s="9" t="s">
        <v>47</v>
      </c>
      <c r="CB247" s="9" t="s">
        <v>47</v>
      </c>
      <c r="CC247" s="9" t="s">
        <v>47</v>
      </c>
      <c r="CD247" s="9" t="s">
        <v>47</v>
      </c>
    </row>
    <row r="248" spans="1:82" ht="12" x14ac:dyDescent="0.25">
      <c r="A248" s="5">
        <v>213</v>
      </c>
      <c r="B248" s="56">
        <v>71</v>
      </c>
      <c r="C248" s="9">
        <v>319.5</v>
      </c>
      <c r="D248" s="9">
        <v>213</v>
      </c>
      <c r="E248" s="9">
        <v>159.75</v>
      </c>
      <c r="F248" s="9">
        <v>127.8</v>
      </c>
      <c r="G248" s="9">
        <v>106.5</v>
      </c>
      <c r="H248" s="9">
        <v>91.285714285714292</v>
      </c>
      <c r="I248" s="9">
        <v>79.875</v>
      </c>
      <c r="J248" s="9">
        <v>71</v>
      </c>
      <c r="K248" s="9">
        <v>63.9</v>
      </c>
      <c r="L248" s="9">
        <v>58.090909090909086</v>
      </c>
      <c r="M248" s="9">
        <v>53.25</v>
      </c>
      <c r="N248" s="9">
        <v>49.153846153846153</v>
      </c>
      <c r="O248" s="9">
        <v>45.642857142857146</v>
      </c>
      <c r="P248" s="9">
        <v>42.6</v>
      </c>
      <c r="Q248" s="9">
        <v>39.9375</v>
      </c>
      <c r="R248" s="9">
        <v>37.588235294117645</v>
      </c>
      <c r="S248" s="9">
        <v>35.5</v>
      </c>
      <c r="T248" s="9">
        <v>33.631578947368418</v>
      </c>
      <c r="U248" s="9">
        <v>31.95</v>
      </c>
      <c r="V248" s="9">
        <v>30.428571428571423</v>
      </c>
      <c r="W248" s="9">
        <v>29.045454545454543</v>
      </c>
      <c r="X248" s="9">
        <v>27.782608695652172</v>
      </c>
      <c r="Y248" s="9">
        <v>26.625</v>
      </c>
      <c r="Z248" s="9">
        <v>25.56</v>
      </c>
      <c r="AA248" s="9">
        <v>24.570983107970154</v>
      </c>
      <c r="AB248" s="9">
        <v>23.620235167924672</v>
      </c>
      <c r="AC248" s="9">
        <v>22.706275403652572</v>
      </c>
      <c r="AD248" s="9">
        <v>21.827680335996305</v>
      </c>
      <c r="AE248" s="9">
        <v>20.983081565803502</v>
      </c>
      <c r="AF248" s="9">
        <v>20.171163642665014</v>
      </c>
      <c r="AG248" s="9">
        <v>19.390662016119869</v>
      </c>
      <c r="AH248" s="9">
        <v>18.640361066136144</v>
      </c>
      <c r="AI248" s="9">
        <v>17.919092209800304</v>
      </c>
      <c r="AJ248" s="9">
        <v>17.225732081266152</v>
      </c>
      <c r="AK248" s="9">
        <v>16.559200782128723</v>
      </c>
      <c r="AL248" s="9">
        <v>15.918460199498085</v>
      </c>
      <c r="AM248" s="9">
        <v>15.302512389153469</v>
      </c>
      <c r="AN248" s="9">
        <v>14.710398021259541</v>
      </c>
      <c r="AO248" s="9">
        <v>14.141194886224014</v>
      </c>
      <c r="AP248" s="9">
        <v>13.59401645836949</v>
      </c>
      <c r="AQ248" s="9">
        <v>13.068010515182513</v>
      </c>
      <c r="AR248" s="9">
        <v>12.562357809989276</v>
      </c>
      <c r="AS248" s="9">
        <v>12.076270795990746</v>
      </c>
      <c r="AT248" s="9">
        <v>11.608992399669871</v>
      </c>
      <c r="AU248" s="9">
        <v>11.159794841660498</v>
      </c>
      <c r="AV248" s="9">
        <v>10.727978503241493</v>
      </c>
      <c r="AW248" s="9">
        <v>10.312870836690676</v>
      </c>
      <c r="AX248" s="9">
        <v>9.9138253178014342</v>
      </c>
      <c r="AY248" s="9">
        <v>9.5302204389305913</v>
      </c>
      <c r="AZ248" s="9">
        <v>9.1614587410092128</v>
      </c>
      <c r="BA248" s="9">
        <v>8.8069658830087203</v>
      </c>
      <c r="BB248" s="9">
        <v>8.4661897474130168</v>
      </c>
      <c r="BC248" s="9">
        <v>8.138599580303417</v>
      </c>
      <c r="BD248" s="9">
        <v>7.8236851647170678</v>
      </c>
      <c r="BE248" s="9">
        <v>7.5209560259913841</v>
      </c>
      <c r="BF248" s="9">
        <v>7.229940667856833</v>
      </c>
      <c r="BG248" s="9">
        <v>6.9501858380882906</v>
      </c>
      <c r="BH248" s="9">
        <v>6.6812558225712353</v>
      </c>
      <c r="BI248" s="9">
        <v>6.4227317666832962</v>
      </c>
      <c r="BJ248" s="9">
        <v>6.174211022934216</v>
      </c>
      <c r="BK248" s="9">
        <v>5.9353065238481904</v>
      </c>
      <c r="BL248" s="9">
        <v>5.7056461791118522</v>
      </c>
      <c r="BM248" s="9">
        <v>5.4848722960489731</v>
      </c>
      <c r="BN248" s="9">
        <v>5.2726410225192799</v>
      </c>
      <c r="BO248" s="9">
        <v>5.0686218113736974</v>
      </c>
      <c r="BP248" s="9">
        <v>4.8724969056319329</v>
      </c>
      <c r="BQ248" s="9">
        <v>4.6839608435805582</v>
      </c>
      <c r="BR248" s="9">
        <v>4.5027199830207953</v>
      </c>
      <c r="BS248" s="9">
        <v>4.3284920439250243</v>
      </c>
      <c r="BT248" s="9">
        <v>4.1610056687897092</v>
      </c>
      <c r="BU248" s="9">
        <v>4</v>
      </c>
      <c r="BV248" s="9" t="s">
        <v>47</v>
      </c>
      <c r="BW248" s="9" t="s">
        <v>47</v>
      </c>
      <c r="BX248" s="9" t="s">
        <v>47</v>
      </c>
      <c r="BY248" s="9" t="s">
        <v>47</v>
      </c>
      <c r="BZ248" s="9" t="s">
        <v>47</v>
      </c>
      <c r="CA248" s="9" t="s">
        <v>47</v>
      </c>
      <c r="CB248" s="9" t="s">
        <v>47</v>
      </c>
      <c r="CC248" s="9" t="s">
        <v>47</v>
      </c>
      <c r="CD248" s="9" t="s">
        <v>47</v>
      </c>
    </row>
    <row r="249" spans="1:82" ht="12" x14ac:dyDescent="0.25">
      <c r="A249" s="5">
        <v>214</v>
      </c>
      <c r="B249" s="56">
        <v>72</v>
      </c>
      <c r="C249" s="9">
        <v>321</v>
      </c>
      <c r="D249" s="9">
        <v>214</v>
      </c>
      <c r="E249" s="9">
        <v>160.5</v>
      </c>
      <c r="F249" s="9">
        <v>128.4</v>
      </c>
      <c r="G249" s="9">
        <v>107</v>
      </c>
      <c r="H249" s="9">
        <v>91.714285714285722</v>
      </c>
      <c r="I249" s="9">
        <v>80.25</v>
      </c>
      <c r="J249" s="9">
        <v>71.333333333333329</v>
      </c>
      <c r="K249" s="9">
        <v>64.2</v>
      </c>
      <c r="L249" s="9">
        <v>58.363636363636367</v>
      </c>
      <c r="M249" s="9">
        <v>53.5</v>
      </c>
      <c r="N249" s="9">
        <v>49.384615384615387</v>
      </c>
      <c r="O249" s="9">
        <v>45.857142857142861</v>
      </c>
      <c r="P249" s="9">
        <v>42.8</v>
      </c>
      <c r="Q249" s="9">
        <v>40.125</v>
      </c>
      <c r="R249" s="9">
        <v>37.764705882352949</v>
      </c>
      <c r="S249" s="9">
        <v>35.666666666666671</v>
      </c>
      <c r="T249" s="9">
        <v>33.789473684210527</v>
      </c>
      <c r="U249" s="9">
        <v>32.1</v>
      </c>
      <c r="V249" s="9">
        <v>30.571428571428569</v>
      </c>
      <c r="W249" s="9">
        <v>29.18181818181818</v>
      </c>
      <c r="X249" s="9">
        <v>27.913043478260867</v>
      </c>
      <c r="Y249" s="9">
        <v>26.75</v>
      </c>
      <c r="Z249" s="9">
        <v>25.68</v>
      </c>
      <c r="AA249" s="9">
        <v>24.692307692307693</v>
      </c>
      <c r="AB249" s="9">
        <v>23.754314124125745</v>
      </c>
      <c r="AC249" s="9">
        <v>22.851952378814076</v>
      </c>
      <c r="AD249" s="9">
        <v>21.983868900395194</v>
      </c>
      <c r="AE249" s="9">
        <v>21.148761550799442</v>
      </c>
      <c r="AF249" s="9">
        <v>20.345377656638611</v>
      </c>
      <c r="AG249" s="9">
        <v>19.572512130177312</v>
      </c>
      <c r="AH249" s="9">
        <v>18.829005661683532</v>
      </c>
      <c r="AI249" s="9">
        <v>18.113742980446869</v>
      </c>
      <c r="AJ249" s="9">
        <v>17.425651181855962</v>
      </c>
      <c r="AK249" s="9">
        <v>16.763698118025683</v>
      </c>
      <c r="AL249" s="9">
        <v>16.126890849560027</v>
      </c>
      <c r="AM249" s="9">
        <v>15.514274156128328</v>
      </c>
      <c r="AN249" s="9">
        <v>14.924929103620611</v>
      </c>
      <c r="AO249" s="9">
        <v>14.357971665732823</v>
      </c>
      <c r="AP249" s="9">
        <v>13.812551397914291</v>
      </c>
      <c r="AQ249" s="9">
        <v>13.287850161688308</v>
      </c>
      <c r="AR249" s="9">
        <v>12.783080897432301</v>
      </c>
      <c r="AS249" s="9">
        <v>12.297486443776744</v>
      </c>
      <c r="AT249" s="9">
        <v>11.8303384018519</v>
      </c>
      <c r="AU249" s="9">
        <v>11.380936042678726</v>
      </c>
      <c r="AV249" s="9">
        <v>10.948605256065033</v>
      </c>
      <c r="AW249" s="9">
        <v>10.532697539430213</v>
      </c>
      <c r="AX249" s="9">
        <v>10.132589025041778</v>
      </c>
      <c r="AY249" s="9">
        <v>9.7476795442045123</v>
      </c>
      <c r="AZ249" s="9">
        <v>9.3773917269985514</v>
      </c>
      <c r="BA249" s="9">
        <v>9.021170136215952</v>
      </c>
      <c r="BB249" s="9">
        <v>8.6784804341966577</v>
      </c>
      <c r="BC249" s="9">
        <v>8.3488085813140973</v>
      </c>
      <c r="BD249" s="9">
        <v>8.0316600649081362</v>
      </c>
      <c r="BE249" s="9">
        <v>7.7265591575087607</v>
      </c>
      <c r="BF249" s="9">
        <v>7.4330482032378349</v>
      </c>
      <c r="BG249" s="9">
        <v>7.1506869313185035</v>
      </c>
      <c r="BH249" s="9">
        <v>6.8790517956625123</v>
      </c>
      <c r="BI249" s="9">
        <v>6.6177353395448018</v>
      </c>
      <c r="BJ249" s="9">
        <v>6.3663455844123886</v>
      </c>
      <c r="BK249" s="9">
        <v>6.1245054419107348</v>
      </c>
      <c r="BL249" s="9">
        <v>5.8918521482456292</v>
      </c>
      <c r="BM249" s="9">
        <v>5.6680367200321262</v>
      </c>
      <c r="BN249" s="9">
        <v>5.4527234308143067</v>
      </c>
      <c r="BO249" s="9">
        <v>5.245589307470615</v>
      </c>
      <c r="BP249" s="9">
        <v>5.0463236457494043</v>
      </c>
      <c r="BQ249" s="9">
        <v>4.8546275442079505</v>
      </c>
      <c r="BR249" s="9">
        <v>4.6702134558558699</v>
      </c>
      <c r="BS249" s="9">
        <v>4.4928047568303713</v>
      </c>
      <c r="BT249" s="9">
        <v>4.3221353314563711</v>
      </c>
      <c r="BU249" s="9">
        <v>4.1579491730690368</v>
      </c>
      <c r="BV249" s="9">
        <v>4</v>
      </c>
      <c r="BW249" s="9" t="s">
        <v>47</v>
      </c>
      <c r="BX249" s="9" t="s">
        <v>47</v>
      </c>
      <c r="BY249" s="9" t="s">
        <v>47</v>
      </c>
      <c r="BZ249" s="9" t="s">
        <v>47</v>
      </c>
      <c r="CA249" s="9" t="s">
        <v>47</v>
      </c>
      <c r="CB249" s="9" t="s">
        <v>47</v>
      </c>
      <c r="CC249" s="9" t="s">
        <v>47</v>
      </c>
      <c r="CD249" s="9" t="s">
        <v>47</v>
      </c>
    </row>
    <row r="250" spans="1:82" ht="12" x14ac:dyDescent="0.25">
      <c r="A250" s="5">
        <v>215</v>
      </c>
      <c r="B250" s="56">
        <v>72</v>
      </c>
      <c r="C250" s="9">
        <v>322.5</v>
      </c>
      <c r="D250" s="9">
        <v>215</v>
      </c>
      <c r="E250" s="9">
        <v>161.25</v>
      </c>
      <c r="F250" s="9">
        <v>129</v>
      </c>
      <c r="G250" s="9">
        <v>107.5</v>
      </c>
      <c r="H250" s="9">
        <v>92.142857142857139</v>
      </c>
      <c r="I250" s="9">
        <v>80.625</v>
      </c>
      <c r="J250" s="9">
        <v>71.666666666666657</v>
      </c>
      <c r="K250" s="9">
        <v>64.5</v>
      </c>
      <c r="L250" s="9">
        <v>58.636363636363633</v>
      </c>
      <c r="M250" s="9">
        <v>53.75</v>
      </c>
      <c r="N250" s="9">
        <v>49.615384615384613</v>
      </c>
      <c r="O250" s="9">
        <v>46.071428571428569</v>
      </c>
      <c r="P250" s="9">
        <v>43</v>
      </c>
      <c r="Q250" s="9">
        <v>40.3125</v>
      </c>
      <c r="R250" s="9">
        <v>37.941176470588232</v>
      </c>
      <c r="S250" s="9">
        <v>35.833333333333329</v>
      </c>
      <c r="T250" s="9">
        <v>33.947368421052623</v>
      </c>
      <c r="U250" s="9">
        <v>32.25</v>
      </c>
      <c r="V250" s="9">
        <v>30.714285714285705</v>
      </c>
      <c r="W250" s="9">
        <v>29.318181818181809</v>
      </c>
      <c r="X250" s="9">
        <v>28.043478260869559</v>
      </c>
      <c r="Y250" s="9">
        <v>26.875</v>
      </c>
      <c r="Z250" s="9">
        <v>25.8</v>
      </c>
      <c r="AA250" s="9">
        <v>24.807692307692307</v>
      </c>
      <c r="AB250" s="9">
        <v>23.86294846654468</v>
      </c>
      <c r="AC250" s="9">
        <v>22.954183019288596</v>
      </c>
      <c r="AD250" s="9">
        <v>22.080025811633934</v>
      </c>
      <c r="AE250" s="9">
        <v>21.239158868461892</v>
      </c>
      <c r="AF250" s="9">
        <v>20.430314406701399</v>
      </c>
      <c r="AG250" s="9">
        <v>19.652272923880528</v>
      </c>
      <c r="AH250" s="9">
        <v>18.903861359471072</v>
      </c>
      <c r="AI250" s="9">
        <v>18.183951326254029</v>
      </c>
      <c r="AJ250" s="9">
        <v>17.491457409039494</v>
      </c>
      <c r="AK250" s="9">
        <v>16.82533552817587</v>
      </c>
      <c r="AL250" s="9">
        <v>16.184581365381064</v>
      </c>
      <c r="AM250" s="9">
        <v>15.568228849522294</v>
      </c>
      <c r="AN250" s="9">
        <v>14.975348700061458</v>
      </c>
      <c r="AO250" s="9">
        <v>14.405047025970061</v>
      </c>
      <c r="AP250" s="9">
        <v>13.856463978001216</v>
      </c>
      <c r="AQ250" s="9">
        <v>13.328772452286774</v>
      </c>
      <c r="AR250" s="9">
        <v>12.821176843304977</v>
      </c>
      <c r="AS250" s="9">
        <v>12.332911844338465</v>
      </c>
      <c r="AT250" s="9">
        <v>11.863241293614061</v>
      </c>
      <c r="AU250" s="9">
        <v>11.411457064384692</v>
      </c>
      <c r="AV250" s="9">
        <v>10.976877997279965</v>
      </c>
      <c r="AW250" s="9">
        <v>10.558848873315721</v>
      </c>
      <c r="AX250" s="9">
        <v>10.15673942601415</v>
      </c>
      <c r="AY250" s="9">
        <v>9.7699433911450448</v>
      </c>
      <c r="AZ250" s="9">
        <v>9.397877592655469</v>
      </c>
      <c r="BA250" s="9">
        <v>9.0399810634096802</v>
      </c>
      <c r="BB250" s="9">
        <v>8.6957141994136578</v>
      </c>
      <c r="BC250" s="9">
        <v>8.3645579462490414</v>
      </c>
      <c r="BD250" s="9">
        <v>8.0460130164898604</v>
      </c>
      <c r="BE250" s="9">
        <v>7.7395991369221333</v>
      </c>
      <c r="BF250" s="9">
        <v>7.4448543244313949</v>
      </c>
      <c r="BG250" s="9">
        <v>7.1613341894663662</v>
      </c>
      <c r="BH250" s="9">
        <v>6.8886112660286063</v>
      </c>
      <c r="BI250" s="9">
        <v>6.6262743671779747</v>
      </c>
      <c r="BJ250" s="9">
        <v>6.3739279650821752</v>
      </c>
      <c r="BK250" s="9">
        <v>6.1311915946756939</v>
      </c>
      <c r="BL250" s="9">
        <v>5.8976992800290038</v>
      </c>
      <c r="BM250" s="9">
        <v>5.6730989825631841</v>
      </c>
      <c r="BN250" s="9">
        <v>5.4570520702780163</v>
      </c>
      <c r="BO250" s="9">
        <v>5.2492328071932972</v>
      </c>
      <c r="BP250" s="9">
        <v>5.049327862233616</v>
      </c>
      <c r="BQ250" s="9">
        <v>4.8570358368161148</v>
      </c>
      <c r="BR250" s="9">
        <v>4.6720668104289844</v>
      </c>
      <c r="BS250" s="9">
        <v>4.4941419035155601</v>
      </c>
      <c r="BT250" s="9">
        <v>4.3229928570049641</v>
      </c>
      <c r="BU250" s="9">
        <v>4.1583616278553572</v>
      </c>
      <c r="BV250" s="9">
        <v>4</v>
      </c>
      <c r="BW250" s="9" t="s">
        <v>47</v>
      </c>
      <c r="BX250" s="9" t="s">
        <v>47</v>
      </c>
      <c r="BY250" s="9" t="s">
        <v>47</v>
      </c>
      <c r="BZ250" s="9" t="s">
        <v>47</v>
      </c>
      <c r="CA250" s="9" t="s">
        <v>47</v>
      </c>
      <c r="CB250" s="9" t="s">
        <v>47</v>
      </c>
      <c r="CC250" s="9" t="s">
        <v>47</v>
      </c>
      <c r="CD250" s="9" t="s">
        <v>47</v>
      </c>
    </row>
    <row r="251" spans="1:82" ht="12" x14ac:dyDescent="0.25">
      <c r="A251" s="5">
        <v>216</v>
      </c>
      <c r="B251" s="56">
        <v>72</v>
      </c>
      <c r="C251" s="9">
        <v>324</v>
      </c>
      <c r="D251" s="9">
        <v>216</v>
      </c>
      <c r="E251" s="9">
        <v>162</v>
      </c>
      <c r="F251" s="9">
        <v>129.6</v>
      </c>
      <c r="G251" s="9">
        <v>108</v>
      </c>
      <c r="H251" s="9">
        <v>92.571428571428569</v>
      </c>
      <c r="I251" s="9">
        <v>81</v>
      </c>
      <c r="J251" s="9">
        <v>72</v>
      </c>
      <c r="K251" s="9">
        <v>64.8</v>
      </c>
      <c r="L251" s="9">
        <v>58.909090909090907</v>
      </c>
      <c r="M251" s="9">
        <v>54</v>
      </c>
      <c r="N251" s="9">
        <v>49.84615384615384</v>
      </c>
      <c r="O251" s="9">
        <v>46.285714285714285</v>
      </c>
      <c r="P251" s="9">
        <v>43.2</v>
      </c>
      <c r="Q251" s="9">
        <v>40.5</v>
      </c>
      <c r="R251" s="9">
        <v>38.117647058823529</v>
      </c>
      <c r="S251" s="9">
        <v>36</v>
      </c>
      <c r="T251" s="9">
        <v>34.105263157894733</v>
      </c>
      <c r="U251" s="9">
        <v>32.4</v>
      </c>
      <c r="V251" s="9">
        <v>30.857142857142847</v>
      </c>
      <c r="W251" s="9">
        <v>29.454545454545446</v>
      </c>
      <c r="X251" s="9">
        <v>28.173913043478255</v>
      </c>
      <c r="Y251" s="9">
        <v>27</v>
      </c>
      <c r="Z251" s="9">
        <v>25.92</v>
      </c>
      <c r="AA251" s="9">
        <v>24.92307692307692</v>
      </c>
      <c r="AB251" s="9">
        <v>23.971572058902936</v>
      </c>
      <c r="AC251" s="9">
        <v>23.056393428016325</v>
      </c>
      <c r="AD251" s="9">
        <v>22.176154179677233</v>
      </c>
      <c r="AE251" s="9">
        <v>21.329520409867801</v>
      </c>
      <c r="AF251" s="9">
        <v>20.51520913990997</v>
      </c>
      <c r="AG251" s="9">
        <v>19.731986372254966</v>
      </c>
      <c r="AH251" s="9">
        <v>18.978665220498179</v>
      </c>
      <c r="AI251" s="9">
        <v>18.254104110785718</v>
      </c>
      <c r="AJ251" s="9">
        <v>17.55720505188707</v>
      </c>
      <c r="AK251" s="9">
        <v>16.886911971312326</v>
      </c>
      <c r="AL251" s="9">
        <v>16.242209114952573</v>
      </c>
      <c r="AM251" s="9">
        <v>15.622119507818287</v>
      </c>
      <c r="AN251" s="9">
        <v>15.025703473543125</v>
      </c>
      <c r="AO251" s="9">
        <v>14.452057210409611</v>
      </c>
      <c r="AP251" s="9">
        <v>13.900311421738838</v>
      </c>
      <c r="AQ251" s="9">
        <v>13.369629998568685</v>
      </c>
      <c r="AR251" s="9">
        <v>12.859208752624307</v>
      </c>
      <c r="AS251" s="9">
        <v>12.368274197660854</v>
      </c>
      <c r="AT251" s="9">
        <v>11.896082377331675</v>
      </c>
      <c r="AU251" s="9">
        <v>11.441917737805776</v>
      </c>
      <c r="AV251" s="9">
        <v>11.005092043426115</v>
      </c>
      <c r="AW251" s="9">
        <v>10.584943333765528</v>
      </c>
      <c r="AX251" s="9">
        <v>10.180834920499818</v>
      </c>
      <c r="AY251" s="9">
        <v>9.7921544225778945</v>
      </c>
      <c r="AZ251" s="9">
        <v>9.4183128382268659</v>
      </c>
      <c r="BA251" s="9">
        <v>9.0587436523857967</v>
      </c>
      <c r="BB251" s="9">
        <v>8.7129019782155694</v>
      </c>
      <c r="BC251" s="9">
        <v>8.3802637313838968</v>
      </c>
      <c r="BD251" s="9">
        <v>8.0603248358741943</v>
      </c>
      <c r="BE251" s="9">
        <v>7.7526004601148228</v>
      </c>
      <c r="BF251" s="9">
        <v>7.4566242822711279</v>
      </c>
      <c r="BG251" s="9">
        <v>7.1719477835869156</v>
      </c>
      <c r="BH251" s="9">
        <v>6.8981395687045017</v>
      </c>
      <c r="BI251" s="9">
        <v>6.6347847119333485</v>
      </c>
      <c r="BJ251" s="9">
        <v>6.3814841284766413</v>
      </c>
      <c r="BK251" s="9">
        <v>6.1378539696629693</v>
      </c>
      <c r="BL251" s="9">
        <v>5.90352504126664</v>
      </c>
      <c r="BM251" s="9">
        <v>5.6781422440351728</v>
      </c>
      <c r="BN251" s="9">
        <v>5.4613640355761408</v>
      </c>
      <c r="BO251" s="9">
        <v>5.2528619127879246</v>
      </c>
      <c r="BP251" s="9">
        <v>5.0523199140500363</v>
      </c>
      <c r="BQ251" s="9">
        <v>4.8594341404186725</v>
      </c>
      <c r="BR251" s="9">
        <v>4.6739122951018839</v>
      </c>
      <c r="BS251" s="9">
        <v>4.4954732405165245</v>
      </c>
      <c r="BT251" s="9">
        <v>4.3238465722557198</v>
      </c>
      <c r="BU251" s="9">
        <v>4.1587722093212651</v>
      </c>
      <c r="BV251" s="9">
        <v>4</v>
      </c>
      <c r="BW251" s="9" t="s">
        <v>47</v>
      </c>
      <c r="BX251" s="9" t="s">
        <v>47</v>
      </c>
      <c r="BY251" s="9" t="s">
        <v>47</v>
      </c>
      <c r="BZ251" s="9" t="s">
        <v>47</v>
      </c>
      <c r="CA251" s="9" t="s">
        <v>47</v>
      </c>
      <c r="CB251" s="9" t="s">
        <v>47</v>
      </c>
      <c r="CC251" s="9" t="s">
        <v>47</v>
      </c>
      <c r="CD251" s="9" t="s">
        <v>47</v>
      </c>
    </row>
    <row r="252" spans="1:82" ht="12" x14ac:dyDescent="0.25">
      <c r="A252" s="5">
        <v>217</v>
      </c>
      <c r="B252" s="56">
        <v>73</v>
      </c>
      <c r="C252" s="9">
        <v>325.5</v>
      </c>
      <c r="D252" s="9">
        <v>217</v>
      </c>
      <c r="E252" s="9">
        <v>162.75</v>
      </c>
      <c r="F252" s="9">
        <v>130.19999999999999</v>
      </c>
      <c r="G252" s="9">
        <v>108.5</v>
      </c>
      <c r="H252" s="9">
        <v>93</v>
      </c>
      <c r="I252" s="9">
        <v>81.375</v>
      </c>
      <c r="J252" s="9">
        <v>72.333333333333329</v>
      </c>
      <c r="K252" s="9">
        <v>65.099999999999994</v>
      </c>
      <c r="L252" s="9">
        <v>59.181818181818173</v>
      </c>
      <c r="M252" s="9">
        <v>54.25</v>
      </c>
      <c r="N252" s="9">
        <v>50.076923076923073</v>
      </c>
      <c r="O252" s="9">
        <v>46.5</v>
      </c>
      <c r="P252" s="9">
        <v>43.4</v>
      </c>
      <c r="Q252" s="9">
        <v>40.6875</v>
      </c>
      <c r="R252" s="9">
        <v>38.294117647058826</v>
      </c>
      <c r="S252" s="9">
        <v>36.166666666666671</v>
      </c>
      <c r="T252" s="9">
        <v>34.263157894736842</v>
      </c>
      <c r="U252" s="9">
        <v>32.549999999999997</v>
      </c>
      <c r="V252" s="9">
        <v>31</v>
      </c>
      <c r="W252" s="9">
        <v>29.59090909090909</v>
      </c>
      <c r="X252" s="9">
        <v>28.304347826086957</v>
      </c>
      <c r="Y252" s="9">
        <v>27.125</v>
      </c>
      <c r="Z252" s="9">
        <v>26.04</v>
      </c>
      <c r="AA252" s="9">
        <v>25.038461538461537</v>
      </c>
      <c r="AB252" s="9">
        <v>24.099770003789676</v>
      </c>
      <c r="AC252" s="9">
        <v>23.196270000191362</v>
      </c>
      <c r="AD252" s="9">
        <v>22.326642197712552</v>
      </c>
      <c r="AE252" s="9">
        <v>21.489616728058714</v>
      </c>
      <c r="AF252" s="9">
        <v>20.683971330277974</v>
      </c>
      <c r="AG252" s="9">
        <v>19.908529565962592</v>
      </c>
      <c r="AH252" s="9">
        <v>19.16215910136248</v>
      </c>
      <c r="AI252" s="9">
        <v>18.443770053902277</v>
      </c>
      <c r="AJ252" s="9">
        <v>17.752313400687463</v>
      </c>
      <c r="AK252" s="9">
        <v>17.086779446675564</v>
      </c>
      <c r="AL252" s="9">
        <v>16.446196350275581</v>
      </c>
      <c r="AM252" s="9">
        <v>15.829628704222694</v>
      </c>
      <c r="AN252" s="9">
        <v>15.236176169655925</v>
      </c>
      <c r="AO252" s="9">
        <v>14.664972161404227</v>
      </c>
      <c r="AP252" s="9">
        <v>14.115182582561177</v>
      </c>
      <c r="AQ252" s="9">
        <v>13.586004606500433</v>
      </c>
      <c r="AR252" s="9">
        <v>13.076665504553418</v>
      </c>
      <c r="AS252" s="9">
        <v>12.586421517637357</v>
      </c>
      <c r="AT252" s="9">
        <v>12.114556770185947</v>
      </c>
      <c r="AU252" s="9">
        <v>11.660382224796766</v>
      </c>
      <c r="AV252" s="9">
        <v>11.223234676068918</v>
      </c>
      <c r="AW252" s="9">
        <v>10.802475782161697</v>
      </c>
      <c r="AX252" s="9">
        <v>10.397491132660104</v>
      </c>
      <c r="AY252" s="9">
        <v>10.007689351386066</v>
      </c>
      <c r="AZ252" s="9">
        <v>9.6325012328452555</v>
      </c>
      <c r="BA252" s="9">
        <v>9.2713789110484957</v>
      </c>
      <c r="BB252" s="9">
        <v>8.9237950594940436</v>
      </c>
      <c r="BC252" s="9">
        <v>8.5892421211425312</v>
      </c>
      <c r="BD252" s="9">
        <v>8.2672315672601187</v>
      </c>
      <c r="BE252" s="9">
        <v>7.9572931840476224</v>
      </c>
      <c r="BF252" s="9">
        <v>7.6589743860138926</v>
      </c>
      <c r="BG252" s="9">
        <v>7.3718395550908262</v>
      </c>
      <c r="BH252" s="9">
        <v>7.0954694045249331</v>
      </c>
      <c r="BI252" s="9">
        <v>6.8294603666166092</v>
      </c>
      <c r="BJ252" s="9">
        <v>6.573424003413046</v>
      </c>
      <c r="BK252" s="9">
        <v>6.3269864394942612</v>
      </c>
      <c r="BL252" s="9">
        <v>6.0897878160239687</v>
      </c>
      <c r="BM252" s="9">
        <v>5.8614817652680733</v>
      </c>
      <c r="BN252" s="9">
        <v>5.6417349048134557</v>
      </c>
      <c r="BO252" s="9">
        <v>5.4302263507484936</v>
      </c>
      <c r="BP252" s="9">
        <v>5.2266472490944356</v>
      </c>
      <c r="BQ252" s="9">
        <v>5.0307003248034006</v>
      </c>
      <c r="BR252" s="9">
        <v>4.8420994476644417</v>
      </c>
      <c r="BS252" s="9">
        <v>4.6605692144837825</v>
      </c>
      <c r="BT252" s="9">
        <v>4.4858445469291066</v>
      </c>
      <c r="BU252" s="9">
        <v>4.3176703044506688</v>
      </c>
      <c r="BV252" s="9">
        <v>4.1558009117139711</v>
      </c>
      <c r="BW252" s="9">
        <v>4</v>
      </c>
      <c r="BX252" s="9" t="s">
        <v>47</v>
      </c>
      <c r="BY252" s="9" t="s">
        <v>47</v>
      </c>
      <c r="BZ252" s="9" t="s">
        <v>47</v>
      </c>
      <c r="CA252" s="9" t="s">
        <v>47</v>
      </c>
      <c r="CB252" s="9" t="s">
        <v>47</v>
      </c>
      <c r="CC252" s="9" t="s">
        <v>47</v>
      </c>
      <c r="CD252" s="9" t="s">
        <v>47</v>
      </c>
    </row>
    <row r="253" spans="1:82" ht="12" x14ac:dyDescent="0.25">
      <c r="A253" s="5">
        <v>218</v>
      </c>
      <c r="B253" s="56">
        <v>73</v>
      </c>
      <c r="C253" s="9">
        <v>327</v>
      </c>
      <c r="D253" s="9">
        <v>218</v>
      </c>
      <c r="E253" s="9">
        <v>163.5</v>
      </c>
      <c r="F253" s="9">
        <v>130.80000000000001</v>
      </c>
      <c r="G253" s="9">
        <v>109</v>
      </c>
      <c r="H253" s="9">
        <v>93.428571428571431</v>
      </c>
      <c r="I253" s="9">
        <v>81.75</v>
      </c>
      <c r="J253" s="9">
        <v>72.666666666666657</v>
      </c>
      <c r="K253" s="9">
        <v>65.400000000000006</v>
      </c>
      <c r="L253" s="9">
        <v>59.454545454545446</v>
      </c>
      <c r="M253" s="9">
        <v>54.5</v>
      </c>
      <c r="N253" s="9">
        <v>50.307692307692307</v>
      </c>
      <c r="O253" s="9">
        <v>46.714285714285715</v>
      </c>
      <c r="P253" s="9">
        <v>43.6</v>
      </c>
      <c r="Q253" s="9">
        <v>40.875</v>
      </c>
      <c r="R253" s="9">
        <v>38.470588235294116</v>
      </c>
      <c r="S253" s="9">
        <v>36.333333333333329</v>
      </c>
      <c r="T253" s="9">
        <v>34.421052631578938</v>
      </c>
      <c r="U253" s="9">
        <v>32.700000000000003</v>
      </c>
      <c r="V253" s="9">
        <v>31.142857142857132</v>
      </c>
      <c r="W253" s="9">
        <v>29.72727272727272</v>
      </c>
      <c r="X253" s="9">
        <v>28.434782608695645</v>
      </c>
      <c r="Y253" s="9">
        <v>27.25</v>
      </c>
      <c r="Z253" s="9">
        <v>26.16</v>
      </c>
      <c r="AA253" s="9">
        <v>25.153846153846146</v>
      </c>
      <c r="AB253" s="9">
        <v>24.208509913801269</v>
      </c>
      <c r="AC253" s="9">
        <v>23.29870146546174</v>
      </c>
      <c r="AD253" s="9">
        <v>22.423085597153669</v>
      </c>
      <c r="AE253" s="9">
        <v>21.580377277361528</v>
      </c>
      <c r="AF253" s="9">
        <v>20.769339768848681</v>
      </c>
      <c r="AG253" s="9">
        <v>19.988782813653351</v>
      </c>
      <c r="AH253" s="9">
        <v>19.237560886296393</v>
      </c>
      <c r="AI253" s="9">
        <v>18.514571512637325</v>
      </c>
      <c r="AJ253" s="9">
        <v>17.81875365191139</v>
      </c>
      <c r="AK253" s="9">
        <v>17.149086139573193</v>
      </c>
      <c r="AL253" s="9">
        <v>16.504586188661669</v>
      </c>
      <c r="AM253" s="9">
        <v>15.884307947486995</v>
      </c>
      <c r="AN253" s="9">
        <v>15.287341111522775</v>
      </c>
      <c r="AO253" s="9">
        <v>14.712809587466337</v>
      </c>
      <c r="AP253" s="9">
        <v>14.159870207506545</v>
      </c>
      <c r="AQ253" s="9">
        <v>13.627711491912233</v>
      </c>
      <c r="AR253" s="9">
        <v>13.115552458125235</v>
      </c>
      <c r="AS253" s="9">
        <v>12.622641474610308</v>
      </c>
      <c r="AT253" s="9">
        <v>12.148255157779868</v>
      </c>
      <c r="AU253" s="9">
        <v>11.691697310374673</v>
      </c>
      <c r="AV253" s="9">
        <v>11.2522978997425</v>
      </c>
      <c r="AW253" s="9">
        <v>10.829412074515291</v>
      </c>
      <c r="AX253" s="9">
        <v>10.422419218241759</v>
      </c>
      <c r="AY253" s="9">
        <v>10.030722038586486</v>
      </c>
      <c r="AZ253" s="9">
        <v>9.6537456907589494</v>
      </c>
      <c r="BA253" s="9">
        <v>9.2909369338859538</v>
      </c>
      <c r="BB253" s="9">
        <v>8.941763319089441</v>
      </c>
      <c r="BC253" s="9">
        <v>8.6057124080780962</v>
      </c>
      <c r="BD253" s="9">
        <v>8.2822910211059835</v>
      </c>
      <c r="BE253" s="9">
        <v>7.9710245131945241</v>
      </c>
      <c r="BF253" s="9">
        <v>7.6714560775556393</v>
      </c>
      <c r="BG253" s="9">
        <v>7.3831460751937543</v>
      </c>
      <c r="BH253" s="9">
        <v>7.1056713897028221</v>
      </c>
      <c r="BI253" s="9">
        <v>6.8386248063114783</v>
      </c>
      <c r="BJ253" s="9">
        <v>6.5816144142650268</v>
      </c>
      <c r="BK253" s="9">
        <v>6.3342630316672155</v>
      </c>
      <c r="BL253" s="9">
        <v>6.0962076519377044</v>
      </c>
      <c r="BM253" s="9">
        <v>5.8670989110728637</v>
      </c>
      <c r="BN253" s="9">
        <v>5.646600574928077</v>
      </c>
      <c r="BO253" s="9">
        <v>5.434389045769084</v>
      </c>
      <c r="BP253" s="9">
        <v>5.2301528873681997</v>
      </c>
      <c r="BQ253" s="9">
        <v>5.0335923679484482</v>
      </c>
      <c r="BR253" s="9">
        <v>4.8444190203048558</v>
      </c>
      <c r="BS253" s="9">
        <v>4.6623552184573347</v>
      </c>
      <c r="BT253" s="9">
        <v>4.4871337702138758</v>
      </c>
      <c r="BU253" s="9">
        <v>4.318497525046106</v>
      </c>
      <c r="BV253" s="9">
        <v>4.1561989967017245</v>
      </c>
      <c r="BW253" s="9">
        <v>4</v>
      </c>
      <c r="BX253" s="9" t="s">
        <v>47</v>
      </c>
      <c r="BY253" s="9" t="s">
        <v>47</v>
      </c>
      <c r="BZ253" s="9" t="s">
        <v>47</v>
      </c>
      <c r="CA253" s="9" t="s">
        <v>47</v>
      </c>
      <c r="CB253" s="9" t="s">
        <v>47</v>
      </c>
      <c r="CC253" s="9" t="s">
        <v>47</v>
      </c>
      <c r="CD253" s="9" t="s">
        <v>47</v>
      </c>
    </row>
    <row r="254" spans="1:82" ht="12" x14ac:dyDescent="0.25">
      <c r="A254" s="5">
        <v>219</v>
      </c>
      <c r="B254" s="56">
        <v>73</v>
      </c>
      <c r="C254" s="9">
        <v>328.5</v>
      </c>
      <c r="D254" s="9">
        <v>219</v>
      </c>
      <c r="E254" s="9">
        <v>164.25</v>
      </c>
      <c r="F254" s="9">
        <v>131.4</v>
      </c>
      <c r="G254" s="9">
        <v>109.5</v>
      </c>
      <c r="H254" s="9">
        <v>93.857142857142861</v>
      </c>
      <c r="I254" s="9">
        <v>82.125</v>
      </c>
      <c r="J254" s="9">
        <v>73</v>
      </c>
      <c r="K254" s="9">
        <v>65.7</v>
      </c>
      <c r="L254" s="9">
        <v>59.727272727272727</v>
      </c>
      <c r="M254" s="9">
        <v>54.75</v>
      </c>
      <c r="N254" s="9">
        <v>50.53846153846154</v>
      </c>
      <c r="O254" s="9">
        <v>46.928571428571431</v>
      </c>
      <c r="P254" s="9">
        <v>43.8</v>
      </c>
      <c r="Q254" s="9">
        <v>41.0625</v>
      </c>
      <c r="R254" s="9">
        <v>38.64705882352942</v>
      </c>
      <c r="S254" s="9">
        <v>36.5</v>
      </c>
      <c r="T254" s="9">
        <v>34.578947368421055</v>
      </c>
      <c r="U254" s="9">
        <v>32.85</v>
      </c>
      <c r="V254" s="9">
        <v>31.285714285714285</v>
      </c>
      <c r="W254" s="9">
        <v>29.863636363636363</v>
      </c>
      <c r="X254" s="9">
        <v>28.565217391304348</v>
      </c>
      <c r="Y254" s="9">
        <v>27.375</v>
      </c>
      <c r="Z254" s="9">
        <v>26.28</v>
      </c>
      <c r="AA254" s="9">
        <v>25.269230769230766</v>
      </c>
      <c r="AB254" s="9">
        <v>24.317239432461616</v>
      </c>
      <c r="AC254" s="9">
        <v>23.401113354653457</v>
      </c>
      <c r="AD254" s="9">
        <v>22.519501350400859</v>
      </c>
      <c r="AE254" s="9">
        <v>21.671103138768419</v>
      </c>
      <c r="AF254" s="9">
        <v>20.854667425519111</v>
      </c>
      <c r="AG254" s="9">
        <v>20.068990057592632</v>
      </c>
      <c r="AH254" s="9">
        <v>19.312912247111818</v>
      </c>
      <c r="AI254" s="9">
        <v>18.585318862297715</v>
      </c>
      <c r="AJ254" s="9">
        <v>17.885136782772612</v>
      </c>
      <c r="AK254" s="9">
        <v>17.211333316825275</v>
      </c>
      <c r="AL254" s="9">
        <v>16.562914678304026</v>
      </c>
      <c r="AM254" s="9">
        <v>15.938924520891252</v>
      </c>
      <c r="AN254" s="9">
        <v>15.338442527597566</v>
      </c>
      <c r="AO254" s="9">
        <v>14.760583053395262</v>
      </c>
      <c r="AP254" s="9">
        <v>14.204493818989114</v>
      </c>
      <c r="AQ254" s="9">
        <v>13.669354653797967</v>
      </c>
      <c r="AR254" s="9">
        <v>13.154376286293159</v>
      </c>
      <c r="AS254" s="9">
        <v>12.658799179909645</v>
      </c>
      <c r="AT254" s="9">
        <v>12.181892412812941</v>
      </c>
      <c r="AU254" s="9">
        <v>11.722952599869645</v>
      </c>
      <c r="AV254" s="9">
        <v>11.281302855231573</v>
      </c>
      <c r="AW254" s="9">
        <v>10.856291794003432</v>
      </c>
      <c r="AX254" s="9">
        <v>10.447292571521604</v>
      </c>
      <c r="AY254" s="9">
        <v>10.053701958827064</v>
      </c>
      <c r="AZ254" s="9">
        <v>9.6749394529688875</v>
      </c>
      <c r="BA254" s="9">
        <v>9.3104464208261124</v>
      </c>
      <c r="BB254" s="9">
        <v>8.9596852751852065</v>
      </c>
      <c r="BC254" s="9">
        <v>8.6221386818579386</v>
      </c>
      <c r="BD254" s="9">
        <v>8.2973087966702295</v>
      </c>
      <c r="BE254" s="9">
        <v>7.9847165311966499</v>
      </c>
      <c r="BF254" s="9">
        <v>7.6839008461575746</v>
      </c>
      <c r="BG254" s="9">
        <v>7.3944180714368528</v>
      </c>
      <c r="BH254" s="9">
        <v>7.1158412517170877</v>
      </c>
      <c r="BI254" s="9">
        <v>6.8477595167674083</v>
      </c>
      <c r="BJ254" s="9">
        <v>6.5897774754549765</v>
      </c>
      <c r="BK254" s="9">
        <v>6.3415146325864669</v>
      </c>
      <c r="BL254" s="9">
        <v>6.1026048277194276</v>
      </c>
      <c r="BM254" s="9">
        <v>5.8726956951158096</v>
      </c>
      <c r="BN254" s="9">
        <v>5.651448144041189</v>
      </c>
      <c r="BO254" s="9">
        <v>5.4385358586431529</v>
      </c>
      <c r="BP254" s="9">
        <v>5.2336448166712302</v>
      </c>
      <c r="BQ254" s="9">
        <v>5.0364728263285476</v>
      </c>
      <c r="BR254" s="9">
        <v>4.8467290805720964</v>
      </c>
      <c r="BS254" s="9">
        <v>4.6641337282042645</v>
      </c>
      <c r="BT254" s="9">
        <v>4.4884174611230394</v>
      </c>
      <c r="BU254" s="9">
        <v>4.3193211171221177</v>
      </c>
      <c r="BV254" s="9">
        <v>4.1565952976550973</v>
      </c>
      <c r="BW254" s="9">
        <v>4</v>
      </c>
      <c r="BX254" s="9" t="s">
        <v>47</v>
      </c>
      <c r="BY254" s="9" t="s">
        <v>47</v>
      </c>
      <c r="BZ254" s="9" t="s">
        <v>47</v>
      </c>
      <c r="CA254" s="9" t="s">
        <v>47</v>
      </c>
      <c r="CB254" s="9" t="s">
        <v>47</v>
      </c>
      <c r="CC254" s="9" t="s">
        <v>47</v>
      </c>
      <c r="CD254" s="9" t="s">
        <v>47</v>
      </c>
    </row>
    <row r="255" spans="1:82" ht="12" x14ac:dyDescent="0.25">
      <c r="A255" s="5">
        <v>220</v>
      </c>
      <c r="B255" s="56">
        <v>74</v>
      </c>
      <c r="C255" s="9">
        <v>330</v>
      </c>
      <c r="D255" s="9">
        <v>220</v>
      </c>
      <c r="E255" s="9">
        <v>165</v>
      </c>
      <c r="F255" s="9">
        <v>132</v>
      </c>
      <c r="G255" s="9">
        <v>110</v>
      </c>
      <c r="H255" s="9">
        <v>94.285714285714278</v>
      </c>
      <c r="I255" s="9">
        <v>82.5</v>
      </c>
      <c r="J255" s="9">
        <v>73.333333333333329</v>
      </c>
      <c r="K255" s="9">
        <v>66</v>
      </c>
      <c r="L255" s="9">
        <v>60</v>
      </c>
      <c r="M255" s="9">
        <v>55</v>
      </c>
      <c r="N255" s="9">
        <v>50.769230769230774</v>
      </c>
      <c r="O255" s="9">
        <v>47.142857142857146</v>
      </c>
      <c r="P255" s="9">
        <v>44</v>
      </c>
      <c r="Q255" s="9">
        <v>41.25</v>
      </c>
      <c r="R255" s="9">
        <v>38.823529411764703</v>
      </c>
      <c r="S255" s="9">
        <v>36.666666666666664</v>
      </c>
      <c r="T255" s="9">
        <v>34.73684210526315</v>
      </c>
      <c r="U255" s="9">
        <v>33</v>
      </c>
      <c r="V255" s="9">
        <v>31.42857142857142</v>
      </c>
      <c r="W255" s="9">
        <v>30</v>
      </c>
      <c r="X255" s="9">
        <v>28.695652173913036</v>
      </c>
      <c r="Y255" s="9">
        <v>27.5</v>
      </c>
      <c r="Z255" s="9">
        <v>26.4</v>
      </c>
      <c r="AA255" s="9">
        <v>25.384615384615376</v>
      </c>
      <c r="AB255" s="9">
        <v>24.444444444444436</v>
      </c>
      <c r="AC255" s="9">
        <v>23.539794524619282</v>
      </c>
      <c r="AD255" s="9">
        <v>22.668624256143932</v>
      </c>
      <c r="AE255" s="9">
        <v>21.829694610494823</v>
      </c>
      <c r="AF255" s="9">
        <v>21.021812413618797</v>
      </c>
      <c r="AG255" s="9">
        <v>20.243828648932265</v>
      </c>
      <c r="AH255" s="9">
        <v>19.494636823123646</v>
      </c>
      <c r="AI255" s="9">
        <v>18.773171392434854</v>
      </c>
      <c r="AJ255" s="9">
        <v>18.078406247183622</v>
      </c>
      <c r="AK255" s="9">
        <v>17.409353252371208</v>
      </c>
      <c r="AL255" s="9">
        <v>16.765060842299896</v>
      </c>
      <c r="AM255" s="9">
        <v>16.144612667201468</v>
      </c>
      <c r="AN255" s="9">
        <v>15.547126289951796</v>
      </c>
      <c r="AO255" s="9">
        <v>14.971751931017941</v>
      </c>
      <c r="AP255" s="9">
        <v>14.417671259852771</v>
      </c>
      <c r="AQ255" s="9">
        <v>13.884096231018129</v>
      </c>
      <c r="AR255" s="9">
        <v>13.370267963381231</v>
      </c>
      <c r="AS255" s="9">
        <v>12.875455660790218</v>
      </c>
      <c r="AT255" s="9">
        <v>12.398955572693783</v>
      </c>
      <c r="AU255" s="9">
        <v>11.940089993226611</v>
      </c>
      <c r="AV255" s="9">
        <v>11.498206297337074</v>
      </c>
      <c r="AW255" s="9">
        <v>11.072676012586294</v>
      </c>
      <c r="AX255" s="9">
        <v>10.662893925298453</v>
      </c>
      <c r="AY255" s="9">
        <v>10.268277219791052</v>
      </c>
      <c r="AZ255" s="9">
        <v>9.8882646494608792</v>
      </c>
      <c r="BA255" s="9">
        <v>9.5223157385467783</v>
      </c>
      <c r="BB255" s="9">
        <v>9.1699100134338902</v>
      </c>
      <c r="BC255" s="9">
        <v>8.8305462624061093</v>
      </c>
      <c r="BD255" s="9">
        <v>8.5037418227939181</v>
      </c>
      <c r="BE255" s="9">
        <v>8.1890318945037404</v>
      </c>
      <c r="BF255" s="9">
        <v>7.885968878952486</v>
      </c>
      <c r="BG255" s="9">
        <v>7.5941217424670668</v>
      </c>
      <c r="BH255" s="9">
        <v>7.313075403243487</v>
      </c>
      <c r="BI255" s="9">
        <v>7.0424301409935968</v>
      </c>
      <c r="BJ255" s="9">
        <v>6.7818010284398831</v>
      </c>
      <c r="BK255" s="9">
        <v>6.5308173838497261</v>
      </c>
      <c r="BL255" s="9">
        <v>6.2891222438304926</v>
      </c>
      <c r="BM255" s="9">
        <v>6.0563718556356445</v>
      </c>
      <c r="BN255" s="9">
        <v>5.8322351882597854</v>
      </c>
      <c r="BO255" s="9">
        <v>5.6163934616273039</v>
      </c>
      <c r="BP255" s="9">
        <v>5.4085396932049905</v>
      </c>
      <c r="BQ255" s="9">
        <v>5.2083782613938023</v>
      </c>
      <c r="BR255" s="9">
        <v>5.0156244850787992</v>
      </c>
      <c r="BS255" s="9">
        <v>4.8300042187392691</v>
      </c>
      <c r="BT255" s="9">
        <v>4.6512534625431847</v>
      </c>
      <c r="BU255" s="9">
        <v>4.4791179868714321</v>
      </c>
      <c r="BV255" s="9">
        <v>4.3133529707378155</v>
      </c>
      <c r="BW255" s="9">
        <v>4.1537226535905436</v>
      </c>
      <c r="BX255" s="9">
        <v>4</v>
      </c>
      <c r="BY255" s="9" t="s">
        <v>47</v>
      </c>
      <c r="BZ255" s="9" t="s">
        <v>47</v>
      </c>
      <c r="CA255" s="9" t="s">
        <v>47</v>
      </c>
      <c r="CB255" s="9" t="s">
        <v>47</v>
      </c>
      <c r="CC255" s="9" t="s">
        <v>47</v>
      </c>
      <c r="CD255" s="9" t="s">
        <v>47</v>
      </c>
    </row>
    <row r="256" spans="1:82" ht="12" x14ac:dyDescent="0.25">
      <c r="A256" s="5">
        <v>221</v>
      </c>
      <c r="B256" s="56">
        <v>74</v>
      </c>
      <c r="C256" s="9">
        <v>331.5</v>
      </c>
      <c r="D256" s="9">
        <v>221</v>
      </c>
      <c r="E256" s="9">
        <v>165.75</v>
      </c>
      <c r="F256" s="9">
        <v>132.6</v>
      </c>
      <c r="G256" s="9">
        <v>110.5</v>
      </c>
      <c r="H256" s="9">
        <v>94.714285714285708</v>
      </c>
      <c r="I256" s="9">
        <v>82.875</v>
      </c>
      <c r="J256" s="9">
        <v>73.666666666666657</v>
      </c>
      <c r="K256" s="9">
        <v>66.3</v>
      </c>
      <c r="L256" s="9">
        <v>60.272727272727266</v>
      </c>
      <c r="M256" s="9">
        <v>55.25</v>
      </c>
      <c r="N256" s="9">
        <v>51</v>
      </c>
      <c r="O256" s="9">
        <v>47.357142857142854</v>
      </c>
      <c r="P256" s="9">
        <v>44.2</v>
      </c>
      <c r="Q256" s="9">
        <v>41.4375</v>
      </c>
      <c r="R256" s="9">
        <v>39</v>
      </c>
      <c r="S256" s="9">
        <v>36.833333333333329</v>
      </c>
      <c r="T256" s="9">
        <v>34.89473684210526</v>
      </c>
      <c r="U256" s="9">
        <v>33.15</v>
      </c>
      <c r="V256" s="9">
        <v>31.571428571428569</v>
      </c>
      <c r="W256" s="9">
        <v>30.136363636363637</v>
      </c>
      <c r="X256" s="9">
        <v>28.826086956521742</v>
      </c>
      <c r="Y256" s="9">
        <v>27.625</v>
      </c>
      <c r="Z256" s="9">
        <v>26.52</v>
      </c>
      <c r="AA256" s="9">
        <v>25.5</v>
      </c>
      <c r="AB256" s="9">
        <v>24.553998071176341</v>
      </c>
      <c r="AC256" s="9">
        <v>23.643091030562015</v>
      </c>
      <c r="AD256" s="9">
        <v>22.765976923963382</v>
      </c>
      <c r="AE256" s="9">
        <v>21.921402097233017</v>
      </c>
      <c r="AF256" s="9">
        <v>21.108159404429035</v>
      </c>
      <c r="AG256" s="9">
        <v>20.325086482448359</v>
      </c>
      <c r="AH256" s="9">
        <v>19.571064089667814</v>
      </c>
      <c r="AI256" s="9">
        <v>18.845014506218508</v>
      </c>
      <c r="AJ256" s="9">
        <v>18.145899993607031</v>
      </c>
      <c r="AK256" s="9">
        <v>17.472721311481795</v>
      </c>
      <c r="AL256" s="9">
        <v>16.824516289424537</v>
      </c>
      <c r="AM256" s="9">
        <v>16.200358451725684</v>
      </c>
      <c r="AN256" s="9">
        <v>15.59935569317795</v>
      </c>
      <c r="AO256" s="9">
        <v>15.020649003995489</v>
      </c>
      <c r="AP256" s="9">
        <v>14.463411242036157</v>
      </c>
      <c r="AQ256" s="9">
        <v>13.926845950571998</v>
      </c>
      <c r="AR256" s="9">
        <v>13.410186219918229</v>
      </c>
      <c r="AS256" s="9">
        <v>12.912693591293635</v>
      </c>
      <c r="AT256" s="9">
        <v>12.433657001345685</v>
      </c>
      <c r="AU256" s="9">
        <v>11.972391765831768</v>
      </c>
      <c r="AV256" s="9">
        <v>11.528238601003949</v>
      </c>
      <c r="AW256" s="9">
        <v>11.100562681298491</v>
      </c>
      <c r="AX256" s="9">
        <v>10.688752731983341</v>
      </c>
      <c r="AY256" s="9">
        <v>10.292220155466657</v>
      </c>
      <c r="AZ256" s="9">
        <v>9.9103981900176663</v>
      </c>
      <c r="BA256" s="9">
        <v>9.5427410996973823</v>
      </c>
      <c r="BB256" s="9">
        <v>9.1887233943413609</v>
      </c>
      <c r="BC256" s="9">
        <v>8.8478390784796339</v>
      </c>
      <c r="BD256" s="9">
        <v>8.5196009281202958</v>
      </c>
      <c r="BE256" s="9">
        <v>8.2035397943630546</v>
      </c>
      <c r="BF256" s="9">
        <v>7.8992039328474029</v>
      </c>
      <c r="BG256" s="9">
        <v>7.606158358077006</v>
      </c>
      <c r="BH256" s="9">
        <v>7.323984221697434</v>
      </c>
      <c r="BI256" s="9">
        <v>7.0522782138386155</v>
      </c>
      <c r="BJ256" s="9">
        <v>6.7906519866663633</v>
      </c>
      <c r="BK256" s="9">
        <v>6.5387315993190445</v>
      </c>
      <c r="BL256" s="9">
        <v>6.2961569834360613</v>
      </c>
      <c r="BM256" s="9">
        <v>6.0625814285142141</v>
      </c>
      <c r="BN256" s="9">
        <v>5.8376710863563721</v>
      </c>
      <c r="BO256" s="9">
        <v>5.6211044939041663</v>
      </c>
      <c r="BP256" s="9">
        <v>5.4125721137726881</v>
      </c>
      <c r="BQ256" s="9">
        <v>5.2117758918304862</v>
      </c>
      <c r="BR256" s="9">
        <v>5.0184288311925132</v>
      </c>
      <c r="BS256" s="9">
        <v>4.8322545820171241</v>
      </c>
      <c r="BT256" s="9">
        <v>4.6529870465208418</v>
      </c>
      <c r="BU256" s="9">
        <v>4.4803699986463226</v>
      </c>
      <c r="BV256" s="9">
        <v>4.3141567178399258</v>
      </c>
      <c r="BW256" s="9">
        <v>4.1541096364154502</v>
      </c>
      <c r="BX256" s="9">
        <v>4</v>
      </c>
      <c r="BY256" s="9" t="s">
        <v>47</v>
      </c>
      <c r="BZ256" s="9" t="s">
        <v>47</v>
      </c>
      <c r="CA256" s="9" t="s">
        <v>47</v>
      </c>
      <c r="CB256" s="9" t="s">
        <v>47</v>
      </c>
      <c r="CC256" s="9" t="s">
        <v>47</v>
      </c>
      <c r="CD256" s="9" t="s">
        <v>47</v>
      </c>
    </row>
    <row r="257" spans="1:82" ht="12" x14ac:dyDescent="0.25">
      <c r="A257" s="5">
        <v>222</v>
      </c>
      <c r="B257" s="56">
        <v>74</v>
      </c>
      <c r="C257" s="9">
        <v>333</v>
      </c>
      <c r="D257" s="9">
        <v>222</v>
      </c>
      <c r="E257" s="9">
        <v>166.5</v>
      </c>
      <c r="F257" s="9">
        <v>133.19999999999999</v>
      </c>
      <c r="G257" s="9">
        <v>111</v>
      </c>
      <c r="H257" s="9">
        <v>95.142857142857153</v>
      </c>
      <c r="I257" s="9">
        <v>83.25</v>
      </c>
      <c r="J257" s="9">
        <v>74</v>
      </c>
      <c r="K257" s="9">
        <v>66.599999999999994</v>
      </c>
      <c r="L257" s="9">
        <v>60.545454545454554</v>
      </c>
      <c r="M257" s="9">
        <v>55.5</v>
      </c>
      <c r="N257" s="9">
        <v>51.230769230769241</v>
      </c>
      <c r="O257" s="9">
        <v>47.571428571428584</v>
      </c>
      <c r="P257" s="9">
        <v>44.4</v>
      </c>
      <c r="Q257" s="9">
        <v>41.625</v>
      </c>
      <c r="R257" s="9">
        <v>39.176470588235304</v>
      </c>
      <c r="S257" s="9">
        <v>37</v>
      </c>
      <c r="T257" s="9">
        <v>35.05263157894737</v>
      </c>
      <c r="U257" s="9">
        <v>33.299999999999997</v>
      </c>
      <c r="V257" s="9">
        <v>31.714285714285708</v>
      </c>
      <c r="W257" s="9">
        <v>30.27272727272727</v>
      </c>
      <c r="X257" s="9">
        <v>28.956521739130434</v>
      </c>
      <c r="Y257" s="9">
        <v>27.75</v>
      </c>
      <c r="Z257" s="9">
        <v>26.64</v>
      </c>
      <c r="AA257" s="9">
        <v>25.615384615384617</v>
      </c>
      <c r="AB257" s="9">
        <v>24.66282968745325</v>
      </c>
      <c r="AC257" s="9">
        <v>23.745697256757442</v>
      </c>
      <c r="AD257" s="9">
        <v>22.862670072949097</v>
      </c>
      <c r="AE257" s="9">
        <v>22.012479870043581</v>
      </c>
      <c r="AF257" s="9">
        <v>21.193905544846579</v>
      </c>
      <c r="AG257" s="9">
        <v>20.405771403119484</v>
      </c>
      <c r="AH257" s="9">
        <v>19.646945470964312</v>
      </c>
      <c r="AI257" s="9">
        <v>18.916337869002881</v>
      </c>
      <c r="AJ257" s="9">
        <v>18.212899247015088</v>
      </c>
      <c r="AK257" s="9">
        <v>17.535619276788051</v>
      </c>
      <c r="AL257" s="9">
        <v>16.883525201011395</v>
      </c>
      <c r="AM257" s="9">
        <v>16.255680436134522</v>
      </c>
      <c r="AN257" s="9">
        <v>15.651183227179184</v>
      </c>
      <c r="AO257" s="9">
        <v>15.069165352575334</v>
      </c>
      <c r="AP257" s="9">
        <v>14.508790877159996</v>
      </c>
      <c r="AQ257" s="9">
        <v>13.969254951548169</v>
      </c>
      <c r="AR257" s="9">
        <v>13.449782656151324</v>
      </c>
      <c r="AS257" s="9">
        <v>12.949627888183167</v>
      </c>
      <c r="AT257" s="9">
        <v>12.468072290054149</v>
      </c>
      <c r="AU257" s="9">
        <v>12.004424217615581</v>
      </c>
      <c r="AV257" s="9">
        <v>11.558017746771469</v>
      </c>
      <c r="AW257" s="9">
        <v>11.128211717031318</v>
      </c>
      <c r="AX257" s="9">
        <v>10.714388810630169</v>
      </c>
      <c r="AY257" s="9">
        <v>10.31595466589323</v>
      </c>
      <c r="AZ257" s="9">
        <v>9.9323370235716943</v>
      </c>
      <c r="BA257" s="9">
        <v>9.5629849049235887</v>
      </c>
      <c r="BB257" s="9">
        <v>9.2073678203592113</v>
      </c>
      <c r="BC257" s="9">
        <v>8.8649750075145306</v>
      </c>
      <c r="BD257" s="9">
        <v>8.5353146976582153</v>
      </c>
      <c r="BE257" s="9">
        <v>8.2179134093786601</v>
      </c>
      <c r="BF257" s="9">
        <v>7.9123152685365579</v>
      </c>
      <c r="BG257" s="9">
        <v>7.6180813535062732</v>
      </c>
      <c r="BH257" s="9">
        <v>7.3347890647656175</v>
      </c>
      <c r="BI257" s="9">
        <v>7.0620315179285758</v>
      </c>
      <c r="BJ257" s="9">
        <v>6.7994169593492257</v>
      </c>
      <c r="BK257" s="9">
        <v>6.5465682034574924</v>
      </c>
      <c r="BL257" s="9">
        <v>6.3031220910186061</v>
      </c>
      <c r="BM257" s="9">
        <v>6.0687289675381653</v>
      </c>
      <c r="BN257" s="9">
        <v>5.8430521810636664</v>
      </c>
      <c r="BO257" s="9">
        <v>5.625767598661203</v>
      </c>
      <c r="BP257" s="9">
        <v>5.4165631408728618</v>
      </c>
      <c r="BQ257" s="9">
        <v>5.2151383334861698</v>
      </c>
      <c r="BR257" s="9">
        <v>5.0212038759718194</v>
      </c>
      <c r="BS257" s="9">
        <v>4.8344812259698209</v>
      </c>
      <c r="BT257" s="9">
        <v>4.6547021992272981</v>
      </c>
      <c r="BU257" s="9">
        <v>4.4816085844133333</v>
      </c>
      <c r="BV257" s="9">
        <v>4.3149517722576221</v>
      </c>
      <c r="BW257" s="9">
        <v>4.1544923984802873</v>
      </c>
      <c r="BX257" s="9">
        <v>4</v>
      </c>
      <c r="BY257" s="9" t="s">
        <v>47</v>
      </c>
      <c r="BZ257" s="9" t="s">
        <v>47</v>
      </c>
      <c r="CA257" s="9" t="s">
        <v>47</v>
      </c>
      <c r="CB257" s="9" t="s">
        <v>47</v>
      </c>
      <c r="CC257" s="9" t="s">
        <v>47</v>
      </c>
      <c r="CD257" s="9" t="s">
        <v>47</v>
      </c>
    </row>
    <row r="258" spans="1:82" ht="12" x14ac:dyDescent="0.25">
      <c r="A258" s="5">
        <v>223</v>
      </c>
      <c r="B258" s="56">
        <v>75</v>
      </c>
      <c r="C258" s="9">
        <v>334.5</v>
      </c>
      <c r="D258" s="9">
        <v>223</v>
      </c>
      <c r="E258" s="9">
        <v>167.25</v>
      </c>
      <c r="F258" s="9">
        <v>133.80000000000001</v>
      </c>
      <c r="G258" s="9">
        <v>111.5</v>
      </c>
      <c r="H258" s="9">
        <v>95.571428571428584</v>
      </c>
      <c r="I258" s="9">
        <v>83.625</v>
      </c>
      <c r="J258" s="9">
        <v>74.333333333333343</v>
      </c>
      <c r="K258" s="9">
        <v>66.900000000000006</v>
      </c>
      <c r="L258" s="9">
        <v>60.81818181818182</v>
      </c>
      <c r="M258" s="9">
        <v>55.75</v>
      </c>
      <c r="N258" s="9">
        <v>51.461538461538467</v>
      </c>
      <c r="O258" s="9">
        <v>47.785714285714292</v>
      </c>
      <c r="P258" s="9">
        <v>44.6</v>
      </c>
      <c r="Q258" s="9">
        <v>41.8125</v>
      </c>
      <c r="R258" s="9">
        <v>39.352941176470594</v>
      </c>
      <c r="S258" s="9">
        <v>37.166666666666671</v>
      </c>
      <c r="T258" s="9">
        <v>35.21052631578948</v>
      </c>
      <c r="U258" s="9">
        <v>33.450000000000003</v>
      </c>
      <c r="V258" s="9">
        <v>31.857142857142858</v>
      </c>
      <c r="W258" s="9">
        <v>30.40909090909091</v>
      </c>
      <c r="X258" s="9">
        <v>29.086956521739133</v>
      </c>
      <c r="Y258" s="9">
        <v>27.875</v>
      </c>
      <c r="Z258" s="9">
        <v>26.76</v>
      </c>
      <c r="AA258" s="9">
        <v>25.730769230769234</v>
      </c>
      <c r="AB258" s="9">
        <v>24.777777777777779</v>
      </c>
      <c r="AC258" s="9">
        <v>23.87256255860072</v>
      </c>
      <c r="AD258" s="9">
        <v>23.000417883536969</v>
      </c>
      <c r="AE258" s="9">
        <v>22.160135574835223</v>
      </c>
      <c r="AF258" s="9">
        <v>21.350551593524415</v>
      </c>
      <c r="AG258" s="9">
        <v>20.570544426876211</v>
      </c>
      <c r="AH258" s="9">
        <v>19.819033534778924</v>
      </c>
      <c r="AI258" s="9">
        <v>19.094977852870578</v>
      </c>
      <c r="AJ258" s="9">
        <v>18.397374350357545</v>
      </c>
      <c r="AK258" s="9">
        <v>17.7252566405209</v>
      </c>
      <c r="AL258" s="9">
        <v>17.077693641985615</v>
      </c>
      <c r="AM258" s="9">
        <v>16.453788288898092</v>
      </c>
      <c r="AN258" s="9">
        <v>15.85267628822522</v>
      </c>
      <c r="AO258" s="9">
        <v>15.273524922453477</v>
      </c>
      <c r="AP258" s="9">
        <v>14.71553189602942</v>
      </c>
      <c r="AQ258" s="9">
        <v>14.177924223943585</v>
      </c>
      <c r="AR258" s="9">
        <v>13.659957160918136</v>
      </c>
      <c r="AS258" s="9">
        <v>13.160913169714874</v>
      </c>
      <c r="AT258" s="9">
        <v>12.680100927134411</v>
      </c>
      <c r="AU258" s="9">
        <v>12.21685436632953</v>
      </c>
      <c r="AV258" s="9">
        <v>11.770531754106029</v>
      </c>
      <c r="AW258" s="9">
        <v>11.340514801932878</v>
      </c>
      <c r="AX258" s="9">
        <v>10.926207809430139</v>
      </c>
      <c r="AY258" s="9">
        <v>10.527036839148137</v>
      </c>
      <c r="AZ258" s="9">
        <v>10.142448921494729</v>
      </c>
      <c r="BA258" s="9">
        <v>9.7719112887092283</v>
      </c>
      <c r="BB258" s="9">
        <v>9.4149106368218316</v>
      </c>
      <c r="BC258" s="9">
        <v>9.0709524145761478</v>
      </c>
      <c r="BD258" s="9">
        <v>8.7395601383297503</v>
      </c>
      <c r="BE258" s="9">
        <v>8.4202747319837261</v>
      </c>
      <c r="BF258" s="9">
        <v>8.112653891026806</v>
      </c>
      <c r="BG258" s="9">
        <v>7.8162714698130795</v>
      </c>
      <c r="BH258" s="9">
        <v>7.5307168912245235</v>
      </c>
      <c r="BI258" s="9">
        <v>7.2555945779005251</v>
      </c>
      <c r="BJ258" s="9">
        <v>6.9905234042465025</v>
      </c>
      <c r="BK258" s="9">
        <v>6.7351361684624838</v>
      </c>
      <c r="BL258" s="9">
        <v>6.489079083860247</v>
      </c>
      <c r="BM258" s="9">
        <v>6.2520112887643533</v>
      </c>
      <c r="BN258" s="9">
        <v>6.0236043743181371</v>
      </c>
      <c r="BO258" s="9">
        <v>5.8035419295405202</v>
      </c>
      <c r="BP258" s="9">
        <v>5.5915191030034332</v>
      </c>
      <c r="BQ258" s="9">
        <v>5.3872421805226187</v>
      </c>
      <c r="BR258" s="9">
        <v>5.1904281782768109</v>
      </c>
      <c r="BS258" s="9">
        <v>5.0008044507916338</v>
      </c>
      <c r="BT258" s="9">
        <v>4.8181083132451556</v>
      </c>
      <c r="BU258" s="9">
        <v>4.6420866775718945</v>
      </c>
      <c r="BV258" s="9">
        <v>4.472495701861158</v>
      </c>
      <c r="BW258" s="9">
        <v>4.309100452564036</v>
      </c>
      <c r="BX258" s="9">
        <v>4.1516745790411065</v>
      </c>
      <c r="BY258" s="9">
        <v>4</v>
      </c>
      <c r="BZ258" s="9" t="s">
        <v>47</v>
      </c>
      <c r="CA258" s="9" t="s">
        <v>47</v>
      </c>
      <c r="CB258" s="9" t="s">
        <v>47</v>
      </c>
      <c r="CC258" s="9" t="s">
        <v>47</v>
      </c>
      <c r="CD258" s="9" t="s">
        <v>47</v>
      </c>
    </row>
    <row r="259" spans="1:82" ht="12" x14ac:dyDescent="0.25">
      <c r="A259" s="5">
        <v>224</v>
      </c>
      <c r="B259" s="56">
        <v>75</v>
      </c>
      <c r="C259" s="9">
        <v>336</v>
      </c>
      <c r="D259" s="9">
        <v>224</v>
      </c>
      <c r="E259" s="9">
        <v>168</v>
      </c>
      <c r="F259" s="9">
        <v>134.4</v>
      </c>
      <c r="G259" s="9">
        <v>112</v>
      </c>
      <c r="H259" s="9">
        <v>96</v>
      </c>
      <c r="I259" s="9">
        <v>84</v>
      </c>
      <c r="J259" s="9">
        <v>74.666666666666657</v>
      </c>
      <c r="K259" s="9">
        <v>67.2</v>
      </c>
      <c r="L259" s="9">
        <v>61.090909090909079</v>
      </c>
      <c r="M259" s="9">
        <v>56</v>
      </c>
      <c r="N259" s="9">
        <v>51.692307692307679</v>
      </c>
      <c r="O259" s="9">
        <v>48</v>
      </c>
      <c r="P259" s="9">
        <v>44.8</v>
      </c>
      <c r="Q259" s="9">
        <v>42</v>
      </c>
      <c r="R259" s="9">
        <v>39.529411764705884</v>
      </c>
      <c r="S259" s="9">
        <v>37.333333333333336</v>
      </c>
      <c r="T259" s="9">
        <v>35.368421052631582</v>
      </c>
      <c r="U259" s="9">
        <v>33.6</v>
      </c>
      <c r="V259" s="9">
        <v>32</v>
      </c>
      <c r="W259" s="9">
        <v>30.545454545454547</v>
      </c>
      <c r="X259" s="9">
        <v>29.217391304347828</v>
      </c>
      <c r="Y259" s="9">
        <v>28</v>
      </c>
      <c r="Z259" s="9">
        <v>26.88</v>
      </c>
      <c r="AA259" s="9">
        <v>25.84615384615385</v>
      </c>
      <c r="AB259" s="9">
        <v>24.888888888888893</v>
      </c>
      <c r="AC259" s="9">
        <v>23.97742488577639</v>
      </c>
      <c r="AD259" s="9">
        <v>23.099339899006427</v>
      </c>
      <c r="AE259" s="9">
        <v>22.25341154488838</v>
      </c>
      <c r="AF259" s="9">
        <v>21.438462205037819</v>
      </c>
      <c r="AG259" s="9">
        <v>20.653357387011845</v>
      </c>
      <c r="AH259" s="9">
        <v>19.897004144980102</v>
      </c>
      <c r="AI259" s="9">
        <v>19.168349558232929</v>
      </c>
      <c r="AJ259" s="9">
        <v>18.466379265408552</v>
      </c>
      <c r="AK259" s="9">
        <v>17.79011605239879</v>
      </c>
      <c r="AL259" s="9">
        <v>17.138618491967549</v>
      </c>
      <c r="AM259" s="9">
        <v>16.510979633188263</v>
      </c>
      <c r="AN259" s="9">
        <v>15.906325738875886</v>
      </c>
      <c r="AO259" s="9">
        <v>15.323815069255772</v>
      </c>
      <c r="AP259" s="9">
        <v>14.762636710176235</v>
      </c>
      <c r="AQ259" s="9">
        <v>14.222009444233489</v>
      </c>
      <c r="AR259" s="9">
        <v>13.701180663237489</v>
      </c>
      <c r="AS259" s="9">
        <v>13.199425320504726</v>
      </c>
      <c r="AT259" s="9">
        <v>12.716044921519433</v>
      </c>
      <c r="AU259" s="9">
        <v>12.2503665515581</v>
      </c>
      <c r="AV259" s="9">
        <v>11.801741938923691</v>
      </c>
      <c r="AW259" s="9">
        <v>11.369546552485437</v>
      </c>
      <c r="AX259" s="9">
        <v>10.953178732267931</v>
      </c>
      <c r="AY259" s="9">
        <v>10.552058851879195</v>
      </c>
      <c r="AZ259" s="9">
        <v>10.165628511611727</v>
      </c>
      <c r="BA259" s="9">
        <v>9.7933497610932712</v>
      </c>
      <c r="BB259" s="9">
        <v>9.434704350405136</v>
      </c>
      <c r="BC259" s="9">
        <v>9.0891930086255428</v>
      </c>
      <c r="BD259" s="9">
        <v>8.7563347487936856</v>
      </c>
      <c r="BE259" s="9">
        <v>8.4356661983269099</v>
      </c>
      <c r="BF259" s="9">
        <v>8.1267409539589153</v>
      </c>
      <c r="BG259" s="9">
        <v>7.8291289603009533</v>
      </c>
      <c r="BH259" s="9">
        <v>7.5424159111609566</v>
      </c>
      <c r="BI259" s="9">
        <v>7.2662026727871352</v>
      </c>
      <c r="BJ259" s="9">
        <v>7.000104728233171</v>
      </c>
      <c r="BK259" s="9">
        <v>6.7437516420714774</v>
      </c>
      <c r="BL259" s="9">
        <v>6.4967865447093747</v>
      </c>
      <c r="BM259" s="9">
        <v>6.2588656355902934</v>
      </c>
      <c r="BN259" s="9">
        <v>6.0296577045883932</v>
      </c>
      <c r="BO259" s="9">
        <v>5.8088436709303553</v>
      </c>
      <c r="BP259" s="9">
        <v>5.5961161390024614</v>
      </c>
      <c r="BQ259" s="9">
        <v>5.3911789704246091</v>
      </c>
      <c r="BR259" s="9">
        <v>5.1937468717955353</v>
      </c>
      <c r="BS259" s="9">
        <v>5.0035449975353643</v>
      </c>
      <c r="BT259" s="9">
        <v>4.8203085672725781</v>
      </c>
      <c r="BU259" s="9">
        <v>4.6437824972427846</v>
      </c>
      <c r="BV259" s="9">
        <v>4.4737210451861502</v>
      </c>
      <c r="BW259" s="9">
        <v>4.3098874682491584</v>
      </c>
      <c r="BX259" s="9">
        <v>4.152053693414457</v>
      </c>
      <c r="BY259" s="9">
        <v>4</v>
      </c>
      <c r="BZ259" s="9" t="s">
        <v>47</v>
      </c>
      <c r="CA259" s="9" t="s">
        <v>47</v>
      </c>
      <c r="CB259" s="9" t="s">
        <v>47</v>
      </c>
      <c r="CC259" s="9" t="s">
        <v>47</v>
      </c>
      <c r="CD259" s="9" t="s">
        <v>47</v>
      </c>
    </row>
    <row r="260" spans="1:82" ht="12" x14ac:dyDescent="0.25">
      <c r="A260" s="5">
        <v>225</v>
      </c>
      <c r="B260" s="56">
        <v>75</v>
      </c>
      <c r="C260" s="9">
        <v>337.5</v>
      </c>
      <c r="D260" s="9">
        <v>225</v>
      </c>
      <c r="E260" s="9">
        <v>168.75</v>
      </c>
      <c r="F260" s="9">
        <v>135</v>
      </c>
      <c r="G260" s="9">
        <v>112.5</v>
      </c>
      <c r="H260" s="9">
        <v>96.428571428571416</v>
      </c>
      <c r="I260" s="9">
        <v>84.375</v>
      </c>
      <c r="J260" s="9">
        <v>75</v>
      </c>
      <c r="K260" s="9">
        <v>67.5</v>
      </c>
      <c r="L260" s="9">
        <v>61.363636363636346</v>
      </c>
      <c r="M260" s="9">
        <v>56.25</v>
      </c>
      <c r="N260" s="9">
        <v>51.923076923076906</v>
      </c>
      <c r="O260" s="9">
        <v>48.214285714285701</v>
      </c>
      <c r="P260" s="9">
        <v>45</v>
      </c>
      <c r="Q260" s="9">
        <v>42.1875</v>
      </c>
      <c r="R260" s="9">
        <v>39.70588235294116</v>
      </c>
      <c r="S260" s="9">
        <v>37.5</v>
      </c>
      <c r="T260" s="9">
        <v>35.526315789473671</v>
      </c>
      <c r="U260" s="9">
        <v>33.75</v>
      </c>
      <c r="V260" s="9">
        <v>32.142857142857125</v>
      </c>
      <c r="W260" s="9">
        <v>30.681818181818166</v>
      </c>
      <c r="X260" s="9">
        <v>29.347826086956506</v>
      </c>
      <c r="Y260" s="9">
        <v>28.125</v>
      </c>
      <c r="Z260" s="9">
        <v>27</v>
      </c>
      <c r="AA260" s="9">
        <v>25.961538461538449</v>
      </c>
      <c r="AB260" s="9">
        <v>25</v>
      </c>
      <c r="AC260" s="9">
        <v>24.08227765957173</v>
      </c>
      <c r="AD260" s="9">
        <v>23.198243890908319</v>
      </c>
      <c r="AE260" s="9">
        <v>22.346662023812723</v>
      </c>
      <c r="AF260" s="9">
        <v>21.526340784882617</v>
      </c>
      <c r="AG260" s="9">
        <v>20.736132631044267</v>
      </c>
      <c r="AH260" s="9">
        <v>19.97493214426056</v>
      </c>
      <c r="AI260" s="9">
        <v>19.241674485167504</v>
      </c>
      <c r="AJ260" s="9">
        <v>18.53533390347604</v>
      </c>
      <c r="AK260" s="9">
        <v>17.85492230305535</v>
      </c>
      <c r="AL260" s="9">
        <v>17.199487859690365</v>
      </c>
      <c r="AM260" s="9">
        <v>16.568113689579867</v>
      </c>
      <c r="AN260" s="9">
        <v>15.959916566712561</v>
      </c>
      <c r="AO260" s="9">
        <v>15.374045687326834</v>
      </c>
      <c r="AP260" s="9">
        <v>14.809681479725853</v>
      </c>
      <c r="AQ260" s="9">
        <v>14.266034457783013</v>
      </c>
      <c r="AR260" s="9">
        <v>13.742344116533941</v>
      </c>
      <c r="AS260" s="9">
        <v>13.2378778683101</v>
      </c>
      <c r="AT260" s="9">
        <v>12.751930017925742</v>
      </c>
      <c r="AU260" s="9">
        <v>12.283820775484616</v>
      </c>
      <c r="AV260" s="9">
        <v>11.832895305425458</v>
      </c>
      <c r="AW260" s="9">
        <v>11.398522810475955</v>
      </c>
      <c r="AX260" s="9">
        <v>10.980095649233762</v>
      </c>
      <c r="AY260" s="9">
        <v>10.577028486140126</v>
      </c>
      <c r="AZ260" s="9">
        <v>10.188757472657052</v>
      </c>
      <c r="BA260" s="9">
        <v>9.8147394585025438</v>
      </c>
      <c r="BB260" s="9">
        <v>9.4544512318405225</v>
      </c>
      <c r="BC260" s="9">
        <v>9.1073887873625434</v>
      </c>
      <c r="BD260" s="9">
        <v>8.7730666212374082</v>
      </c>
      <c r="BE260" s="9">
        <v>8.4510170519424079</v>
      </c>
      <c r="BF260" s="9">
        <v>8.1407895660261005</v>
      </c>
      <c r="BG260" s="9">
        <v>7.8419501878874049</v>
      </c>
      <c r="BH260" s="9">
        <v>7.5540808726894122</v>
      </c>
      <c r="BI260" s="9">
        <v>7.276778921558658</v>
      </c>
      <c r="BJ260" s="9">
        <v>7.0096564182517866</v>
      </c>
      <c r="BK260" s="9">
        <v>6.7523396865015481</v>
      </c>
      <c r="BL260" s="9">
        <v>6.5044687672830364</v>
      </c>
      <c r="BM260" s="9">
        <v>6.2656969152688973</v>
      </c>
      <c r="BN260" s="9">
        <v>6.0356901137691112</v>
      </c>
      <c r="BO260" s="9">
        <v>5.8141266074767959</v>
      </c>
      <c r="BP260" s="9">
        <v>5.600696452366404</v>
      </c>
      <c r="BQ260" s="9">
        <v>5.395101082114647</v>
      </c>
      <c r="BR260" s="9">
        <v>5.1970528904376367</v>
      </c>
      <c r="BS260" s="9">
        <v>5.0062748287599623</v>
      </c>
      <c r="BT260" s="9">
        <v>4.8225000186528959</v>
      </c>
      <c r="BU260" s="9">
        <v>4.6454713784995585</v>
      </c>
      <c r="BV260" s="9">
        <v>4.4749412638647952</v>
      </c>
      <c r="BW260" s="9">
        <v>4.3106711210666759</v>
      </c>
      <c r="BX260" s="9">
        <v>4.1524311534650042</v>
      </c>
      <c r="BY260" s="9">
        <v>4</v>
      </c>
      <c r="BZ260" s="9" t="s">
        <v>47</v>
      </c>
      <c r="CA260" s="9" t="s">
        <v>47</v>
      </c>
      <c r="CB260" s="9" t="s">
        <v>47</v>
      </c>
      <c r="CC260" s="9" t="s">
        <v>47</v>
      </c>
      <c r="CD260" s="9" t="s">
        <v>47</v>
      </c>
    </row>
    <row r="261" spans="1:82" ht="12" x14ac:dyDescent="0.25">
      <c r="A261" s="5">
        <v>226</v>
      </c>
      <c r="B261" s="56">
        <v>76</v>
      </c>
      <c r="C261" s="9">
        <v>339</v>
      </c>
      <c r="D261" s="9">
        <v>226</v>
      </c>
      <c r="E261" s="9">
        <v>169.5</v>
      </c>
      <c r="F261" s="9">
        <v>135.6</v>
      </c>
      <c r="G261" s="9">
        <v>113</v>
      </c>
      <c r="H261" s="9">
        <v>96.857142857142847</v>
      </c>
      <c r="I261" s="9">
        <v>84.75</v>
      </c>
      <c r="J261" s="9">
        <v>75.333333333333314</v>
      </c>
      <c r="K261" s="9">
        <v>67.8</v>
      </c>
      <c r="L261" s="9">
        <v>61.636363636363619</v>
      </c>
      <c r="M261" s="9">
        <v>56.5</v>
      </c>
      <c r="N261" s="9">
        <v>52.153846153846139</v>
      </c>
      <c r="O261" s="9">
        <v>48.428571428571416</v>
      </c>
      <c r="P261" s="9">
        <v>45.2</v>
      </c>
      <c r="Q261" s="9">
        <v>42.375</v>
      </c>
      <c r="R261" s="9">
        <v>39.882352941176457</v>
      </c>
      <c r="S261" s="9">
        <v>37.66666666666665</v>
      </c>
      <c r="T261" s="9">
        <v>35.684210526315773</v>
      </c>
      <c r="U261" s="9">
        <v>33.9</v>
      </c>
      <c r="V261" s="9">
        <v>32.28571428571427</v>
      </c>
      <c r="W261" s="9">
        <v>30.818181818181806</v>
      </c>
      <c r="X261" s="9">
        <v>29.478260869565208</v>
      </c>
      <c r="Y261" s="9">
        <v>28.25</v>
      </c>
      <c r="Z261" s="9">
        <v>27.12</v>
      </c>
      <c r="AA261" s="9">
        <v>26.076923076923073</v>
      </c>
      <c r="AB261" s="9">
        <v>25.111111111111107</v>
      </c>
      <c r="AC261" s="9">
        <v>24.205263287158228</v>
      </c>
      <c r="AD261" s="9">
        <v>23.332092642503763</v>
      </c>
      <c r="AE261" s="9">
        <v>22.490420394113006</v>
      </c>
      <c r="AF261" s="9">
        <v>21.679110281882323</v>
      </c>
      <c r="AG261" s="9">
        <v>20.897067034684543</v>
      </c>
      <c r="AH261" s="9">
        <v>20.143234891749596</v>
      </c>
      <c r="AI261" s="9">
        <v>19.416596177384253</v>
      </c>
      <c r="AJ261" s="9">
        <v>18.716169927106829</v>
      </c>
      <c r="AK261" s="9">
        <v>18.041010563342144</v>
      </c>
      <c r="AL261" s="9">
        <v>17.390206618888918</v>
      </c>
      <c r="AM261" s="9">
        <v>16.762879506436249</v>
      </c>
      <c r="AN261" s="9">
        <v>16.15818233246808</v>
      </c>
      <c r="AO261" s="9">
        <v>15.57529875395436</v>
      </c>
      <c r="AP261" s="9">
        <v>15.013441876285466</v>
      </c>
      <c r="AQ261" s="9">
        <v>14.471853190962076</v>
      </c>
      <c r="AR261" s="9">
        <v>13.949801551606383</v>
      </c>
      <c r="AS261" s="9">
        <v>13.446582186912249</v>
      </c>
      <c r="AT261" s="9">
        <v>12.961515749201796</v>
      </c>
      <c r="AU261" s="9">
        <v>12.49394739730397</v>
      </c>
      <c r="AV261" s="9">
        <v>12.043245912516952</v>
      </c>
      <c r="AW261" s="9">
        <v>11.608802846460996</v>
      </c>
      <c r="AX261" s="9">
        <v>11.190031699671254</v>
      </c>
      <c r="AY261" s="9">
        <v>10.786367129821702</v>
      </c>
      <c r="AZ261" s="9">
        <v>10.397264188511294</v>
      </c>
      <c r="BA261" s="9">
        <v>10.022197585581933</v>
      </c>
      <c r="BB261" s="9">
        <v>9.6606609799751784</v>
      </c>
      <c r="BC261" s="9">
        <v>9.312166296170254</v>
      </c>
      <c r="BD261" s="9">
        <v>8.9762430652806149</v>
      </c>
      <c r="BE261" s="9">
        <v>8.652437789919512</v>
      </c>
      <c r="BF261" s="9">
        <v>8.3403133319771392</v>
      </c>
      <c r="BG261" s="9">
        <v>8.0394483224828477</v>
      </c>
      <c r="BH261" s="9">
        <v>7.7494365927557496</v>
      </c>
      <c r="BI261" s="9">
        <v>7.4698866260757608</v>
      </c>
      <c r="BJ261" s="9">
        <v>7.2004210291348363</v>
      </c>
      <c r="BK261" s="9">
        <v>6.9406760225548503</v>
      </c>
      <c r="BL261" s="9">
        <v>6.6903009497843229</v>
      </c>
      <c r="BM261" s="9">
        <v>6.4489578037110125</v>
      </c>
      <c r="BN261" s="9">
        <v>6.2163207703512784</v>
      </c>
      <c r="BO261" s="9">
        <v>5.9920757890002081</v>
      </c>
      <c r="BP261" s="9">
        <v>5.7759201282487078</v>
      </c>
      <c r="BQ261" s="9">
        <v>5.5675619772951785</v>
      </c>
      <c r="BR261" s="9">
        <v>5.3667200520000433</v>
      </c>
      <c r="BS261" s="9">
        <v>5.1731232151512971</v>
      </c>
      <c r="BT261" s="9">
        <v>4.9865101104284459</v>
      </c>
      <c r="BU261" s="9">
        <v>4.806628809570678</v>
      </c>
      <c r="BV261" s="9">
        <v>4.6332364722729373</v>
      </c>
      <c r="BW261" s="9">
        <v>4.4660990183507785</v>
      </c>
      <c r="BX261" s="9">
        <v>4.3049908117313969</v>
      </c>
      <c r="BY261" s="9">
        <v>4.149694355844245</v>
      </c>
      <c r="BZ261" s="9">
        <v>4</v>
      </c>
      <c r="CA261" s="9" t="s">
        <v>47</v>
      </c>
      <c r="CB261" s="9" t="s">
        <v>47</v>
      </c>
      <c r="CC261" s="9" t="s">
        <v>47</v>
      </c>
      <c r="CD261" s="9" t="s">
        <v>47</v>
      </c>
    </row>
    <row r="262" spans="1:82" ht="12" x14ac:dyDescent="0.25">
      <c r="A262" s="5">
        <v>227</v>
      </c>
      <c r="B262" s="56">
        <v>76</v>
      </c>
      <c r="C262" s="9">
        <v>340.5</v>
      </c>
      <c r="D262" s="9">
        <v>227</v>
      </c>
      <c r="E262" s="9">
        <v>170.25</v>
      </c>
      <c r="F262" s="9">
        <v>136.19999999999999</v>
      </c>
      <c r="G262" s="9">
        <v>113.5</v>
      </c>
      <c r="H262" s="9">
        <v>97.285714285714292</v>
      </c>
      <c r="I262" s="9">
        <v>85.125</v>
      </c>
      <c r="J262" s="9">
        <v>75.666666666666657</v>
      </c>
      <c r="K262" s="9">
        <v>68.099999999999994</v>
      </c>
      <c r="L262" s="9">
        <v>61.909090909090899</v>
      </c>
      <c r="M262" s="9">
        <v>56.75</v>
      </c>
      <c r="N262" s="9">
        <v>52.384615384615373</v>
      </c>
      <c r="O262" s="9">
        <v>48.642857142857132</v>
      </c>
      <c r="P262" s="9">
        <v>45.4</v>
      </c>
      <c r="Q262" s="9">
        <v>42.5625</v>
      </c>
      <c r="R262" s="9">
        <v>40.058823529411761</v>
      </c>
      <c r="S262" s="9">
        <v>37.833333333333329</v>
      </c>
      <c r="T262" s="9">
        <v>35.84210526315789</v>
      </c>
      <c r="U262" s="9">
        <v>34.049999999999997</v>
      </c>
      <c r="V262" s="9">
        <v>32.428571428571423</v>
      </c>
      <c r="W262" s="9">
        <v>30.95454545454545</v>
      </c>
      <c r="X262" s="9">
        <v>29.60869565217391</v>
      </c>
      <c r="Y262" s="9">
        <v>28.375</v>
      </c>
      <c r="Z262" s="9">
        <v>27.24</v>
      </c>
      <c r="AA262" s="9">
        <v>26.19230769230769</v>
      </c>
      <c r="AB262" s="9">
        <v>25.222222222222218</v>
      </c>
      <c r="AC262" s="9">
        <v>24.310219526044033</v>
      </c>
      <c r="AD262" s="9">
        <v>23.431193659207374</v>
      </c>
      <c r="AE262" s="9">
        <v>22.583952222525291</v>
      </c>
      <c r="AF262" s="9">
        <v>21.767345932411981</v>
      </c>
      <c r="AG262" s="9">
        <v>20.980267061878823</v>
      </c>
      <c r="AH262" s="9">
        <v>20.221647937901967</v>
      </c>
      <c r="AI262" s="9">
        <v>19.490459493123137</v>
      </c>
      <c r="AJ262" s="9">
        <v>18.785709869919081</v>
      </c>
      <c r="AK262" s="9">
        <v>18.106443074946014</v>
      </c>
      <c r="AL262" s="9">
        <v>17.451737682333995</v>
      </c>
      <c r="AM262" s="9">
        <v>16.820705583772114</v>
      </c>
      <c r="AN262" s="9">
        <v>16.212490783788954</v>
      </c>
      <c r="AO262" s="9">
        <v>15.62626823859417</v>
      </c>
      <c r="AP262" s="9">
        <v>15.061242736906008</v>
      </c>
      <c r="AQ262" s="9">
        <v>14.516647821246663</v>
      </c>
      <c r="AR262" s="9">
        <v>13.991744748242189</v>
      </c>
      <c r="AS262" s="9">
        <v>13.485821486516617</v>
      </c>
      <c r="AT262" s="9">
        <v>12.998191750820899</v>
      </c>
      <c r="AU262" s="9">
        <v>12.528194071086503</v>
      </c>
      <c r="AV262" s="9">
        <v>12.075190895140819</v>
      </c>
      <c r="AW262" s="9">
        <v>11.638567723867197</v>
      </c>
      <c r="AX262" s="9">
        <v>11.217732277636475</v>
      </c>
      <c r="AY262" s="9">
        <v>10.812113692879269</v>
      </c>
      <c r="AZ262" s="9">
        <v>10.42116174770914</v>
      </c>
      <c r="BA262" s="9">
        <v>10.044346115546244</v>
      </c>
      <c r="BB262" s="9">
        <v>9.6811556457289498</v>
      </c>
      <c r="BC262" s="9">
        <v>9.3310976701376322</v>
      </c>
      <c r="BD262" s="9">
        <v>8.9936973348900224</v>
      </c>
      <c r="BE262" s="9">
        <v>8.6684969562015972</v>
      </c>
      <c r="BF262" s="9">
        <v>8.3550553995372159</v>
      </c>
      <c r="BG262" s="9">
        <v>8.052947481211822</v>
      </c>
      <c r="BH262" s="9">
        <v>7.7617633916284792</v>
      </c>
      <c r="BI262" s="9">
        <v>7.4811081393713819</v>
      </c>
      <c r="BJ262" s="9">
        <v>7.2106010153997273</v>
      </c>
      <c r="BK262" s="9">
        <v>6.9498750766156414</v>
      </c>
      <c r="BL262" s="9">
        <v>6.6985766481056181</v>
      </c>
      <c r="BM262" s="9">
        <v>6.4563648433802561</v>
      </c>
      <c r="BN262" s="9">
        <v>6.2229111019615093</v>
      </c>
      <c r="BO262" s="9">
        <v>5.9978987436901674</v>
      </c>
      <c r="BP262" s="9">
        <v>5.78102253914901</v>
      </c>
      <c r="BQ262" s="9">
        <v>5.5719882956188913</v>
      </c>
      <c r="BR262" s="9">
        <v>5.3705124580061172</v>
      </c>
      <c r="BS262" s="9">
        <v>5.1763217241997692</v>
      </c>
      <c r="BT262" s="9">
        <v>4.9891526743372001</v>
      </c>
      <c r="BU262" s="9">
        <v>4.8087514134748162</v>
      </c>
      <c r="BV262" s="9">
        <v>4.6348732271794093</v>
      </c>
      <c r="BW262" s="9">
        <v>4.4672822495728655</v>
      </c>
      <c r="BX262" s="9">
        <v>4.3057511433799371</v>
      </c>
      <c r="BY262" s="9">
        <v>4.1500607915450773</v>
      </c>
      <c r="BZ262" s="9">
        <v>4</v>
      </c>
      <c r="CA262" s="9" t="s">
        <v>47</v>
      </c>
      <c r="CB262" s="9" t="s">
        <v>47</v>
      </c>
      <c r="CC262" s="9" t="s">
        <v>47</v>
      </c>
      <c r="CD262" s="9" t="s">
        <v>47</v>
      </c>
    </row>
    <row r="263" spans="1:82" ht="12" x14ac:dyDescent="0.25">
      <c r="A263" s="5">
        <v>228</v>
      </c>
      <c r="B263" s="56">
        <v>76</v>
      </c>
      <c r="C263" s="9">
        <v>342</v>
      </c>
      <c r="D263" s="9">
        <v>228</v>
      </c>
      <c r="E263" s="9">
        <v>171</v>
      </c>
      <c r="F263" s="9">
        <v>136.80000000000001</v>
      </c>
      <c r="G263" s="9">
        <v>114</v>
      </c>
      <c r="H263" s="9">
        <v>97.714285714285722</v>
      </c>
      <c r="I263" s="9">
        <v>85.5</v>
      </c>
      <c r="J263" s="9">
        <v>76</v>
      </c>
      <c r="K263" s="9">
        <v>68.400000000000006</v>
      </c>
      <c r="L263" s="9">
        <v>62.181818181818187</v>
      </c>
      <c r="M263" s="9">
        <v>57</v>
      </c>
      <c r="N263" s="9">
        <v>52.61538461538462</v>
      </c>
      <c r="O263" s="9">
        <v>48.857142857142861</v>
      </c>
      <c r="P263" s="9">
        <v>45.6</v>
      </c>
      <c r="Q263" s="9">
        <v>42.75</v>
      </c>
      <c r="R263" s="9">
        <v>40.235294117647058</v>
      </c>
      <c r="S263" s="9">
        <v>38</v>
      </c>
      <c r="T263" s="9">
        <v>36</v>
      </c>
      <c r="U263" s="9">
        <v>34.200000000000003</v>
      </c>
      <c r="V263" s="9">
        <v>32.571428571428562</v>
      </c>
      <c r="W263" s="9">
        <v>31.090909090909083</v>
      </c>
      <c r="X263" s="9">
        <v>29.739130434782602</v>
      </c>
      <c r="Y263" s="9">
        <v>28.5</v>
      </c>
      <c r="Z263" s="9">
        <v>27.36</v>
      </c>
      <c r="AA263" s="9">
        <v>26.307692307692303</v>
      </c>
      <c r="AB263" s="9">
        <v>25.333333333333329</v>
      </c>
      <c r="AC263" s="9">
        <v>24.415166518061266</v>
      </c>
      <c r="AD263" s="9">
        <v>23.530277214657634</v>
      </c>
      <c r="AE263" s="9">
        <v>22.67745933205299</v>
      </c>
      <c r="AF263" s="9">
        <v>21.855550492051432</v>
      </c>
      <c r="AG263" s="9">
        <v>21.063430445026249</v>
      </c>
      <c r="AH263" s="9">
        <v>20.30001954303621</v>
      </c>
      <c r="AI263" s="9">
        <v>19.564277268281334</v>
      </c>
      <c r="AJ263" s="9">
        <v>18.855200814892488</v>
      </c>
      <c r="AK263" s="9">
        <v>18.171823722121761</v>
      </c>
      <c r="AL263" s="9">
        <v>17.513214557070739</v>
      </c>
      <c r="AM263" s="9">
        <v>16.878475645161188</v>
      </c>
      <c r="AN263" s="9">
        <v>16.266741846617844</v>
      </c>
      <c r="AO263" s="9">
        <v>15.677179377295664</v>
      </c>
      <c r="AP263" s="9">
        <v>15.108984672244333</v>
      </c>
      <c r="AQ263" s="9">
        <v>14.561383290461084</v>
      </c>
      <c r="AR263" s="9">
        <v>14.033628859339039</v>
      </c>
      <c r="AS263" s="9">
        <v>13.525002057372351</v>
      </c>
      <c r="AT263" s="9">
        <v>13.034809633731602</v>
      </c>
      <c r="AU263" s="9">
        <v>12.562383463373143</v>
      </c>
      <c r="AV263" s="9">
        <v>12.107079636394522</v>
      </c>
      <c r="AW263" s="9">
        <v>11.668277580394774</v>
      </c>
      <c r="AX263" s="9">
        <v>11.2453792146434</v>
      </c>
      <c r="AY263" s="9">
        <v>10.837808134905146</v>
      </c>
      <c r="AZ263" s="9">
        <v>10.445008827809534</v>
      </c>
      <c r="BA263" s="9">
        <v>10.066445913694333</v>
      </c>
      <c r="BB263" s="9">
        <v>9.7016034168909702</v>
      </c>
      <c r="BC263" s="9">
        <v>9.3499840624573114</v>
      </c>
      <c r="BD263" s="9">
        <v>9.0111085983992467</v>
      </c>
      <c r="BE263" s="9">
        <v>8.6845151424572897</v>
      </c>
      <c r="BF263" s="9">
        <v>8.3697585525678679</v>
      </c>
      <c r="BG263" s="9">
        <v>8.0664098201412617</v>
      </c>
      <c r="BH263" s="9">
        <v>7.7740554853292201</v>
      </c>
      <c r="BI263" s="9">
        <v>7.4922970734852843</v>
      </c>
      <c r="BJ263" s="9">
        <v>7.2207505520497248</v>
      </c>
      <c r="BK263" s="9">
        <v>6.9590458071188239</v>
      </c>
      <c r="BL263" s="9">
        <v>6.7068261389850861</v>
      </c>
      <c r="BM263" s="9">
        <v>6.4637477759607957</v>
      </c>
      <c r="BN263" s="9">
        <v>6.2294794058222775</v>
      </c>
      <c r="BO263" s="9">
        <v>6.0037017242362225</v>
      </c>
      <c r="BP263" s="9">
        <v>5.7861069995525902</v>
      </c>
      <c r="BQ263" s="9">
        <v>5.5763986533709096</v>
      </c>
      <c r="BR263" s="9">
        <v>5.3742908563082921</v>
      </c>
      <c r="BS263" s="9">
        <v>5.1795081384181998</v>
      </c>
      <c r="BT263" s="9">
        <v>4.9917850137289692</v>
      </c>
      <c r="BU263" s="9">
        <v>4.8108656183903502</v>
      </c>
      <c r="BV263" s="9">
        <v>4.6365033619348504</v>
      </c>
      <c r="BW263" s="9">
        <v>4.4684605911785633</v>
      </c>
      <c r="BX263" s="9">
        <v>4.3065082663033865</v>
      </c>
      <c r="BY263" s="9">
        <v>4.1504256486791267</v>
      </c>
      <c r="BZ263" s="9">
        <v>4</v>
      </c>
      <c r="CA263" s="9" t="s">
        <v>47</v>
      </c>
      <c r="CB263" s="9" t="s">
        <v>47</v>
      </c>
      <c r="CC263" s="9" t="s">
        <v>47</v>
      </c>
      <c r="CD263" s="9" t="s">
        <v>47</v>
      </c>
    </row>
    <row r="264" spans="1:82" ht="12" x14ac:dyDescent="0.25">
      <c r="A264" s="5">
        <v>229</v>
      </c>
      <c r="B264" s="56">
        <v>77</v>
      </c>
      <c r="C264" s="9">
        <v>343.5</v>
      </c>
      <c r="D264" s="9">
        <v>229</v>
      </c>
      <c r="E264" s="9">
        <v>171.75</v>
      </c>
      <c r="F264" s="9">
        <v>137.4</v>
      </c>
      <c r="G264" s="9">
        <v>114.5</v>
      </c>
      <c r="H264" s="9">
        <v>98.142857142857153</v>
      </c>
      <c r="I264" s="9">
        <v>85.875</v>
      </c>
      <c r="J264" s="9">
        <v>76.333333333333343</v>
      </c>
      <c r="K264" s="9">
        <v>68.7</v>
      </c>
      <c r="L264" s="9">
        <v>62.454545454545467</v>
      </c>
      <c r="M264" s="9">
        <v>57.25</v>
      </c>
      <c r="N264" s="9">
        <v>52.846153846153854</v>
      </c>
      <c r="O264" s="9">
        <v>49.071428571428584</v>
      </c>
      <c r="P264" s="9">
        <v>45.8</v>
      </c>
      <c r="Q264" s="9">
        <v>42.9375</v>
      </c>
      <c r="R264" s="9">
        <v>40.411764705882369</v>
      </c>
      <c r="S264" s="9">
        <v>38.166666666666679</v>
      </c>
      <c r="T264" s="9">
        <v>36.157894736842117</v>
      </c>
      <c r="U264" s="9">
        <v>34.35</v>
      </c>
      <c r="V264" s="9">
        <v>32.714285714285722</v>
      </c>
      <c r="W264" s="9">
        <v>31.227272727272737</v>
      </c>
      <c r="X264" s="9">
        <v>29.869565217391315</v>
      </c>
      <c r="Y264" s="9">
        <v>28.625</v>
      </c>
      <c r="Z264" s="9">
        <v>27.48</v>
      </c>
      <c r="AA264" s="9">
        <v>26.42307692307693</v>
      </c>
      <c r="AB264" s="9">
        <v>25.44444444444445</v>
      </c>
      <c r="AC264" s="9">
        <v>24.535714285714292</v>
      </c>
      <c r="AD264" s="9">
        <v>23.661590362201554</v>
      </c>
      <c r="AE264" s="9">
        <v>22.818608496538022</v>
      </c>
      <c r="AF264" s="9">
        <v>22.005659203282335</v>
      </c>
      <c r="AG264" s="9">
        <v>21.221672524180143</v>
      </c>
      <c r="AH264" s="9">
        <v>20.465616619945084</v>
      </c>
      <c r="AI264" s="9">
        <v>19.736496412209789</v>
      </c>
      <c r="AJ264" s="9">
        <v>19.033352273859563</v>
      </c>
      <c r="AK264" s="9">
        <v>18.355258766025017</v>
      </c>
      <c r="AL264" s="9">
        <v>17.701323420071333</v>
      </c>
      <c r="AM264" s="9">
        <v>17.070685562981119</v>
      </c>
      <c r="AN264" s="9">
        <v>16.462515184584863</v>
      </c>
      <c r="AO264" s="9">
        <v>15.876011845148117</v>
      </c>
      <c r="AP264" s="9">
        <v>15.310403621877613</v>
      </c>
      <c r="AQ264" s="9">
        <v>14.764946092959798</v>
      </c>
      <c r="AR264" s="9">
        <v>14.23892135779459</v>
      </c>
      <c r="AS264" s="9">
        <v>13.731637092134893</v>
      </c>
      <c r="AT264" s="9">
        <v>13.242425636888257</v>
      </c>
      <c r="AU264" s="9">
        <v>12.770643119381434</v>
      </c>
      <c r="AV264" s="9">
        <v>12.31566860593129</v>
      </c>
      <c r="AW264" s="9">
        <v>11.876903284606719</v>
      </c>
      <c r="AX264" s="9">
        <v>11.45376967710598</v>
      </c>
      <c r="AY264" s="9">
        <v>11.045710878712143</v>
      </c>
      <c r="AZ264" s="9">
        <v>10.652189825326348</v>
      </c>
      <c r="BA264" s="9">
        <v>10.272688586614168</v>
      </c>
      <c r="BB264" s="9">
        <v>9.9067076843347515</v>
      </c>
      <c r="BC264" s="9">
        <v>9.5537654349555883</v>
      </c>
      <c r="BD264" s="9">
        <v>9.2133973156876632</v>
      </c>
      <c r="BE264" s="9">
        <v>8.8851553531066187</v>
      </c>
      <c r="BF264" s="9">
        <v>8.5686075335552694</v>
      </c>
      <c r="BG264" s="9">
        <v>8.2633372345514573</v>
      </c>
      <c r="BH264" s="9">
        <v>7.9689426764529125</v>
      </c>
      <c r="BI264" s="9">
        <v>7.6850363936574322</v>
      </c>
      <c r="BJ264" s="9">
        <v>7.4112447246423869</v>
      </c>
      <c r="BK264" s="9">
        <v>7.147207320172388</v>
      </c>
      <c r="BL264" s="9">
        <v>6.8925766690278394</v>
      </c>
      <c r="BM264" s="9">
        <v>6.647017640630164</v>
      </c>
      <c r="BN264" s="9">
        <v>6.4102070439617389</v>
      </c>
      <c r="BO264" s="9">
        <v>6.1818332022000053</v>
      </c>
      <c r="BP264" s="9">
        <v>5.9615955425059228</v>
      </c>
      <c r="BQ264" s="9">
        <v>5.7492042004268589</v>
      </c>
      <c r="BR264" s="9">
        <v>5.5443796383932566</v>
      </c>
      <c r="BS264" s="9">
        <v>5.3468522778069678</v>
      </c>
      <c r="BT264" s="9">
        <v>5.1563621442370264</v>
      </c>
      <c r="BU264" s="9">
        <v>4.9726585252558841</v>
      </c>
      <c r="BV264" s="9">
        <v>4.7954996404657813</v>
      </c>
      <c r="BW264" s="9">
        <v>4.624652323280948</v>
      </c>
      <c r="BX264" s="9">
        <v>4.4598917140468259</v>
      </c>
      <c r="BY264" s="9">
        <v>4.3010009640924043</v>
      </c>
      <c r="BZ264" s="9">
        <v>4.1477709503261648</v>
      </c>
      <c r="CA264" s="9">
        <v>4</v>
      </c>
      <c r="CB264" s="9" t="s">
        <v>47</v>
      </c>
      <c r="CC264" s="9" t="s">
        <v>47</v>
      </c>
      <c r="CD264" s="9" t="s">
        <v>47</v>
      </c>
    </row>
    <row r="265" spans="1:82" ht="12" x14ac:dyDescent="0.25">
      <c r="A265" s="5">
        <v>230</v>
      </c>
      <c r="B265" s="56">
        <v>77</v>
      </c>
      <c r="C265" s="9">
        <v>345</v>
      </c>
      <c r="D265" s="9">
        <v>230</v>
      </c>
      <c r="E265" s="9">
        <v>172.5</v>
      </c>
      <c r="F265" s="9">
        <v>138</v>
      </c>
      <c r="G265" s="9">
        <v>115</v>
      </c>
      <c r="H265" s="9">
        <v>98.571428571428569</v>
      </c>
      <c r="I265" s="9">
        <v>86.25</v>
      </c>
      <c r="J265" s="9">
        <v>76.666666666666657</v>
      </c>
      <c r="K265" s="9">
        <v>69</v>
      </c>
      <c r="L265" s="9">
        <v>62.727272727272727</v>
      </c>
      <c r="M265" s="9">
        <v>57.5</v>
      </c>
      <c r="N265" s="9">
        <v>53.07692307692308</v>
      </c>
      <c r="O265" s="9">
        <v>49.285714285714292</v>
      </c>
      <c r="P265" s="9">
        <v>46</v>
      </c>
      <c r="Q265" s="9">
        <v>43.125</v>
      </c>
      <c r="R265" s="9">
        <v>40.588235294117652</v>
      </c>
      <c r="S265" s="9">
        <v>38.333333333333336</v>
      </c>
      <c r="T265" s="9">
        <v>36.315789473684212</v>
      </c>
      <c r="U265" s="9">
        <v>34.5</v>
      </c>
      <c r="V265" s="9">
        <v>32.857142857142854</v>
      </c>
      <c r="W265" s="9">
        <v>31.363636363636363</v>
      </c>
      <c r="X265" s="9">
        <v>30</v>
      </c>
      <c r="Y265" s="9">
        <v>28.75</v>
      </c>
      <c r="Z265" s="9">
        <v>27.6</v>
      </c>
      <c r="AA265" s="9">
        <v>26.538461538461537</v>
      </c>
      <c r="AB265" s="9">
        <v>25.555555555555554</v>
      </c>
      <c r="AC265" s="9">
        <v>24.642857142857142</v>
      </c>
      <c r="AD265" s="9">
        <v>23.762845154616336</v>
      </c>
      <c r="AE265" s="9">
        <v>22.914258950121226</v>
      </c>
      <c r="AF265" s="9">
        <v>22.095976294791797</v>
      </c>
      <c r="AG265" s="9">
        <v>21.306915029753476</v>
      </c>
      <c r="AH265" s="9">
        <v>20.546031640708378</v>
      </c>
      <c r="AI265" s="9">
        <v>19.812319877913083</v>
      </c>
      <c r="AJ265" s="9">
        <v>19.10480942543786</v>
      </c>
      <c r="AK265" s="9">
        <v>18.42256461794749</v>
      </c>
      <c r="AL265" s="9">
        <v>17.76468320330666</v>
      </c>
      <c r="AM265" s="9">
        <v>17.130295149373502</v>
      </c>
      <c r="AN265" s="9">
        <v>16.518561493403276</v>
      </c>
      <c r="AO265" s="9">
        <v>15.92867323254058</v>
      </c>
      <c r="AP265" s="9">
        <v>15.359850253932795</v>
      </c>
      <c r="AQ265" s="9">
        <v>14.81134030304983</v>
      </c>
      <c r="AR265" s="9">
        <v>14.28241798884585</v>
      </c>
      <c r="AS265" s="9">
        <v>13.772383824447278</v>
      </c>
      <c r="AT265" s="9">
        <v>13.280563302098457</v>
      </c>
      <c r="AU265" s="9">
        <v>12.80630600114157</v>
      </c>
      <c r="AV265" s="9">
        <v>12.348984727851173</v>
      </c>
      <c r="AW265" s="9">
        <v>11.907994685985772</v>
      </c>
      <c r="AX265" s="9">
        <v>11.482752676959526</v>
      </c>
      <c r="AY265" s="9">
        <v>11.072696328576336</v>
      </c>
      <c r="AZ265" s="9">
        <v>10.677283351306308</v>
      </c>
      <c r="BA265" s="9">
        <v>10.295990821121062</v>
      </c>
      <c r="BB265" s="9">
        <v>9.9283144879394563</v>
      </c>
      <c r="BC265" s="9">
        <v>9.57376810876913</v>
      </c>
      <c r="BD265" s="9">
        <v>9.2318828046619963</v>
      </c>
      <c r="BE265" s="9">
        <v>8.9022064406332593</v>
      </c>
      <c r="BF265" s="9">
        <v>8.5843030277239105</v>
      </c>
      <c r="BG265" s="9">
        <v>8.2777521464159545</v>
      </c>
      <c r="BH265" s="9">
        <v>7.9821483906378399</v>
      </c>
      <c r="BI265" s="9">
        <v>7.6971008316248044</v>
      </c>
      <c r="BJ265" s="9">
        <v>7.4222325009251122</v>
      </c>
      <c r="BK265" s="9">
        <v>7.1571798918684602</v>
      </c>
      <c r="BL265" s="9">
        <v>6.9015924788372605</v>
      </c>
      <c r="BM265" s="9">
        <v>6.6551322537050543</v>
      </c>
      <c r="BN265" s="9">
        <v>6.4174732788289983</v>
      </c>
      <c r="BO265" s="9">
        <v>6.1883012560052775</v>
      </c>
      <c r="BP265" s="9">
        <v>5.9673131108173818</v>
      </c>
      <c r="BQ265" s="9">
        <v>5.7542165918275803</v>
      </c>
      <c r="BR265" s="9">
        <v>5.5487298840815109</v>
      </c>
      <c r="BS265" s="9">
        <v>5.3505812364147731</v>
      </c>
      <c r="BT265" s="9">
        <v>5.1595086020686329</v>
      </c>
      <c r="BU265" s="9">
        <v>4.975259292139568</v>
      </c>
      <c r="BV265" s="9">
        <v>4.7975896414043504</v>
      </c>
      <c r="BW265" s="9">
        <v>4.6262646860787262</v>
      </c>
      <c r="BX265" s="9">
        <v>4.4610578530835339</v>
      </c>
      <c r="BY265" s="9">
        <v>4.3017506604073308</v>
      </c>
      <c r="BZ265" s="9">
        <v>4.1481324281692507</v>
      </c>
      <c r="CA265" s="9">
        <v>4</v>
      </c>
      <c r="CB265" s="9" t="s">
        <v>47</v>
      </c>
      <c r="CC265" s="9" t="s">
        <v>47</v>
      </c>
      <c r="CD265" s="9" t="s">
        <v>47</v>
      </c>
    </row>
    <row r="266" spans="1:82" ht="12" x14ac:dyDescent="0.25">
      <c r="A266" s="5">
        <v>231</v>
      </c>
      <c r="B266" s="56">
        <v>77</v>
      </c>
      <c r="C266" s="9">
        <v>346.5</v>
      </c>
      <c r="D266" s="9">
        <v>231</v>
      </c>
      <c r="E266" s="9">
        <v>173.25</v>
      </c>
      <c r="F266" s="9">
        <v>138.6</v>
      </c>
      <c r="G266" s="9">
        <v>115.5</v>
      </c>
      <c r="H266" s="9">
        <v>99</v>
      </c>
      <c r="I266" s="9">
        <v>86.625</v>
      </c>
      <c r="J266" s="9">
        <v>77</v>
      </c>
      <c r="K266" s="9">
        <v>69.3</v>
      </c>
      <c r="L266" s="9">
        <v>63</v>
      </c>
      <c r="M266" s="9">
        <v>57.75</v>
      </c>
      <c r="N266" s="9">
        <v>53.307692307692307</v>
      </c>
      <c r="O266" s="9">
        <v>49.5</v>
      </c>
      <c r="P266" s="9">
        <v>46.2</v>
      </c>
      <c r="Q266" s="9">
        <v>43.3125</v>
      </c>
      <c r="R266" s="9">
        <v>40.764705882352942</v>
      </c>
      <c r="S266" s="9">
        <v>38.5</v>
      </c>
      <c r="T266" s="9">
        <v>36.473684210526315</v>
      </c>
      <c r="U266" s="9">
        <v>34.65</v>
      </c>
      <c r="V266" s="9">
        <v>33</v>
      </c>
      <c r="W266" s="9">
        <v>31.5</v>
      </c>
      <c r="X266" s="9">
        <v>30.130434782608695</v>
      </c>
      <c r="Y266" s="9">
        <v>28.875</v>
      </c>
      <c r="Z266" s="9">
        <v>27.72</v>
      </c>
      <c r="AA266" s="9">
        <v>26.653846153846153</v>
      </c>
      <c r="AB266" s="9">
        <v>25.666666666666664</v>
      </c>
      <c r="AC266" s="9">
        <v>24.747986635740403</v>
      </c>
      <c r="AD266" s="9">
        <v>23.862188669718922</v>
      </c>
      <c r="AE266" s="9">
        <v>23.008095829781301</v>
      </c>
      <c r="AF266" s="9">
        <v>22.184573302958267</v>
      </c>
      <c r="AG266" s="9">
        <v>21.390526894333036</v>
      </c>
      <c r="AH266" s="9">
        <v>20.62490157321038</v>
      </c>
      <c r="AI266" s="9">
        <v>19.886680071322278</v>
      </c>
      <c r="AJ266" s="9">
        <v>19.174881531207618</v>
      </c>
      <c r="AK266" s="9">
        <v>18.488560202970064</v>
      </c>
      <c r="AL266" s="9">
        <v>17.826804187682537</v>
      </c>
      <c r="AM266" s="9">
        <v>17.188734225768645</v>
      </c>
      <c r="AN266" s="9">
        <v>16.57350252875128</v>
      </c>
      <c r="AO266" s="9">
        <v>15.980291652816097</v>
      </c>
      <c r="AP266" s="9">
        <v>15.40831341269325</v>
      </c>
      <c r="AQ266" s="9">
        <v>14.856807834414242</v>
      </c>
      <c r="AR266" s="9">
        <v>14.32504214555248</v>
      </c>
      <c r="AS266" s="9">
        <v>13.812309801605878</v>
      </c>
      <c r="AT266" s="9">
        <v>13.317929547227864</v>
      </c>
      <c r="AU266" s="9">
        <v>12.841244511059511</v>
      </c>
      <c r="AV266" s="9">
        <v>12.381621332960089</v>
      </c>
      <c r="AW266" s="9">
        <v>11.938449322476412</v>
      </c>
      <c r="AX266" s="9">
        <v>11.51113964743287</v>
      </c>
      <c r="AY266" s="9">
        <v>11.099124551564033</v>
      </c>
      <c r="AZ266" s="9">
        <v>10.701856600150322</v>
      </c>
      <c r="BA266" s="9">
        <v>10.318807952654433</v>
      </c>
      <c r="BB266" s="9">
        <v>9.9494696613920937</v>
      </c>
      <c r="BC266" s="9">
        <v>9.593350995305304</v>
      </c>
      <c r="BD266" s="9">
        <v>9.2499787879395807</v>
      </c>
      <c r="BE266" s="9">
        <v>8.918896808758868</v>
      </c>
      <c r="BF266" s="9">
        <v>8.5996651569628142</v>
      </c>
      <c r="BG266" s="9">
        <v>8.2918596770009678</v>
      </c>
      <c r="BH266" s="9">
        <v>7.9950713950073258</v>
      </c>
      <c r="BI266" s="9">
        <v>7.70890597540643</v>
      </c>
      <c r="BJ266" s="9">
        <v>7.4329831969690003</v>
      </c>
      <c r="BK266" s="9">
        <v>7.16693644762098</v>
      </c>
      <c r="BL266" s="9">
        <v>6.9104122373347332</v>
      </c>
      <c r="BM266" s="9">
        <v>6.6630697284552056</v>
      </c>
      <c r="BN266" s="9">
        <v>6.4245802828369829</v>
      </c>
      <c r="BO266" s="9">
        <v>6.1946270251905577</v>
      </c>
      <c r="BP266" s="9">
        <v>5.9729044220576215</v>
      </c>
      <c r="BQ266" s="9">
        <v>5.7591178758559787</v>
      </c>
      <c r="BR266" s="9">
        <v>5.552983333454705</v>
      </c>
      <c r="BS266" s="9">
        <v>5.3542269087594638</v>
      </c>
      <c r="BT266" s="9">
        <v>5.1625845188065274</v>
      </c>
      <c r="BU266" s="9">
        <v>4.9778015328819833</v>
      </c>
      <c r="BV266" s="9">
        <v>4.7996324341999257</v>
      </c>
      <c r="BW266" s="9">
        <v>4.6278404936901021</v>
      </c>
      <c r="BX266" s="9">
        <v>4.4621974554615953</v>
      </c>
      <c r="BY266" s="9">
        <v>4.3024832335246135</v>
      </c>
      <c r="BZ266" s="9">
        <v>4.14848561936744</v>
      </c>
      <c r="CA266" s="9">
        <v>4</v>
      </c>
      <c r="CB266" s="9" t="s">
        <v>47</v>
      </c>
      <c r="CC266" s="9" t="s">
        <v>47</v>
      </c>
      <c r="CD266" s="9" t="s">
        <v>47</v>
      </c>
    </row>
    <row r="267" spans="1:82" ht="12" x14ac:dyDescent="0.25">
      <c r="A267" s="5">
        <v>232</v>
      </c>
      <c r="B267" s="56">
        <v>78</v>
      </c>
      <c r="C267" s="9">
        <v>348</v>
      </c>
      <c r="D267" s="9">
        <v>232</v>
      </c>
      <c r="E267" s="9">
        <v>174</v>
      </c>
      <c r="F267" s="9">
        <v>139.19999999999999</v>
      </c>
      <c r="G267" s="9">
        <v>116</v>
      </c>
      <c r="H267" s="9">
        <v>99.428571428571431</v>
      </c>
      <c r="I267" s="9">
        <v>87</v>
      </c>
      <c r="J267" s="9">
        <v>77.333333333333329</v>
      </c>
      <c r="K267" s="9">
        <v>69.599999999999994</v>
      </c>
      <c r="L267" s="9">
        <v>63.272727272727266</v>
      </c>
      <c r="M267" s="9">
        <v>58</v>
      </c>
      <c r="N267" s="9">
        <v>53.538461538461533</v>
      </c>
      <c r="O267" s="9">
        <v>49.714285714285708</v>
      </c>
      <c r="P267" s="9">
        <v>46.4</v>
      </c>
      <c r="Q267" s="9">
        <v>43.5</v>
      </c>
      <c r="R267" s="9">
        <v>40.941176470588232</v>
      </c>
      <c r="S267" s="9">
        <v>38.666666666666664</v>
      </c>
      <c r="T267" s="9">
        <v>36.631578947368418</v>
      </c>
      <c r="U267" s="9">
        <v>34.799999999999997</v>
      </c>
      <c r="V267" s="9">
        <v>33.142857142857139</v>
      </c>
      <c r="W267" s="9">
        <v>31.636363636363633</v>
      </c>
      <c r="X267" s="9">
        <v>30.260869565217391</v>
      </c>
      <c r="Y267" s="9">
        <v>29</v>
      </c>
      <c r="Z267" s="9">
        <v>27.84</v>
      </c>
      <c r="AA267" s="9">
        <v>26.76923076923077</v>
      </c>
      <c r="AB267" s="9">
        <v>25.777777777777779</v>
      </c>
      <c r="AC267" s="9">
        <v>24.857142857142858</v>
      </c>
      <c r="AD267" s="9">
        <v>23.982503567219592</v>
      </c>
      <c r="AE267" s="9">
        <v>23.138639893459214</v>
      </c>
      <c r="AF267" s="9">
        <v>22.324468945393484</v>
      </c>
      <c r="AG267" s="9">
        <v>21.538945935829169</v>
      </c>
      <c r="AH267" s="9">
        <v>20.781062840121901</v>
      </c>
      <c r="AI267" s="9">
        <v>20.049847102625666</v>
      </c>
      <c r="AJ267" s="9">
        <v>19.344360388658</v>
      </c>
      <c r="AK267" s="9">
        <v>18.663697380379329</v>
      </c>
      <c r="AL267" s="9">
        <v>18.006984615041262</v>
      </c>
      <c r="AM267" s="9">
        <v>17.373379364113031</v>
      </c>
      <c r="AN267" s="9">
        <v>16.762068551847701</v>
      </c>
      <c r="AO267" s="9">
        <v>16.172267711900389</v>
      </c>
      <c r="AP267" s="9">
        <v>15.603219980659592</v>
      </c>
      <c r="AQ267" s="9">
        <v>15.054195125999797</v>
      </c>
      <c r="AR267" s="9">
        <v>14.524488610209019</v>
      </c>
      <c r="AS267" s="9">
        <v>14.013420685888775</v>
      </c>
      <c r="AT267" s="9">
        <v>13.52033552366629</v>
      </c>
      <c r="AU267" s="9">
        <v>13.044600370599586</v>
      </c>
      <c r="AV267" s="9">
        <v>12.58560473819546</v>
      </c>
      <c r="AW267" s="9">
        <v>12.142759618998383</v>
      </c>
      <c r="AX267" s="9">
        <v>11.715496730745006</v>
      </c>
      <c r="AY267" s="9">
        <v>11.303267787114315</v>
      </c>
      <c r="AZ267" s="9">
        <v>10.905543794137651</v>
      </c>
      <c r="BA267" s="9">
        <v>10.521814371365688</v>
      </c>
      <c r="BB267" s="9">
        <v>10.151587096921261</v>
      </c>
      <c r="BC267" s="9">
        <v>9.7943868755975956</v>
      </c>
      <c r="BD267" s="9">
        <v>9.4497553291910155</v>
      </c>
      <c r="BE267" s="9">
        <v>9.1172502082858102</v>
      </c>
      <c r="BF267" s="9">
        <v>8.7964448247364135</v>
      </c>
      <c r="BG267" s="9">
        <v>8.4869275041186167</v>
      </c>
      <c r="BH267" s="9">
        <v>8.1883010574471928</v>
      </c>
      <c r="BI267" s="9">
        <v>7.9001822714819934</v>
      </c>
      <c r="BJ267" s="9">
        <v>7.6222014169684655</v>
      </c>
      <c r="BK267" s="9">
        <v>7.3540017741815342</v>
      </c>
      <c r="BL267" s="9">
        <v>7.0952391751639938</v>
      </c>
      <c r="BM267" s="9">
        <v>6.8455815620719918</v>
      </c>
      <c r="BN267" s="9">
        <v>6.6047085610608587</v>
      </c>
      <c r="BO267" s="9">
        <v>6.3723110711644528</v>
      </c>
      <c r="BP267" s="9">
        <v>6.1480908676404633</v>
      </c>
      <c r="BQ267" s="9">
        <v>5.9317602192726619</v>
      </c>
      <c r="BR267" s="9">
        <v>5.7230415191389943</v>
      </c>
      <c r="BS267" s="9">
        <v>5.521666928371709</v>
      </c>
      <c r="BT267" s="9">
        <v>5.3273780324523594</v>
      </c>
      <c r="BU267" s="9">
        <v>5.1399255096006433</v>
      </c>
      <c r="BV267" s="9">
        <v>4.9590688108315106</v>
      </c>
      <c r="BW267" s="9">
        <v>4.7845758512699934</v>
      </c>
      <c r="BX267" s="9">
        <v>4.6162227123276276</v>
      </c>
      <c r="BY267" s="9">
        <v>4.4537933543582868</v>
      </c>
      <c r="BZ267" s="9">
        <v>4.2970793394246876</v>
      </c>
      <c r="CA267" s="9">
        <v>4.145879563819812</v>
      </c>
      <c r="CB267" s="9">
        <v>4</v>
      </c>
      <c r="CC267" s="9" t="s">
        <v>47</v>
      </c>
      <c r="CD267" s="9" t="s">
        <v>47</v>
      </c>
    </row>
    <row r="268" spans="1:82" ht="12" x14ac:dyDescent="0.25">
      <c r="A268" s="5">
        <v>233</v>
      </c>
      <c r="B268" s="56">
        <v>78</v>
      </c>
      <c r="C268" s="9">
        <v>349.5</v>
      </c>
      <c r="D268" s="9">
        <v>233</v>
      </c>
      <c r="E268" s="9">
        <v>174.75</v>
      </c>
      <c r="F268" s="9">
        <v>139.80000000000001</v>
      </c>
      <c r="G268" s="9">
        <v>116.5</v>
      </c>
      <c r="H268" s="9">
        <v>99.857142857142861</v>
      </c>
      <c r="I268" s="9">
        <v>87.375</v>
      </c>
      <c r="J268" s="9">
        <v>77.666666666666657</v>
      </c>
      <c r="K268" s="9">
        <v>69.900000000000006</v>
      </c>
      <c r="L268" s="9">
        <v>63.545454545454533</v>
      </c>
      <c r="M268" s="9">
        <v>58.25</v>
      </c>
      <c r="N268" s="9">
        <v>53.769230769230759</v>
      </c>
      <c r="O268" s="9">
        <v>49.928571428571423</v>
      </c>
      <c r="P268" s="9">
        <v>46.6</v>
      </c>
      <c r="Q268" s="9">
        <v>43.6875</v>
      </c>
      <c r="R268" s="9">
        <v>41.117647058823522</v>
      </c>
      <c r="S268" s="9">
        <v>38.833333333333329</v>
      </c>
      <c r="T268" s="9">
        <v>36.78947368421052</v>
      </c>
      <c r="U268" s="9">
        <v>34.950000000000003</v>
      </c>
      <c r="V268" s="9">
        <v>33.285714285714278</v>
      </c>
      <c r="W268" s="9">
        <v>31.772727272727266</v>
      </c>
      <c r="X268" s="9">
        <v>30.391304347826082</v>
      </c>
      <c r="Y268" s="9">
        <v>29.125</v>
      </c>
      <c r="Z268" s="9">
        <v>27.96</v>
      </c>
      <c r="AA268" s="9">
        <v>26.884615384615383</v>
      </c>
      <c r="AB268" s="9">
        <v>25.888888888888886</v>
      </c>
      <c r="AC268" s="9">
        <v>24.964285714285712</v>
      </c>
      <c r="AD268" s="9">
        <v>24.083845232150512</v>
      </c>
      <c r="AE268" s="9">
        <v>23.234456126828345</v>
      </c>
      <c r="AF268" s="9">
        <v>22.415023278295145</v>
      </c>
      <c r="AG268" s="9">
        <v>21.6244901892222</v>
      </c>
      <c r="AH268" s="9">
        <v>20.861837622830862</v>
      </c>
      <c r="AI268" s="9">
        <v>20.126082288787373</v>
      </c>
      <c r="AJ268" s="9">
        <v>19.416275575443574</v>
      </c>
      <c r="AK268" s="9">
        <v>18.731502326788959</v>
      </c>
      <c r="AL268" s="9">
        <v>18.070879662537155</v>
      </c>
      <c r="AM268" s="9">
        <v>17.43355583982563</v>
      </c>
      <c r="AN268" s="9">
        <v>16.818709155060944</v>
      </c>
      <c r="AO268" s="9">
        <v>16.225546884493767</v>
      </c>
      <c r="AP268" s="9">
        <v>15.653304262157647</v>
      </c>
      <c r="AQ268" s="9">
        <v>15.101243493853893</v>
      </c>
      <c r="AR268" s="9">
        <v>14.568652805911185</v>
      </c>
      <c r="AS268" s="9">
        <v>14.054845527493574</v>
      </c>
      <c r="AT268" s="9">
        <v>13.559159205273632</v>
      </c>
      <c r="AU268" s="9">
        <v>13.080954749329294</v>
      </c>
      <c r="AV268" s="9">
        <v>12.619615609163244</v>
      </c>
      <c r="AW268" s="9">
        <v>12.174546978782425</v>
      </c>
      <c r="AX268" s="9">
        <v>11.745175029812826</v>
      </c>
      <c r="AY268" s="9">
        <v>11.330946171660752</v>
      </c>
      <c r="AZ268" s="9">
        <v>10.931326337766762</v>
      </c>
      <c r="BA268" s="9">
        <v>10.545800297031978</v>
      </c>
      <c r="BB268" s="9">
        <v>10.173870989529016</v>
      </c>
      <c r="BC268" s="9">
        <v>9.8150588856410863</v>
      </c>
      <c r="BD268" s="9">
        <v>9.4689013678029497</v>
      </c>
      <c r="BE268" s="9">
        <v>9.1349521340466495</v>
      </c>
      <c r="BF268" s="9">
        <v>8.8127806225829932</v>
      </c>
      <c r="BG268" s="9">
        <v>8.5019714566768947</v>
      </c>
      <c r="BH268" s="9">
        <v>8.2021239091008482</v>
      </c>
      <c r="BI268" s="9">
        <v>7.9128513854760723</v>
      </c>
      <c r="BJ268" s="9">
        <v>7.6337809258351621</v>
      </c>
      <c r="BK268" s="9">
        <v>7.3645527237636452</v>
      </c>
      <c r="BL268" s="9">
        <v>7.1048196625004474</v>
      </c>
      <c r="BM268" s="9">
        <v>6.8542468673991674</v>
      </c>
      <c r="BN268" s="9">
        <v>6.6125112741731531</v>
      </c>
      <c r="BO268" s="9">
        <v>6.3793012123677046</v>
      </c>
      <c r="BP268" s="9">
        <v>6.1543160035223901</v>
      </c>
      <c r="BQ268" s="9">
        <v>5.9372655735053641</v>
      </c>
      <c r="BR268" s="9">
        <v>5.7278700785198851</v>
      </c>
      <c r="BS268" s="9">
        <v>5.525859544300836</v>
      </c>
      <c r="BT268" s="9">
        <v>5.3309735180360622</v>
      </c>
      <c r="BU268" s="9">
        <v>5.1429607325637452</v>
      </c>
      <c r="BV268" s="9">
        <v>4.9615787824128681</v>
      </c>
      <c r="BW268" s="9">
        <v>4.7865938112690891</v>
      </c>
      <c r="BX268" s="9">
        <v>4.6177802104630583</v>
      </c>
      <c r="BY268" s="9">
        <v>4.4549203280924647</v>
      </c>
      <c r="BZ268" s="9">
        <v>4.2978041884027514</v>
      </c>
      <c r="CA268" s="9">
        <v>4.1462292210647256</v>
      </c>
      <c r="CB268" s="9">
        <v>4</v>
      </c>
      <c r="CC268" s="9" t="s">
        <v>47</v>
      </c>
      <c r="CD268" s="9" t="s">
        <v>47</v>
      </c>
    </row>
    <row r="269" spans="1:82" ht="12" x14ac:dyDescent="0.25">
      <c r="A269" s="5">
        <v>234</v>
      </c>
      <c r="B269" s="56">
        <v>78</v>
      </c>
      <c r="C269" s="9">
        <v>351</v>
      </c>
      <c r="D269" s="9">
        <v>234</v>
      </c>
      <c r="E269" s="9">
        <v>175.5</v>
      </c>
      <c r="F269" s="9">
        <v>140.4</v>
      </c>
      <c r="G269" s="9">
        <v>117</v>
      </c>
      <c r="H269" s="9">
        <v>100.28571428571429</v>
      </c>
      <c r="I269" s="9">
        <v>87.75</v>
      </c>
      <c r="J269" s="9">
        <v>78</v>
      </c>
      <c r="K269" s="9">
        <v>70.2</v>
      </c>
      <c r="L269" s="9">
        <v>63.81818181818182</v>
      </c>
      <c r="M269" s="9">
        <v>58.5</v>
      </c>
      <c r="N269" s="9">
        <v>54</v>
      </c>
      <c r="O269" s="9">
        <v>50.142857142857146</v>
      </c>
      <c r="P269" s="9">
        <v>46.8</v>
      </c>
      <c r="Q269" s="9">
        <v>43.875</v>
      </c>
      <c r="R269" s="9">
        <v>41.294117647058833</v>
      </c>
      <c r="S269" s="9">
        <v>39</v>
      </c>
      <c r="T269" s="9">
        <v>36.947368421052637</v>
      </c>
      <c r="U269" s="9">
        <v>35.1</v>
      </c>
      <c r="V269" s="9">
        <v>33.428571428571431</v>
      </c>
      <c r="W269" s="9">
        <v>31.909090909090914</v>
      </c>
      <c r="X269" s="9">
        <v>30.521739130434788</v>
      </c>
      <c r="Y269" s="9">
        <v>29.25</v>
      </c>
      <c r="Z269" s="9">
        <v>28.08</v>
      </c>
      <c r="AA269" s="9">
        <v>27</v>
      </c>
      <c r="AB269" s="9">
        <v>26</v>
      </c>
      <c r="AC269" s="9">
        <v>25.07142857142858</v>
      </c>
      <c r="AD269" s="9">
        <v>24.18517836912428</v>
      </c>
      <c r="AE269" s="9">
        <v>23.330256234897423</v>
      </c>
      <c r="AF269" s="9">
        <v>22.505554752527495</v>
      </c>
      <c r="AG269" s="9">
        <v>21.710005651862048</v>
      </c>
      <c r="AH269" s="9">
        <v>20.942578425041926</v>
      </c>
      <c r="AI269" s="9">
        <v>20.202278991641531</v>
      </c>
      <c r="AJ269" s="9">
        <v>19.488148410995084</v>
      </c>
      <c r="AK269" s="9">
        <v>18.799261640040871</v>
      </c>
      <c r="AL269" s="9">
        <v>18.134726335074468</v>
      </c>
      <c r="AM269" s="9">
        <v>17.4936816958588</v>
      </c>
      <c r="AN269" s="9">
        <v>16.875297350593769</v>
      </c>
      <c r="AO269" s="9">
        <v>16.278772280301105</v>
      </c>
      <c r="AP269" s="9">
        <v>15.70333378123115</v>
      </c>
      <c r="AQ269" s="9">
        <v>15.148236463947525</v>
      </c>
      <c r="AR269" s="9">
        <v>14.612761287793179</v>
      </c>
      <c r="AS269" s="9">
        <v>14.096214629487093</v>
      </c>
      <c r="AT269" s="9">
        <v>13.597927384645189</v>
      </c>
      <c r="AU269" s="9">
        <v>13.117254101061562</v>
      </c>
      <c r="AV269" s="9">
        <v>12.653572142627381</v>
      </c>
      <c r="AW269" s="9">
        <v>12.206280882804425</v>
      </c>
      <c r="AX269" s="9">
        <v>11.774800926608529</v>
      </c>
      <c r="AY269" s="9">
        <v>11.358573360095154</v>
      </c>
      <c r="AZ269" s="9">
        <v>10.957059026374882</v>
      </c>
      <c r="BA269" s="9">
        <v>10.569737827221068</v>
      </c>
      <c r="BB269" s="9">
        <v>10.196108049364963</v>
      </c>
      <c r="BC269" s="9">
        <v>9.8356857146056278</v>
      </c>
      <c r="BD269" s="9">
        <v>9.4880039528928357</v>
      </c>
      <c r="BE269" s="9">
        <v>9.1526123975708593</v>
      </c>
      <c r="BF269" s="9">
        <v>8.8290766019998035</v>
      </c>
      <c r="BG269" s="9">
        <v>8.5169774767987931</v>
      </c>
      <c r="BH269" s="9">
        <v>8.2159107469820487</v>
      </c>
      <c r="BI269" s="9">
        <v>7.92548642828468</v>
      </c>
      <c r="BJ269" s="9">
        <v>7.6453283219998305</v>
      </c>
      <c r="BK269" s="9">
        <v>7.3750735276728454</v>
      </c>
      <c r="BL269" s="9">
        <v>7.1143719730211989</v>
      </c>
      <c r="BM269" s="9">
        <v>6.8628859604713046</v>
      </c>
      <c r="BN269" s="9">
        <v>6.6202897297247905</v>
      </c>
      <c r="BO269" s="9">
        <v>6.3862690357876302</v>
      </c>
      <c r="BP269" s="9">
        <v>6.1605207419155201</v>
      </c>
      <c r="BQ269" s="9">
        <v>5.9427524269482426</v>
      </c>
      <c r="BR269" s="9">
        <v>5.7326820065243638</v>
      </c>
      <c r="BS269" s="9">
        <v>5.5300373676856225</v>
      </c>
      <c r="BT269" s="9">
        <v>5.3345560163976904</v>
      </c>
      <c r="BU269" s="9">
        <v>5.1459847375307248</v>
      </c>
      <c r="BV269" s="9">
        <v>4.9640792668592706</v>
      </c>
      <c r="BW269" s="9">
        <v>4.788603974656648</v>
      </c>
      <c r="BX269" s="9">
        <v>4.6193315604739569</v>
      </c>
      <c r="BY269" s="9">
        <v>4.456042758708346</v>
      </c>
      <c r="BZ269" s="9">
        <v>4.2985260545791544</v>
      </c>
      <c r="CA269" s="9">
        <v>4.1465774101440118</v>
      </c>
      <c r="CB269" s="9">
        <v>4</v>
      </c>
      <c r="CC269" s="9" t="s">
        <v>47</v>
      </c>
      <c r="CD269" s="9" t="s">
        <v>47</v>
      </c>
    </row>
    <row r="270" spans="1:82" s="6" customFormat="1" ht="12" x14ac:dyDescent="0.25">
      <c r="A270" s="5" t="s">
        <v>39</v>
      </c>
      <c r="B270" s="55" t="s">
        <v>22</v>
      </c>
      <c r="C270" s="8">
        <v>1</v>
      </c>
      <c r="D270" s="8">
        <v>2</v>
      </c>
      <c r="E270" s="8">
        <v>3</v>
      </c>
      <c r="F270" s="8">
        <v>4</v>
      </c>
      <c r="G270" s="8">
        <v>5</v>
      </c>
      <c r="H270" s="8">
        <v>6</v>
      </c>
      <c r="I270" s="8">
        <v>7</v>
      </c>
      <c r="J270" s="8">
        <v>8</v>
      </c>
      <c r="K270" s="8">
        <v>9</v>
      </c>
      <c r="L270" s="8">
        <v>10</v>
      </c>
      <c r="M270" s="8">
        <v>11</v>
      </c>
      <c r="N270" s="8">
        <v>12</v>
      </c>
      <c r="O270" s="8">
        <v>13</v>
      </c>
      <c r="P270" s="8">
        <v>14</v>
      </c>
      <c r="Q270" s="8">
        <v>15</v>
      </c>
      <c r="R270" s="8">
        <v>16</v>
      </c>
      <c r="S270" s="8">
        <v>17</v>
      </c>
      <c r="T270" s="8">
        <v>18</v>
      </c>
      <c r="U270" s="8">
        <v>19</v>
      </c>
      <c r="V270" s="8">
        <v>20</v>
      </c>
      <c r="W270" s="8">
        <v>21</v>
      </c>
      <c r="X270" s="8">
        <v>22</v>
      </c>
      <c r="Y270" s="8">
        <v>23</v>
      </c>
      <c r="Z270" s="8">
        <v>24</v>
      </c>
      <c r="AA270" s="8">
        <v>25</v>
      </c>
      <c r="AB270" s="8">
        <v>26</v>
      </c>
      <c r="AC270" s="8">
        <v>27</v>
      </c>
      <c r="AD270" s="8">
        <v>28</v>
      </c>
      <c r="AE270" s="8">
        <v>29</v>
      </c>
      <c r="AF270" s="8">
        <v>30</v>
      </c>
      <c r="AG270" s="8">
        <v>31</v>
      </c>
      <c r="AH270" s="8">
        <v>32</v>
      </c>
      <c r="AI270" s="8">
        <v>33</v>
      </c>
      <c r="AJ270" s="8">
        <v>34</v>
      </c>
      <c r="AK270" s="8">
        <v>35</v>
      </c>
      <c r="AL270" s="8">
        <v>36</v>
      </c>
      <c r="AM270" s="8">
        <v>37</v>
      </c>
      <c r="AN270" s="8">
        <v>38</v>
      </c>
      <c r="AO270" s="8">
        <v>39</v>
      </c>
      <c r="AP270" s="8">
        <v>40</v>
      </c>
      <c r="AQ270" s="8">
        <v>41</v>
      </c>
      <c r="AR270" s="8">
        <v>42</v>
      </c>
      <c r="AS270" s="8">
        <v>43</v>
      </c>
      <c r="AT270" s="8">
        <v>44</v>
      </c>
      <c r="AU270" s="8">
        <v>45</v>
      </c>
      <c r="AV270" s="8">
        <v>46</v>
      </c>
      <c r="AW270" s="8">
        <v>47</v>
      </c>
      <c r="AX270" s="8">
        <v>48</v>
      </c>
      <c r="AY270" s="8">
        <v>49</v>
      </c>
      <c r="AZ270" s="8">
        <v>50</v>
      </c>
      <c r="BA270" s="8">
        <v>51</v>
      </c>
      <c r="BB270" s="8">
        <v>52</v>
      </c>
      <c r="BC270" s="8">
        <v>53</v>
      </c>
      <c r="BD270" s="8">
        <v>54</v>
      </c>
      <c r="BE270" s="8">
        <v>55</v>
      </c>
      <c r="BF270" s="8">
        <v>56</v>
      </c>
      <c r="BG270" s="8">
        <v>57</v>
      </c>
      <c r="BH270" s="8">
        <v>58</v>
      </c>
      <c r="BI270" s="8">
        <v>59</v>
      </c>
      <c r="BJ270" s="8">
        <v>60</v>
      </c>
      <c r="BK270" s="8">
        <v>61</v>
      </c>
      <c r="BL270" s="8">
        <v>62</v>
      </c>
      <c r="BM270" s="8">
        <v>63</v>
      </c>
      <c r="BN270" s="8">
        <v>64</v>
      </c>
      <c r="BO270" s="8">
        <v>65</v>
      </c>
      <c r="BP270" s="8">
        <v>66</v>
      </c>
      <c r="BQ270" s="8">
        <v>67</v>
      </c>
      <c r="BR270" s="8">
        <v>68</v>
      </c>
      <c r="BS270" s="8">
        <v>69</v>
      </c>
      <c r="BT270" s="8">
        <v>70</v>
      </c>
      <c r="BU270" s="8">
        <v>71</v>
      </c>
      <c r="BV270" s="8">
        <v>72</v>
      </c>
      <c r="BW270" s="8">
        <v>73</v>
      </c>
      <c r="BX270" s="8">
        <v>74</v>
      </c>
      <c r="BY270" s="8">
        <v>75</v>
      </c>
      <c r="BZ270" s="8">
        <v>76</v>
      </c>
      <c r="CA270" s="8">
        <v>77</v>
      </c>
      <c r="CB270" s="8">
        <v>78</v>
      </c>
      <c r="CC270" s="8">
        <v>79</v>
      </c>
      <c r="CD270" s="8">
        <v>80</v>
      </c>
    </row>
    <row r="271" spans="1:82" ht="12" x14ac:dyDescent="0.25">
      <c r="A271" s="5">
        <v>235</v>
      </c>
      <c r="B271" s="56">
        <v>79</v>
      </c>
      <c r="C271" s="9">
        <v>352.5</v>
      </c>
      <c r="D271" s="9">
        <v>235</v>
      </c>
      <c r="E271" s="9">
        <v>176.25</v>
      </c>
      <c r="F271" s="9">
        <v>141</v>
      </c>
      <c r="G271" s="9">
        <v>117.5</v>
      </c>
      <c r="H271" s="9">
        <v>100.71428571428571</v>
      </c>
      <c r="I271" s="9">
        <v>88.125</v>
      </c>
      <c r="J271" s="9">
        <v>78.333333333333329</v>
      </c>
      <c r="K271" s="9">
        <v>70.5</v>
      </c>
      <c r="L271" s="9">
        <v>64.090909090909093</v>
      </c>
      <c r="M271" s="9">
        <v>58.75</v>
      </c>
      <c r="N271" s="9">
        <v>54.230769230769234</v>
      </c>
      <c r="O271" s="9">
        <v>50.357142857142861</v>
      </c>
      <c r="P271" s="9">
        <v>47</v>
      </c>
      <c r="Q271" s="9">
        <v>44.0625</v>
      </c>
      <c r="R271" s="9">
        <v>41.470588235294123</v>
      </c>
      <c r="S271" s="9">
        <v>39.166666666666671</v>
      </c>
      <c r="T271" s="9">
        <v>37.10526315789474</v>
      </c>
      <c r="U271" s="9">
        <v>35.25</v>
      </c>
      <c r="V271" s="9">
        <v>33.571428571428569</v>
      </c>
      <c r="W271" s="9">
        <v>32.045454545454547</v>
      </c>
      <c r="X271" s="9">
        <v>30.65217391304348</v>
      </c>
      <c r="Y271" s="9">
        <v>29.375</v>
      </c>
      <c r="Z271" s="9">
        <v>28.2</v>
      </c>
      <c r="AA271" s="9">
        <v>27.11538461538462</v>
      </c>
      <c r="AB271" s="9">
        <v>26.111111111111114</v>
      </c>
      <c r="AC271" s="9">
        <v>25.178571428571431</v>
      </c>
      <c r="AD271" s="9">
        <v>24.303356467219167</v>
      </c>
      <c r="AE271" s="9">
        <v>23.458564249696824</v>
      </c>
      <c r="AF271" s="9">
        <v>22.643137271981953</v>
      </c>
      <c r="AG271" s="9">
        <v>21.856054789220295</v>
      </c>
      <c r="AH271" s="9">
        <v>21.096331537965696</v>
      </c>
      <c r="AI271" s="9">
        <v>20.363016502835332</v>
      </c>
      <c r="AJ271" s="9">
        <v>19.655191726036399</v>
      </c>
      <c r="AK271" s="9">
        <v>18.971971158274016</v>
      </c>
      <c r="AL271" s="9">
        <v>18.312499549601927</v>
      </c>
      <c r="AM271" s="9">
        <v>17.675951378827587</v>
      </c>
      <c r="AN271" s="9">
        <v>17.06152982013144</v>
      </c>
      <c r="AO271" s="9">
        <v>16.468465745606856</v>
      </c>
      <c r="AP271" s="9">
        <v>15.896016762472065</v>
      </c>
      <c r="AQ271" s="9">
        <v>15.343466283748924</v>
      </c>
      <c r="AR271" s="9">
        <v>14.810122631245164</v>
      </c>
      <c r="AS271" s="9">
        <v>14.295318169717262</v>
      </c>
      <c r="AT271" s="9">
        <v>13.798408471130074</v>
      </c>
      <c r="AU271" s="9">
        <v>13.318771507967066</v>
      </c>
      <c r="AV271" s="9">
        <v>12.855806874581333</v>
      </c>
      <c r="AW271" s="9">
        <v>12.408935035612696</v>
      </c>
      <c r="AX271" s="9">
        <v>11.977596600530054</v>
      </c>
      <c r="AY271" s="9">
        <v>11.561251623390868</v>
      </c>
      <c r="AZ271" s="9">
        <v>11.15937892694123</v>
      </c>
      <c r="BA271" s="9">
        <v>10.77147545021041</v>
      </c>
      <c r="BB271" s="9">
        <v>10.397055618783236</v>
      </c>
      <c r="BC271" s="9">
        <v>10.035650736961989</v>
      </c>
      <c r="BD271" s="9">
        <v>9.686808401056938</v>
      </c>
      <c r="BE271" s="9">
        <v>9.350091933071095</v>
      </c>
      <c r="BF271" s="9">
        <v>9.0250798340702403</v>
      </c>
      <c r="BG271" s="9">
        <v>8.7113652565539947</v>
      </c>
      <c r="BH271" s="9">
        <v>8.4085554951674268</v>
      </c>
      <c r="BI271" s="9">
        <v>8.1162714951156865</v>
      </c>
      <c r="BJ271" s="9">
        <v>7.8341473776662953</v>
      </c>
      <c r="BK271" s="9">
        <v>7.5618299821451318</v>
      </c>
      <c r="BL271" s="9">
        <v>7.2989784238527697</v>
      </c>
      <c r="BM271" s="9">
        <v>7.0452636673477871</v>
      </c>
      <c r="BN271" s="9">
        <v>6.800368114562878</v>
      </c>
      <c r="BO271" s="9">
        <v>6.5639852072381784</v>
      </c>
      <c r="BP271" s="9">
        <v>6.3358190431741299</v>
      </c>
      <c r="BQ271" s="9">
        <v>6.1155840058235134</v>
      </c>
      <c r="BR271" s="9">
        <v>5.9030044067589831</v>
      </c>
      <c r="BS271" s="9">
        <v>5.6978141405685339</v>
      </c>
      <c r="BT271" s="9">
        <v>5.4997563517469139</v>
      </c>
      <c r="BU271" s="9">
        <v>5.3085831131659926</v>
      </c>
      <c r="BV271" s="9">
        <v>5.1240551157216014</v>
      </c>
      <c r="BW271" s="9">
        <v>4.9459413687683416</v>
      </c>
      <c r="BX271" s="9">
        <v>4.774018910967377</v>
      </c>
      <c r="BY271" s="9">
        <v>4.6080725311852433</v>
      </c>
      <c r="BZ271" s="9">
        <v>4.4478944990943035</v>
      </c>
      <c r="CA271" s="9">
        <v>4.2932843051376146</v>
      </c>
      <c r="CB271" s="9">
        <v>4.1440484095326946</v>
      </c>
      <c r="CC271" s="9">
        <v>4</v>
      </c>
      <c r="CD271" s="9" t="s">
        <v>47</v>
      </c>
    </row>
    <row r="272" spans="1:82" ht="12" x14ac:dyDescent="0.25">
      <c r="A272" s="5">
        <v>236</v>
      </c>
      <c r="B272" s="56">
        <v>79</v>
      </c>
      <c r="C272" s="9">
        <v>354</v>
      </c>
      <c r="D272" s="9">
        <v>236</v>
      </c>
      <c r="E272" s="9">
        <v>177</v>
      </c>
      <c r="F272" s="9">
        <v>141.6</v>
      </c>
      <c r="G272" s="9">
        <v>118</v>
      </c>
      <c r="H272" s="9">
        <v>101.14285714285714</v>
      </c>
      <c r="I272" s="9">
        <v>88.5</v>
      </c>
      <c r="J272" s="9">
        <v>78.666666666666657</v>
      </c>
      <c r="K272" s="9">
        <v>70.8</v>
      </c>
      <c r="L272" s="9">
        <v>64.36363636363636</v>
      </c>
      <c r="M272" s="9">
        <v>59</v>
      </c>
      <c r="N272" s="9">
        <v>54.46153846153846</v>
      </c>
      <c r="O272" s="9">
        <v>50.571428571428569</v>
      </c>
      <c r="P272" s="9">
        <v>47.2</v>
      </c>
      <c r="Q272" s="9">
        <v>44.25</v>
      </c>
      <c r="R272" s="9">
        <v>41.647058823529406</v>
      </c>
      <c r="S272" s="9">
        <v>39.333333333333329</v>
      </c>
      <c r="T272" s="9">
        <v>37.263157894736835</v>
      </c>
      <c r="U272" s="9">
        <v>35.4</v>
      </c>
      <c r="V272" s="9">
        <v>33.714285714285701</v>
      </c>
      <c r="W272" s="9">
        <v>32.181818181818173</v>
      </c>
      <c r="X272" s="9">
        <v>30.782608695652165</v>
      </c>
      <c r="Y272" s="9">
        <v>29.5</v>
      </c>
      <c r="Z272" s="9">
        <v>28.32</v>
      </c>
      <c r="AA272" s="9">
        <v>27.230769230769226</v>
      </c>
      <c r="AB272" s="9">
        <v>26.222222222222218</v>
      </c>
      <c r="AC272" s="9">
        <v>25.285714285714281</v>
      </c>
      <c r="AD272" s="9">
        <v>24.404782043170911</v>
      </c>
      <c r="AE272" s="9">
        <v>23.554540711992892</v>
      </c>
      <c r="AF272" s="9">
        <v>22.733921047583486</v>
      </c>
      <c r="AG272" s="9">
        <v>21.941891056895567</v>
      </c>
      <c r="AH272" s="9">
        <v>21.177454700620125</v>
      </c>
      <c r="AI272" s="9">
        <v>20.43965064058936</v>
      </c>
      <c r="AJ272" s="9">
        <v>19.727551030819178</v>
      </c>
      <c r="AK272" s="9">
        <v>19.040260350670714</v>
      </c>
      <c r="AL272" s="9">
        <v>18.37691427866347</v>
      </c>
      <c r="AM272" s="9">
        <v>17.736678605523853</v>
      </c>
      <c r="AN272" s="9">
        <v>17.118748185102124</v>
      </c>
      <c r="AO272" s="9">
        <v>16.5223459218385</v>
      </c>
      <c r="AP272" s="9">
        <v>15.946721793505068</v>
      </c>
      <c r="AQ272" s="9">
        <v>15.39115190799448</v>
      </c>
      <c r="AR272" s="9">
        <v>14.854937592969355</v>
      </c>
      <c r="AS272" s="9">
        <v>14.337404517227466</v>
      </c>
      <c r="AT272" s="9">
        <v>13.837901842677811</v>
      </c>
      <c r="AU272" s="9">
        <v>13.355801405861108</v>
      </c>
      <c r="AV272" s="9">
        <v>12.89049692798538</v>
      </c>
      <c r="AW272" s="9">
        <v>12.44140325248323</v>
      </c>
      <c r="AX272" s="9">
        <v>12.007955609131958</v>
      </c>
      <c r="AY272" s="9">
        <v>11.589608903811071</v>
      </c>
      <c r="AZ272" s="9">
        <v>11.18583703300404</v>
      </c>
      <c r="BA272" s="9">
        <v>10.796132222182216</v>
      </c>
      <c r="BB272" s="9">
        <v>10.420004387238871</v>
      </c>
      <c r="BC272" s="9">
        <v>10.056980518170313</v>
      </c>
      <c r="BD272" s="9">
        <v>9.7066040842290278</v>
      </c>
      <c r="BE272" s="9">
        <v>9.3684344598007581</v>
      </c>
      <c r="BF272" s="9">
        <v>9.0420463702835239</v>
      </c>
      <c r="BG272" s="9">
        <v>8.7270293572717428</v>
      </c>
      <c r="BH272" s="9">
        <v>8.4229872623728586</v>
      </c>
      <c r="BI272" s="9">
        <v>8.1295377290073514</v>
      </c>
      <c r="BJ272" s="9">
        <v>7.8463117215656117</v>
      </c>
      <c r="BK272" s="9">
        <v>7.5729530613169569</v>
      </c>
      <c r="BL272" s="9">
        <v>7.3091179784871745</v>
      </c>
      <c r="BM272" s="9">
        <v>7.0544746799413014</v>
      </c>
      <c r="BN272" s="9">
        <v>6.8087029319279511</v>
      </c>
      <c r="BO272" s="9">
        <v>6.5714936573604685</v>
      </c>
      <c r="BP272" s="9">
        <v>6.3425485471284526</v>
      </c>
      <c r="BQ272" s="9">
        <v>6.1215796849508566</v>
      </c>
      <c r="BR272" s="9">
        <v>5.9083091852988678</v>
      </c>
      <c r="BS272" s="9">
        <v>5.7024688439332492</v>
      </c>
      <c r="BT272" s="9">
        <v>5.5037998006166458</v>
      </c>
      <c r="BU272" s="9">
        <v>5.3120522135767088</v>
      </c>
      <c r="BV272" s="9">
        <v>5.1269849453106335</v>
      </c>
      <c r="BW272" s="9">
        <v>4.9483652593359988</v>
      </c>
      <c r="BX272" s="9">
        <v>4.7759685275065413</v>
      </c>
      <c r="BY272" s="9">
        <v>4.6095779475247873</v>
      </c>
      <c r="BZ272" s="9">
        <v>4.4489842702963109</v>
      </c>
      <c r="CA272" s="9">
        <v>4.2939855367827162</v>
      </c>
      <c r="CB272" s="9">
        <v>4.1443868240224466</v>
      </c>
      <c r="CC272" s="9">
        <v>4</v>
      </c>
      <c r="CD272" s="9" t="s">
        <v>47</v>
      </c>
    </row>
    <row r="273" spans="1:82" ht="12" x14ac:dyDescent="0.25">
      <c r="A273" s="5">
        <v>237</v>
      </c>
      <c r="B273" s="56">
        <v>79</v>
      </c>
      <c r="C273" s="9">
        <v>355.5</v>
      </c>
      <c r="D273" s="9">
        <v>237</v>
      </c>
      <c r="E273" s="9">
        <v>177.75</v>
      </c>
      <c r="F273" s="9">
        <v>142.19999999999999</v>
      </c>
      <c r="G273" s="9">
        <v>118.5</v>
      </c>
      <c r="H273" s="9">
        <v>101.57142857142858</v>
      </c>
      <c r="I273" s="9">
        <v>88.875</v>
      </c>
      <c r="J273" s="9">
        <v>79</v>
      </c>
      <c r="K273" s="9">
        <v>71.099999999999994</v>
      </c>
      <c r="L273" s="9">
        <v>64.63636363636364</v>
      </c>
      <c r="M273" s="9">
        <v>59.25</v>
      </c>
      <c r="N273" s="9">
        <v>54.692307692307693</v>
      </c>
      <c r="O273" s="9">
        <v>50.785714285714292</v>
      </c>
      <c r="P273" s="9">
        <v>47.4</v>
      </c>
      <c r="Q273" s="9">
        <v>44.4375</v>
      </c>
      <c r="R273" s="9">
        <v>41.82352941176471</v>
      </c>
      <c r="S273" s="9">
        <v>39.5</v>
      </c>
      <c r="T273" s="9">
        <v>37.421052631578945</v>
      </c>
      <c r="U273" s="9">
        <v>35.549999999999997</v>
      </c>
      <c r="V273" s="9">
        <v>33.857142857142854</v>
      </c>
      <c r="W273" s="9">
        <v>32.31818181818182</v>
      </c>
      <c r="X273" s="9">
        <v>30.913043478260871</v>
      </c>
      <c r="Y273" s="9">
        <v>29.625</v>
      </c>
      <c r="Z273" s="9">
        <v>28.44</v>
      </c>
      <c r="AA273" s="9">
        <v>27.346153846153847</v>
      </c>
      <c r="AB273" s="9">
        <v>26.333333333333332</v>
      </c>
      <c r="AC273" s="9">
        <v>25.392857142857142</v>
      </c>
      <c r="AD273" s="9">
        <v>24.506199354638465</v>
      </c>
      <c r="AE273" s="9">
        <v>23.650501533980194</v>
      </c>
      <c r="AF273" s="9">
        <v>22.824682632924389</v>
      </c>
      <c r="AG273" s="9">
        <v>22.027699351120091</v>
      </c>
      <c r="AH273" s="9">
        <v>21.25854481776723</v>
      </c>
      <c r="AI273" s="9">
        <v>20.516247319583918</v>
      </c>
      <c r="AJ273" s="9">
        <v>19.799869073190067</v>
      </c>
      <c r="AK273" s="9">
        <v>19.108505040356434</v>
      </c>
      <c r="AL273" s="9">
        <v>18.44128178462234</v>
      </c>
      <c r="AM273" s="9">
        <v>17.797356367837562</v>
      </c>
      <c r="AN273" s="9">
        <v>17.175915285234325</v>
      </c>
      <c r="AO273" s="9">
        <v>16.576173437684055</v>
      </c>
      <c r="AP273" s="9">
        <v>15.997373139840439</v>
      </c>
      <c r="AQ273" s="9">
        <v>15.438783162915776</v>
      </c>
      <c r="AR273" s="9">
        <v>14.899697810881285</v>
      </c>
      <c r="AS273" s="9">
        <v>14.379436028924275</v>
      </c>
      <c r="AT273" s="9">
        <v>13.877340543035858</v>
      </c>
      <c r="AU273" s="9">
        <v>13.392777029642222</v>
      </c>
      <c r="AV273" s="9">
        <v>12.925133314230356</v>
      </c>
      <c r="AW273" s="9">
        <v>12.473818597955873</v>
      </c>
      <c r="AX273" s="9">
        <v>12.038262711255834</v>
      </c>
      <c r="AY273" s="9">
        <v>11.617915393523614</v>
      </c>
      <c r="AZ273" s="9">
        <v>11.212245597935802</v>
      </c>
      <c r="BA273" s="9">
        <v>10.820740820552889</v>
      </c>
      <c r="BB273" s="9">
        <v>10.442906452846151</v>
      </c>
      <c r="BC273" s="9">
        <v>10.078265156832728</v>
      </c>
      <c r="BD273" s="9">
        <v>9.726356262029519</v>
      </c>
      <c r="BE273" s="9">
        <v>9.3867351834639727</v>
      </c>
      <c r="BF273" s="9">
        <v>9.0589728600065751</v>
      </c>
      <c r="BG273" s="9">
        <v>8.7426552123154053</v>
      </c>
      <c r="BH273" s="9">
        <v>8.4373826197079769</v>
      </c>
      <c r="BI273" s="9">
        <v>8.142769415299453</v>
      </c>
      <c r="BJ273" s="9">
        <v>7.8584433987694462</v>
      </c>
      <c r="BK273" s="9">
        <v>7.5840453661418117</v>
      </c>
      <c r="BL273" s="9">
        <v>7.3192286559834212</v>
      </c>
      <c r="BM273" s="9">
        <v>7.0636587114485856</v>
      </c>
      <c r="BN273" s="9">
        <v>6.8170126576158312</v>
      </c>
      <c r="BO273" s="9">
        <v>6.5789788935830735</v>
      </c>
      <c r="BP273" s="9">
        <v>6.3492566988058465</v>
      </c>
      <c r="BQ273" s="9">
        <v>6.1275558531812582</v>
      </c>
      <c r="BR273" s="9">
        <v>5.9135962703977034</v>
      </c>
      <c r="BS273" s="9">
        <v>5.7071076440871362</v>
      </c>
      <c r="BT273" s="9">
        <v>5.5078291063328439</v>
      </c>
      <c r="BU273" s="9">
        <v>5.3155088981013234</v>
      </c>
      <c r="BV273" s="9">
        <v>5.1299040511818825</v>
      </c>
      <c r="BW273" s="9">
        <v>4.9507800812321516</v>
      </c>
      <c r="BX273" s="9">
        <v>4.777910691541706</v>
      </c>
      <c r="BY273" s="9">
        <v>4.6110774871395614</v>
      </c>
      <c r="BZ273" s="9">
        <v>4.4500696988843451</v>
      </c>
      <c r="CA273" s="9">
        <v>4.2946839171885802</v>
      </c>
      <c r="CB273" s="9">
        <v>4.1447238350406801</v>
      </c>
      <c r="CC273" s="9">
        <v>4</v>
      </c>
      <c r="CD273" s="9" t="s">
        <v>47</v>
      </c>
    </row>
    <row r="274" spans="1:82" ht="12" x14ac:dyDescent="0.25">
      <c r="A274" s="5">
        <v>238</v>
      </c>
      <c r="B274" s="56">
        <v>80</v>
      </c>
      <c r="C274" s="9">
        <v>357</v>
      </c>
      <c r="D274" s="9">
        <v>238</v>
      </c>
      <c r="E274" s="9">
        <v>178.5</v>
      </c>
      <c r="F274" s="9">
        <v>142.80000000000001</v>
      </c>
      <c r="G274" s="9">
        <v>119</v>
      </c>
      <c r="H274" s="9">
        <v>102</v>
      </c>
      <c r="I274" s="9">
        <v>89.25</v>
      </c>
      <c r="J274" s="9">
        <v>79.333333333333329</v>
      </c>
      <c r="K274" s="9">
        <v>71.400000000000006</v>
      </c>
      <c r="L274" s="9">
        <v>64.909090909090892</v>
      </c>
      <c r="M274" s="9">
        <v>59.5</v>
      </c>
      <c r="N274" s="9">
        <v>54.923076923076906</v>
      </c>
      <c r="O274" s="9">
        <v>51</v>
      </c>
      <c r="P274" s="9">
        <v>47.6</v>
      </c>
      <c r="Q274" s="9">
        <v>44.625</v>
      </c>
      <c r="R274" s="9">
        <v>42</v>
      </c>
      <c r="S274" s="9">
        <v>39.66666666666665</v>
      </c>
      <c r="T274" s="9">
        <v>37.578947368421034</v>
      </c>
      <c r="U274" s="9">
        <v>35.700000000000003</v>
      </c>
      <c r="V274" s="9">
        <v>34</v>
      </c>
      <c r="W274" s="9">
        <v>32.454545454545439</v>
      </c>
      <c r="X274" s="9">
        <v>31.043478260869552</v>
      </c>
      <c r="Y274" s="9">
        <v>29.75</v>
      </c>
      <c r="Z274" s="9">
        <v>28.56</v>
      </c>
      <c r="AA274" s="9">
        <v>27.461538461538449</v>
      </c>
      <c r="AB274" s="9">
        <v>26.444444444444432</v>
      </c>
      <c r="AC274" s="9">
        <v>25.5</v>
      </c>
      <c r="AD274" s="9">
        <v>24.620689655172406</v>
      </c>
      <c r="AE274" s="9">
        <v>23.775109032716813</v>
      </c>
      <c r="AF274" s="9">
        <v>22.958569294131106</v>
      </c>
      <c r="AG274" s="9">
        <v>22.170073050268055</v>
      </c>
      <c r="AH274" s="9">
        <v>21.408657166623492</v>
      </c>
      <c r="AI274" s="9">
        <v>20.673391586884183</v>
      </c>
      <c r="AJ274" s="9">
        <v>19.963378196880168</v>
      </c>
      <c r="AK274" s="9">
        <v>19.277749727553843</v>
      </c>
      <c r="AL274" s="9">
        <v>18.615668695605837</v>
      </c>
      <c r="AM274" s="9">
        <v>17.97632638052367</v>
      </c>
      <c r="AN274" s="9">
        <v>17.358941836743647</v>
      </c>
      <c r="AO274" s="9">
        <v>16.762760939739387</v>
      </c>
      <c r="AP274" s="9">
        <v>16.187055464871772</v>
      </c>
      <c r="AQ274" s="9">
        <v>15.631122197875168</v>
      </c>
      <c r="AR274" s="9">
        <v>15.09428207589337</v>
      </c>
      <c r="AS274" s="9">
        <v>14.575879358016097</v>
      </c>
      <c r="AT274" s="9">
        <v>14.075280824302823</v>
      </c>
      <c r="AU274" s="9">
        <v>13.591875002315586</v>
      </c>
      <c r="AV274" s="9">
        <v>13.125071420216003</v>
      </c>
      <c r="AW274" s="9">
        <v>12.674299885514138</v>
      </c>
      <c r="AX274" s="9">
        <v>12.239009788588262</v>
      </c>
      <c r="AY274" s="9">
        <v>11.818669430124729</v>
      </c>
      <c r="AZ274" s="9">
        <v>11.412765371656477</v>
      </c>
      <c r="BA274" s="9">
        <v>11.020801808406835</v>
      </c>
      <c r="BB274" s="9">
        <v>10.642299963672578</v>
      </c>
      <c r="BC274" s="9">
        <v>10.276797504006471</v>
      </c>
      <c r="BD274" s="9">
        <v>9.923847974484973</v>
      </c>
      <c r="BE274" s="9">
        <v>9.5830202533712878</v>
      </c>
      <c r="BF274" s="9">
        <v>9.2538980255076222</v>
      </c>
      <c r="BG274" s="9">
        <v>8.9360792737934336</v>
      </c>
      <c r="BH274" s="9">
        <v>8.6291757881285083</v>
      </c>
      <c r="BI274" s="9">
        <v>8.3328126912210454</v>
      </c>
      <c r="BJ274" s="9">
        <v>8.0466279806815368</v>
      </c>
      <c r="BK274" s="9">
        <v>7.7702720868431259</v>
      </c>
      <c r="BL274" s="9">
        <v>7.5034074457683051</v>
      </c>
      <c r="BM274" s="9">
        <v>7.2457080869204189</v>
      </c>
      <c r="BN274" s="9">
        <v>6.9968592349962995</v>
      </c>
      <c r="BO274" s="9">
        <v>6.7565569254336841</v>
      </c>
      <c r="BP274" s="9">
        <v>6.5245076331237675</v>
      </c>
      <c r="BQ274" s="9">
        <v>6.3004279138753656</v>
      </c>
      <c r="BR274" s="9">
        <v>6.084044058192748</v>
      </c>
      <c r="BS274" s="9">
        <v>5.8750917569442285</v>
      </c>
      <c r="BT274" s="9">
        <v>5.673315778513139</v>
      </c>
      <c r="BU274" s="9">
        <v>5.4784696570368272</v>
      </c>
      <c r="BV274" s="9">
        <v>5.2903153913528822</v>
      </c>
      <c r="BW274" s="9">
        <v>5.1086231542848282</v>
      </c>
      <c r="BX274" s="9">
        <v>4.933171011912215</v>
      </c>
      <c r="BY274" s="9">
        <v>4.7637446524821785</v>
      </c>
      <c r="BZ274" s="9">
        <v>4.6001371246313436</v>
      </c>
      <c r="CA274" s="9">
        <v>4.4421485845983204</v>
      </c>
      <c r="CB274" s="9">
        <v>4.2895860521180103</v>
      </c>
      <c r="CC274" s="9">
        <v>4.1422631746995551</v>
      </c>
      <c r="CD274" s="9">
        <v>4</v>
      </c>
    </row>
    <row r="275" spans="1:82" ht="12" x14ac:dyDescent="0.25">
      <c r="A275" s="5">
        <v>239</v>
      </c>
      <c r="B275" s="56">
        <v>80</v>
      </c>
      <c r="C275" s="9">
        <v>358.5</v>
      </c>
      <c r="D275" s="9">
        <v>239</v>
      </c>
      <c r="E275" s="9">
        <v>179.25</v>
      </c>
      <c r="F275" s="9">
        <v>143.4</v>
      </c>
      <c r="G275" s="9">
        <v>119.5</v>
      </c>
      <c r="H275" s="9">
        <v>102.42857142857143</v>
      </c>
      <c r="I275" s="9">
        <v>89.625</v>
      </c>
      <c r="J275" s="9">
        <v>79.666666666666657</v>
      </c>
      <c r="K275" s="9">
        <v>71.7</v>
      </c>
      <c r="L275" s="9">
        <v>65.181818181818173</v>
      </c>
      <c r="M275" s="9">
        <v>59.75</v>
      </c>
      <c r="N275" s="9">
        <v>55.153846153846146</v>
      </c>
      <c r="O275" s="9">
        <v>51.214285714285708</v>
      </c>
      <c r="P275" s="9">
        <v>47.8</v>
      </c>
      <c r="Q275" s="9">
        <v>44.8125</v>
      </c>
      <c r="R275" s="9">
        <v>42.176470588235297</v>
      </c>
      <c r="S275" s="9">
        <v>39.833333333333336</v>
      </c>
      <c r="T275" s="9">
        <v>37.736842105263158</v>
      </c>
      <c r="U275" s="9">
        <v>35.85</v>
      </c>
      <c r="V275" s="9">
        <v>34.142857142857139</v>
      </c>
      <c r="W275" s="9">
        <v>32.590909090909086</v>
      </c>
      <c r="X275" s="9">
        <v>31.173913043478258</v>
      </c>
      <c r="Y275" s="9">
        <v>29.875</v>
      </c>
      <c r="Z275" s="9">
        <v>28.68</v>
      </c>
      <c r="AA275" s="9">
        <v>27.576923076923077</v>
      </c>
      <c r="AB275" s="9">
        <v>26.555555555555554</v>
      </c>
      <c r="AC275" s="9">
        <v>25.607142857142854</v>
      </c>
      <c r="AD275" s="9">
        <v>24.72413793103448</v>
      </c>
      <c r="AE275" s="9">
        <v>23.873079430525021</v>
      </c>
      <c r="AF275" s="9">
        <v>23.051316211141632</v>
      </c>
      <c r="AG275" s="9">
        <v>22.257839865711667</v>
      </c>
      <c r="AH275" s="9">
        <v>21.491676698626485</v>
      </c>
      <c r="AI275" s="9">
        <v>20.75188653099406</v>
      </c>
      <c r="AJ275" s="9">
        <v>20.037561546920841</v>
      </c>
      <c r="AK275" s="9">
        <v>19.34782517950708</v>
      </c>
      <c r="AL275" s="9">
        <v>18.681831035188637</v>
      </c>
      <c r="AM275" s="9">
        <v>18.038761855105257</v>
      </c>
      <c r="AN275" s="9">
        <v>17.417828512220819</v>
      </c>
      <c r="AO275" s="9">
        <v>16.818269042964882</v>
      </c>
      <c r="AP275" s="9">
        <v>16.239347712207223</v>
      </c>
      <c r="AQ275" s="9">
        <v>15.680354110417987</v>
      </c>
      <c r="AR275" s="9">
        <v>15.140602281905545</v>
      </c>
      <c r="AS275" s="9">
        <v>14.619429883062294</v>
      </c>
      <c r="AT275" s="9">
        <v>14.116197369585468</v>
      </c>
      <c r="AU275" s="9">
        <v>13.630287211675572</v>
      </c>
      <c r="AV275" s="9">
        <v>13.161103136249388</v>
      </c>
      <c r="AW275" s="9">
        <v>12.708069395237649</v>
      </c>
      <c r="AX275" s="9">
        <v>12.270630059069514</v>
      </c>
      <c r="AY275" s="9">
        <v>11.848248334476819</v>
      </c>
      <c r="AZ275" s="9">
        <v>11.440405905780999</v>
      </c>
      <c r="BA275" s="9">
        <v>11.046602298854342</v>
      </c>
      <c r="BB275" s="9">
        <v>10.666354266975077</v>
      </c>
      <c r="BC275" s="9">
        <v>10.299195197822664</v>
      </c>
      <c r="BD275" s="9">
        <v>9.9446745408855897</v>
      </c>
      <c r="BE275" s="9">
        <v>9.6023572545790348</v>
      </c>
      <c r="BF275" s="9">
        <v>9.2718232723939487</v>
      </c>
      <c r="BG275" s="9">
        <v>8.9526669874224325</v>
      </c>
      <c r="BH275" s="9">
        <v>8.6444967546268785</v>
      </c>
      <c r="BI275" s="9">
        <v>8.346934410242083</v>
      </c>
      <c r="BJ275" s="9">
        <v>8.0596148077205871</v>
      </c>
      <c r="BK275" s="9">
        <v>7.7821853696517822</v>
      </c>
      <c r="BL275" s="9">
        <v>7.5143056551049305</v>
      </c>
      <c r="BM275" s="9">
        <v>7.2556469418651846</v>
      </c>
      <c r="BN275" s="9">
        <v>7.0058918230499465</v>
      </c>
      <c r="BO275" s="9">
        <v>6.7647338176105665</v>
      </c>
      <c r="BP275" s="9">
        <v>6.5318769942414212</v>
      </c>
      <c r="BQ275" s="9">
        <v>6.3070356082348527</v>
      </c>
      <c r="BR275" s="9">
        <v>6.0899337508363587</v>
      </c>
      <c r="BS275" s="9">
        <v>5.8803050106697281</v>
      </c>
      <c r="BT275" s="9">
        <v>5.6778921468166645</v>
      </c>
      <c r="BU275" s="9">
        <v>5.4824467731497153</v>
      </c>
      <c r="BV275" s="9">
        <v>5.2937290535311492</v>
      </c>
      <c r="BW275" s="9">
        <v>5.1115074075037485</v>
      </c>
      <c r="BX275" s="9">
        <v>4.9355582261123656</v>
      </c>
      <c r="BY275" s="9">
        <v>4.7656655975075148</v>
      </c>
      <c r="BZ275" s="9">
        <v>4.6016210419942869</v>
      </c>
      <c r="CA275" s="9">
        <v>4.4432232562014544</v>
      </c>
      <c r="CB275" s="9">
        <v>4.2902778660568304</v>
      </c>
      <c r="CC275" s="9">
        <v>4.1425971882657526</v>
      </c>
      <c r="CD275" s="9">
        <v>4</v>
      </c>
    </row>
    <row r="276" spans="1:82" ht="12" x14ac:dyDescent="0.25">
      <c r="A276" s="5">
        <f>A275+1</f>
        <v>240</v>
      </c>
      <c r="B276" s="56">
        <f>ROUNDUP(A276*$K$14,0)</f>
        <v>80</v>
      </c>
      <c r="C276" s="9">
        <f>$A276*K$15</f>
        <v>360</v>
      </c>
      <c r="D276" s="9">
        <f t="shared" ref="D276:BO276" si="0">IF(D$38&lt;=$B276,C276*MIN(D$38/(D$38+1),MAX(2/3,EXP(LN($I$11/C276)/($B276-D$38+1)))),"")</f>
        <v>240</v>
      </c>
      <c r="E276" s="9">
        <f t="shared" si="0"/>
        <v>180</v>
      </c>
      <c r="F276" s="9">
        <f t="shared" si="0"/>
        <v>144</v>
      </c>
      <c r="G276" s="9">
        <f t="shared" si="0"/>
        <v>120</v>
      </c>
      <c r="H276" s="9">
        <f t="shared" si="0"/>
        <v>102.85714285714285</v>
      </c>
      <c r="I276" s="9">
        <f t="shared" si="0"/>
        <v>89.999999999999986</v>
      </c>
      <c r="J276" s="9">
        <f t="shared" si="0"/>
        <v>79.999999999999986</v>
      </c>
      <c r="K276" s="9">
        <f t="shared" si="0"/>
        <v>71.999999999999986</v>
      </c>
      <c r="L276" s="9">
        <f t="shared" si="0"/>
        <v>65.454545454545439</v>
      </c>
      <c r="M276" s="9">
        <f t="shared" si="0"/>
        <v>59.999999999999986</v>
      </c>
      <c r="N276" s="9">
        <f t="shared" si="0"/>
        <v>55.384615384615373</v>
      </c>
      <c r="O276" s="9">
        <f t="shared" si="0"/>
        <v>51.428571428571416</v>
      </c>
      <c r="P276" s="9">
        <f t="shared" si="0"/>
        <v>47.999999999999993</v>
      </c>
      <c r="Q276" s="9">
        <f t="shared" si="0"/>
        <v>44.999999999999993</v>
      </c>
      <c r="R276" s="9">
        <f t="shared" si="0"/>
        <v>42.35294117647058</v>
      </c>
      <c r="S276" s="9">
        <f t="shared" si="0"/>
        <v>39.999999999999993</v>
      </c>
      <c r="T276" s="9">
        <f t="shared" si="0"/>
        <v>37.894736842105253</v>
      </c>
      <c r="U276" s="9">
        <f t="shared" si="0"/>
        <v>35.999999999999986</v>
      </c>
      <c r="V276" s="9">
        <f t="shared" si="0"/>
        <v>34.28571428571427</v>
      </c>
      <c r="W276" s="9">
        <f t="shared" si="0"/>
        <v>32.727272727272712</v>
      </c>
      <c r="X276" s="9">
        <f t="shared" si="0"/>
        <v>31.304347826086943</v>
      </c>
      <c r="Y276" s="9">
        <f t="shared" si="0"/>
        <v>29.999999999999989</v>
      </c>
      <c r="Z276" s="9">
        <f t="shared" si="0"/>
        <v>28.79999999999999</v>
      </c>
      <c r="AA276" s="9">
        <f t="shared" si="0"/>
        <v>27.692307692307683</v>
      </c>
      <c r="AB276" s="9">
        <f t="shared" si="0"/>
        <v>26.666666666666657</v>
      </c>
      <c r="AC276" s="9">
        <f t="shared" si="0"/>
        <v>25.714285714285705</v>
      </c>
      <c r="AD276" s="9">
        <f t="shared" si="0"/>
        <v>24.827158805684867</v>
      </c>
      <c r="AE276" s="9">
        <f t="shared" si="0"/>
        <v>23.970637225215949</v>
      </c>
      <c r="AF276" s="9">
        <f t="shared" si="0"/>
        <v>23.143665108040473</v>
      </c>
      <c r="AG276" s="9">
        <f t="shared" si="0"/>
        <v>22.345223016002009</v>
      </c>
      <c r="AH276" s="9">
        <f t="shared" si="0"/>
        <v>21.574326680928259</v>
      </c>
      <c r="AI276" s="9">
        <f t="shared" si="0"/>
        <v>20.830025791288396</v>
      </c>
      <c r="AJ276" s="9">
        <f t="shared" si="0"/>
        <v>20.111402820710008</v>
      </c>
      <c r="AK276" s="9">
        <f t="shared" si="0"/>
        <v>19.417571896911461</v>
      </c>
      <c r="AL276" s="9">
        <f t="shared" si="0"/>
        <v>18.747677709655399</v>
      </c>
      <c r="AM276" s="9">
        <f t="shared" si="0"/>
        <v>18.100894456377176</v>
      </c>
      <c r="AN276" s="9">
        <f t="shared" si="0"/>
        <v>17.476424824188445</v>
      </c>
      <c r="AO276" s="9">
        <f t="shared" si="0"/>
        <v>16.873499007000998</v>
      </c>
      <c r="AP276" s="9">
        <f t="shared" si="0"/>
        <v>16.291373756559217</v>
      </c>
      <c r="AQ276" s="9">
        <f t="shared" si="0"/>
        <v>15.729331466211326</v>
      </c>
      <c r="AR276" s="9">
        <f t="shared" si="0"/>
        <v>15.186679286289962</v>
      </c>
      <c r="AS276" s="9">
        <f t="shared" si="0"/>
        <v>14.662748270011564</v>
      </c>
      <c r="AT276" s="9">
        <f t="shared" si="0"/>
        <v>14.156892548841711</v>
      </c>
      <c r="AU276" s="9">
        <f t="shared" si="0"/>
        <v>13.668488536309837</v>
      </c>
      <c r="AV276" s="9">
        <f t="shared" si="0"/>
        <v>13.19693415929185</v>
      </c>
      <c r="AW276" s="9">
        <f t="shared" si="0"/>
        <v>12.741648115813017</v>
      </c>
      <c r="AX276" s="9">
        <f t="shared" si="0"/>
        <v>12.302069158456204</v>
      </c>
      <c r="AY276" s="9">
        <f t="shared" si="0"/>
        <v>11.877655402492067</v>
      </c>
      <c r="AZ276" s="9">
        <f t="shared" si="0"/>
        <v>11.467883657878335</v>
      </c>
      <c r="BA276" s="9">
        <f t="shared" si="0"/>
        <v>11.072248784304703</v>
      </c>
      <c r="BB276" s="9">
        <f t="shared" si="0"/>
        <v>10.690263068488273</v>
      </c>
      <c r="BC276" s="9">
        <f t="shared" si="0"/>
        <v>10.321455622951918</v>
      </c>
      <c r="BD276" s="9">
        <f t="shared" si="0"/>
        <v>9.9653718055444145</v>
      </c>
      <c r="BE276" s="9">
        <f t="shared" si="0"/>
        <v>9.621572658986782</v>
      </c>
      <c r="BF276" s="9">
        <f t="shared" si="0"/>
        <v>9.2896343697539105</v>
      </c>
      <c r="BG276" s="9">
        <f t="shared" si="0"/>
        <v>8.9691477456244488</v>
      </c>
      <c r="BH276" s="9">
        <f t="shared" si="0"/>
        <v>8.6597177112548938</v>
      </c>
      <c r="BI276" s="9">
        <f t="shared" si="0"/>
        <v>8.3609628211560576</v>
      </c>
      <c r="BJ276" s="9">
        <f t="shared" si="0"/>
        <v>8.0725147894715512</v>
      </c>
      <c r="BK276" s="9">
        <f t="shared" si="0"/>
        <v>7.7940180359786115</v>
      </c>
      <c r="BL276" s="9">
        <f t="shared" si="0"/>
        <v>7.5251292477516216</v>
      </c>
      <c r="BM276" s="9">
        <f t="shared" si="0"/>
        <v>7.2655169559479686</v>
      </c>
      <c r="BN276" s="9">
        <f t="shared" si="0"/>
        <v>7.0148611271945249</v>
      </c>
      <c r="BO276" s="9">
        <f t="shared" si="0"/>
        <v>6.7728527690710481</v>
      </c>
      <c r="BP276" s="9">
        <f t="shared" ref="BP276:CD276" si="1">IF(BP$38&lt;=$B276,BO276*MIN(BP$38/(BP$38+1),MAX(2/3,EXP(LN($I$11/BO276)/($B276-BP$38+1)))),"")</f>
        <v>6.5391935492041462</v>
      </c>
      <c r="BQ276" s="9">
        <f t="shared" si="1"/>
        <v>6.3135954275022783</v>
      </c>
      <c r="BR276" s="9">
        <f t="shared" si="1"/>
        <v>6.0957803010784151</v>
      </c>
      <c r="BS276" s="9">
        <f t="shared" si="1"/>
        <v>5.8854796614226421</v>
      </c>
      <c r="BT276" s="9">
        <f t="shared" si="1"/>
        <v>5.6824342634021034</v>
      </c>
      <c r="BU276" s="9">
        <f t="shared" si="1"/>
        <v>5.4863938056802386</v>
      </c>
      <c r="BV276" s="9">
        <f t="shared" si="1"/>
        <v>5.2971166221613535</v>
      </c>
      <c r="BW276" s="9">
        <f t="shared" si="1"/>
        <v>5.1143693840801703</v>
      </c>
      <c r="BX276" s="9">
        <f t="shared" si="1"/>
        <v>4.9379268123691</v>
      </c>
      <c r="BY276" s="9">
        <f t="shared" si="1"/>
        <v>4.7675713999486593</v>
      </c>
      <c r="BZ276" s="9">
        <f t="shared" si="1"/>
        <v>4.6030931435987057</v>
      </c>
      <c r="CA276" s="9">
        <f t="shared" si="1"/>
        <v>4.444289285079944</v>
      </c>
      <c r="CB276" s="9">
        <f t="shared" si="1"/>
        <v>4.2909640611865791</v>
      </c>
      <c r="CC276" s="9">
        <f t="shared" si="1"/>
        <v>4.1429284624219997</v>
      </c>
      <c r="CD276" s="9">
        <f t="shared" si="1"/>
        <v>4</v>
      </c>
    </row>
    <row r="277" spans="1:82" ht="12" x14ac:dyDescent="0.25">
      <c r="A277" s="5">
        <f>A276+1</f>
        <v>241</v>
      </c>
      <c r="B277" s="56"/>
      <c r="C277" s="9"/>
      <c r="D277" s="9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  <c r="AA277" s="9"/>
      <c r="AB277" s="9"/>
      <c r="AC277" s="9"/>
      <c r="AD277" s="9"/>
      <c r="AE277" s="9"/>
      <c r="AF277" s="9"/>
      <c r="AG277" s="9"/>
      <c r="AH277" s="9"/>
      <c r="AI277" s="9"/>
      <c r="AJ277" s="9"/>
      <c r="AK277" s="9"/>
      <c r="AL277" s="9"/>
      <c r="AM277" s="9"/>
      <c r="AN277" s="9"/>
      <c r="AO277" s="9"/>
      <c r="AP277" s="9"/>
      <c r="AQ277" s="9"/>
      <c r="AR277" s="9"/>
      <c r="AS277" s="9"/>
      <c r="AT277" s="9"/>
      <c r="AU277" s="9"/>
      <c r="AV277" s="9"/>
      <c r="AW277" s="9"/>
      <c r="AX277" s="9"/>
      <c r="AY277" s="9"/>
      <c r="AZ277" s="9"/>
      <c r="BA277" s="9"/>
      <c r="BB277" s="9"/>
      <c r="BC277" s="9"/>
      <c r="BD277" s="9"/>
      <c r="BE277" s="9"/>
      <c r="BF277" s="9"/>
      <c r="BG277" s="9"/>
      <c r="BH277" s="9"/>
      <c r="BI277" s="9"/>
      <c r="BJ277" s="9"/>
      <c r="BK277" s="9"/>
      <c r="BL277" s="9"/>
      <c r="BM277" s="9"/>
      <c r="BN277" s="9"/>
      <c r="BO277" s="9"/>
      <c r="BP277" s="9"/>
      <c r="BQ277" s="9"/>
      <c r="BR277" s="9"/>
      <c r="BS277" s="9"/>
      <c r="BT277" s="9"/>
      <c r="BU277" s="9"/>
      <c r="BV277" s="9"/>
      <c r="BW277" s="9"/>
      <c r="BX277" s="9"/>
      <c r="BY277" s="9"/>
      <c r="BZ277" s="9"/>
      <c r="CA277" s="9"/>
      <c r="CB277" s="9"/>
      <c r="CC277" s="9"/>
      <c r="CD277" s="9"/>
    </row>
  </sheetData>
  <sheetProtection sheet="1" objects="1" scenarios="1"/>
  <mergeCells count="182">
    <mergeCell ref="AC32:AD32"/>
    <mergeCell ref="U32:V32"/>
    <mergeCell ref="I15:J15"/>
    <mergeCell ref="N13:P13"/>
    <mergeCell ref="N14:P14"/>
    <mergeCell ref="N15:P15"/>
    <mergeCell ref="AE32:AF32"/>
    <mergeCell ref="A33:B33"/>
    <mergeCell ref="C33:D33"/>
    <mergeCell ref="E33:F33"/>
    <mergeCell ref="G33:H33"/>
    <mergeCell ref="I33:J33"/>
    <mergeCell ref="K33:L33"/>
    <mergeCell ref="M33:N33"/>
    <mergeCell ref="O33:P33"/>
    <mergeCell ref="Q33:R33"/>
    <mergeCell ref="AA33:AB33"/>
    <mergeCell ref="AC33:AD33"/>
    <mergeCell ref="AE33:AF33"/>
    <mergeCell ref="S33:T33"/>
    <mergeCell ref="U33:V33"/>
    <mergeCell ref="W33:X33"/>
    <mergeCell ref="Y33:Z33"/>
    <mergeCell ref="W32:X32"/>
    <mergeCell ref="Y32:Z32"/>
    <mergeCell ref="AA32:AB32"/>
    <mergeCell ref="I5:J5"/>
    <mergeCell ref="I6:J6"/>
    <mergeCell ref="I7:J7"/>
    <mergeCell ref="I12:J12"/>
    <mergeCell ref="I10:J10"/>
    <mergeCell ref="K13:M13"/>
    <mergeCell ref="K14:M14"/>
    <mergeCell ref="K15:M15"/>
    <mergeCell ref="Q32:R32"/>
    <mergeCell ref="Q14:S14"/>
    <mergeCell ref="Q15:S15"/>
    <mergeCell ref="S32:T32"/>
    <mergeCell ref="S20:T20"/>
    <mergeCell ref="Q13:S13"/>
    <mergeCell ref="I30:J30"/>
    <mergeCell ref="K30:L30"/>
    <mergeCell ref="I9:J9"/>
    <mergeCell ref="K12:M12"/>
    <mergeCell ref="N12:P12"/>
    <mergeCell ref="Q12:S12"/>
    <mergeCell ref="I11:J11"/>
    <mergeCell ref="K32:L32"/>
    <mergeCell ref="I13:J13"/>
    <mergeCell ref="I14:J14"/>
    <mergeCell ref="A20:B20"/>
    <mergeCell ref="C20:D20"/>
    <mergeCell ref="E20:F20"/>
    <mergeCell ref="G20:H20"/>
    <mergeCell ref="I20:J20"/>
    <mergeCell ref="K20:L20"/>
    <mergeCell ref="M20:N20"/>
    <mergeCell ref="M32:N32"/>
    <mergeCell ref="O32:P32"/>
    <mergeCell ref="A32:B32"/>
    <mergeCell ref="C32:D32"/>
    <mergeCell ref="E32:F32"/>
    <mergeCell ref="G32:H32"/>
    <mergeCell ref="I32:J32"/>
    <mergeCell ref="A27:B27"/>
    <mergeCell ref="C27:D27"/>
    <mergeCell ref="E27:F27"/>
    <mergeCell ref="G27:H27"/>
    <mergeCell ref="I27:J27"/>
    <mergeCell ref="K27:L27"/>
    <mergeCell ref="A30:B30"/>
    <mergeCell ref="C30:D30"/>
    <mergeCell ref="E30:F30"/>
    <mergeCell ref="G30:H30"/>
    <mergeCell ref="U21:V21"/>
    <mergeCell ref="W21:X21"/>
    <mergeCell ref="Y21:Z21"/>
    <mergeCell ref="AA21:AB21"/>
    <mergeCell ref="AC21:AD21"/>
    <mergeCell ref="AE21:AF21"/>
    <mergeCell ref="AC20:AD20"/>
    <mergeCell ref="AE20:AF20"/>
    <mergeCell ref="A21:B21"/>
    <mergeCell ref="C21:D21"/>
    <mergeCell ref="E21:F21"/>
    <mergeCell ref="G21:H21"/>
    <mergeCell ref="I21:J21"/>
    <mergeCell ref="K21:L21"/>
    <mergeCell ref="M21:N21"/>
    <mergeCell ref="O21:P21"/>
    <mergeCell ref="O20:P20"/>
    <mergeCell ref="Q20:R20"/>
    <mergeCell ref="U20:V20"/>
    <mergeCell ref="W20:X20"/>
    <mergeCell ref="Y20:Z20"/>
    <mergeCell ref="AA20:AB20"/>
    <mergeCell ref="Q21:R21"/>
    <mergeCell ref="S21:T21"/>
    <mergeCell ref="Y23:Z23"/>
    <mergeCell ref="AA23:AB23"/>
    <mergeCell ref="AC23:AD23"/>
    <mergeCell ref="AE23:AF23"/>
    <mergeCell ref="A24:B24"/>
    <mergeCell ref="C24:D24"/>
    <mergeCell ref="E24:F24"/>
    <mergeCell ref="G24:H24"/>
    <mergeCell ref="I24:J24"/>
    <mergeCell ref="K24:L24"/>
    <mergeCell ref="M23:N23"/>
    <mergeCell ref="O23:P23"/>
    <mergeCell ref="Q23:R23"/>
    <mergeCell ref="S23:T23"/>
    <mergeCell ref="U23:V23"/>
    <mergeCell ref="W23:X23"/>
    <mergeCell ref="A23:B23"/>
    <mergeCell ref="C23:D23"/>
    <mergeCell ref="E23:F23"/>
    <mergeCell ref="G23:H23"/>
    <mergeCell ref="I23:J23"/>
    <mergeCell ref="K23:L23"/>
    <mergeCell ref="Y24:Z24"/>
    <mergeCell ref="AA24:AB24"/>
    <mergeCell ref="AC24:AD24"/>
    <mergeCell ref="AE24:AF24"/>
    <mergeCell ref="A26:B26"/>
    <mergeCell ref="C26:D26"/>
    <mergeCell ref="E26:F26"/>
    <mergeCell ref="G26:H26"/>
    <mergeCell ref="I26:J26"/>
    <mergeCell ref="K26:L26"/>
    <mergeCell ref="M24:N24"/>
    <mergeCell ref="O24:P24"/>
    <mergeCell ref="Q24:R24"/>
    <mergeCell ref="S24:T24"/>
    <mergeCell ref="U24:V24"/>
    <mergeCell ref="W24:X24"/>
    <mergeCell ref="Y26:Z26"/>
    <mergeCell ref="AA26:AB26"/>
    <mergeCell ref="AC26:AD26"/>
    <mergeCell ref="AE26:AF26"/>
    <mergeCell ref="M26:N26"/>
    <mergeCell ref="O26:P26"/>
    <mergeCell ref="Q26:R26"/>
    <mergeCell ref="S26:T26"/>
    <mergeCell ref="U26:V26"/>
    <mergeCell ref="W26:X26"/>
    <mergeCell ref="Y27:Z27"/>
    <mergeCell ref="AA27:AB27"/>
    <mergeCell ref="AC27:AD27"/>
    <mergeCell ref="AE27:AF27"/>
    <mergeCell ref="A29:B29"/>
    <mergeCell ref="C29:D29"/>
    <mergeCell ref="E29:F29"/>
    <mergeCell ref="G29:H29"/>
    <mergeCell ref="I29:J29"/>
    <mergeCell ref="K29:L29"/>
    <mergeCell ref="M27:N27"/>
    <mergeCell ref="O27:P27"/>
    <mergeCell ref="Q27:R27"/>
    <mergeCell ref="S27:T27"/>
    <mergeCell ref="U27:V27"/>
    <mergeCell ref="W27:X27"/>
    <mergeCell ref="Y29:Z29"/>
    <mergeCell ref="AA29:AB29"/>
    <mergeCell ref="AC29:AD29"/>
    <mergeCell ref="AE29:AF29"/>
    <mergeCell ref="M29:N29"/>
    <mergeCell ref="O29:P29"/>
    <mergeCell ref="Q29:R29"/>
    <mergeCell ref="S29:T29"/>
    <mergeCell ref="U29:V29"/>
    <mergeCell ref="W29:X29"/>
    <mergeCell ref="Y30:Z30"/>
    <mergeCell ref="AA30:AB30"/>
    <mergeCell ref="AC30:AD30"/>
    <mergeCell ref="AE30:AF30"/>
    <mergeCell ref="M30:N30"/>
    <mergeCell ref="O30:P30"/>
    <mergeCell ref="Q30:R30"/>
    <mergeCell ref="S30:T30"/>
    <mergeCell ref="U30:V30"/>
    <mergeCell ref="W30:X30"/>
  </mergeCells>
  <phoneticPr fontId="17" type="noConversion"/>
  <pageMargins left="0.39370078740157483" right="0.39370078740157483" top="0.39370078740157483" bottom="0.25" header="0.39370078740157483" footer="0.24"/>
  <pageSetup paperSize="9" orientation="landscape" r:id="rId1"/>
  <headerFooter alignWithMargins="0"/>
  <rowBreaks count="3" manualBreakCount="3">
    <brk id="35" max="16383" man="1"/>
    <brk id="81" max="16383" man="1"/>
    <brk id="128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N295"/>
  <sheetViews>
    <sheetView workbookViewId="0">
      <selection activeCell="I7" sqref="I7:J7"/>
    </sheetView>
  </sheetViews>
  <sheetFormatPr baseColWidth="10" defaultColWidth="9.109375" defaultRowHeight="11.4" x14ac:dyDescent="0.2"/>
  <cols>
    <col min="1" max="66" width="3.6640625" style="2" customWidth="1"/>
    <col min="67" max="16384" width="9.109375" style="2"/>
  </cols>
  <sheetData>
    <row r="1" spans="1:32" ht="21" x14ac:dyDescent="0.4">
      <c r="A1" s="10" t="s">
        <v>29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3"/>
    </row>
    <row r="2" spans="1:32" ht="12" x14ac:dyDescent="0.25">
      <c r="A2" s="14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AF2" s="15"/>
    </row>
    <row r="3" spans="1:32" ht="15.6" x14ac:dyDescent="0.3">
      <c r="A3" s="16" t="s">
        <v>12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AF3" s="15"/>
    </row>
    <row r="4" spans="1:32" ht="12" x14ac:dyDescent="0.25">
      <c r="A4" s="14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AF4" s="15"/>
    </row>
    <row r="5" spans="1:32" s="7" customFormat="1" ht="15.6" x14ac:dyDescent="0.3">
      <c r="A5" s="16" t="s">
        <v>0</v>
      </c>
      <c r="B5" s="4"/>
      <c r="C5" s="4"/>
      <c r="D5" s="4"/>
      <c r="E5" s="4"/>
      <c r="F5" s="4"/>
      <c r="I5" s="65">
        <v>9</v>
      </c>
      <c r="J5" s="65"/>
      <c r="L5" s="4" t="s">
        <v>15</v>
      </c>
      <c r="M5" s="4"/>
      <c r="N5" s="4"/>
      <c r="O5" s="4"/>
      <c r="P5" s="4"/>
      <c r="Q5" s="4"/>
      <c r="R5" s="4"/>
      <c r="AF5" s="23"/>
    </row>
    <row r="6" spans="1:32" s="7" customFormat="1" ht="15.6" x14ac:dyDescent="0.3">
      <c r="A6" s="16" t="s">
        <v>2</v>
      </c>
      <c r="B6" s="4"/>
      <c r="C6" s="4"/>
      <c r="D6" s="4"/>
      <c r="E6" s="4"/>
      <c r="F6" s="4"/>
      <c r="I6" s="65">
        <v>60</v>
      </c>
      <c r="J6" s="65"/>
      <c r="L6" s="4"/>
      <c r="M6" s="4"/>
      <c r="N6" s="4"/>
      <c r="O6" s="4"/>
      <c r="P6" s="4"/>
      <c r="Q6" s="4"/>
      <c r="R6" s="4"/>
      <c r="AF6" s="23"/>
    </row>
    <row r="7" spans="1:32" s="7" customFormat="1" ht="15.6" x14ac:dyDescent="0.3">
      <c r="A7" s="16" t="s">
        <v>3</v>
      </c>
      <c r="B7" s="4"/>
      <c r="C7" s="4"/>
      <c r="D7" s="4"/>
      <c r="E7" s="4"/>
      <c r="F7" s="4"/>
      <c r="I7" s="65">
        <v>1</v>
      </c>
      <c r="J7" s="65"/>
      <c r="L7" s="4" t="s">
        <v>10</v>
      </c>
      <c r="M7" s="4"/>
      <c r="N7" s="4"/>
      <c r="O7" s="4"/>
      <c r="P7" s="4"/>
      <c r="Q7" s="4"/>
      <c r="R7" s="4"/>
      <c r="AF7" s="23"/>
    </row>
    <row r="8" spans="1:32" s="7" customFormat="1" ht="15.6" x14ac:dyDescent="0.3">
      <c r="A8" s="16" t="s">
        <v>4</v>
      </c>
      <c r="B8" s="4"/>
      <c r="C8" s="4"/>
      <c r="D8" s="4"/>
      <c r="E8" s="4"/>
      <c r="F8" s="4"/>
      <c r="I8" s="65" t="s">
        <v>70</v>
      </c>
      <c r="J8" s="65"/>
      <c r="L8" s="4" t="s">
        <v>13</v>
      </c>
      <c r="M8" s="4"/>
      <c r="N8" s="4"/>
      <c r="O8" s="4"/>
      <c r="P8" s="4"/>
      <c r="Q8" s="4"/>
      <c r="R8" s="4"/>
      <c r="AF8" s="23"/>
    </row>
    <row r="9" spans="1:32" s="7" customFormat="1" ht="15.6" x14ac:dyDescent="0.3">
      <c r="A9" s="16"/>
      <c r="B9" s="4"/>
      <c r="C9" s="4"/>
      <c r="D9" s="4"/>
      <c r="E9" s="4"/>
      <c r="F9" s="4"/>
      <c r="I9" s="25"/>
      <c r="J9" s="25"/>
      <c r="K9" s="4"/>
      <c r="L9" s="4"/>
      <c r="M9" s="4"/>
      <c r="N9" s="4"/>
      <c r="O9" s="4"/>
      <c r="P9" s="4"/>
      <c r="Q9" s="4"/>
      <c r="R9" s="4"/>
      <c r="AF9" s="23"/>
    </row>
    <row r="10" spans="1:32" s="7" customFormat="1" ht="15.6" x14ac:dyDescent="0.3">
      <c r="A10" s="33" t="s">
        <v>27</v>
      </c>
      <c r="B10" s="4"/>
      <c r="C10" s="4"/>
      <c r="D10" s="4"/>
      <c r="E10" s="4"/>
      <c r="F10" s="4"/>
      <c r="I10" s="64">
        <v>8</v>
      </c>
      <c r="J10" s="64"/>
      <c r="K10" s="4" t="str">
        <f>IF(I5&gt;=I10,"ok","Turneringen oppfyller ikke krav til antall deltakere")</f>
        <v>ok</v>
      </c>
      <c r="L10" s="4"/>
      <c r="M10" s="4"/>
      <c r="N10" s="4"/>
      <c r="O10" s="4"/>
      <c r="P10" s="4"/>
      <c r="Q10" s="4"/>
      <c r="R10" s="4"/>
      <c r="AF10" s="23"/>
    </row>
    <row r="11" spans="1:32" s="7" customFormat="1" ht="15.6" x14ac:dyDescent="0.3">
      <c r="A11" s="33" t="s">
        <v>8</v>
      </c>
      <c r="B11" s="4"/>
      <c r="C11" s="4"/>
      <c r="D11" s="4"/>
      <c r="E11" s="4"/>
      <c r="F11" s="4"/>
      <c r="I11" s="64">
        <v>42</v>
      </c>
      <c r="J11" s="64"/>
      <c r="K11" s="4" t="str">
        <f>IF(I6&gt;=I11,"ok","Turneringen oppfyller ikke krav til antall spill")</f>
        <v>ok</v>
      </c>
      <c r="L11" s="4"/>
      <c r="M11" s="4"/>
      <c r="N11" s="4"/>
      <c r="O11" s="4"/>
      <c r="P11" s="4"/>
      <c r="Q11" s="4"/>
      <c r="R11" s="4"/>
      <c r="AF11" s="23"/>
    </row>
    <row r="12" spans="1:32" s="7" customFormat="1" ht="15.6" x14ac:dyDescent="0.3">
      <c r="A12" s="33" t="s">
        <v>9</v>
      </c>
      <c r="B12" s="4"/>
      <c r="C12" s="4"/>
      <c r="D12" s="4"/>
      <c r="E12" s="4"/>
      <c r="F12" s="4"/>
      <c r="I12" s="64">
        <v>3</v>
      </c>
      <c r="J12" s="64"/>
      <c r="K12" s="4"/>
      <c r="L12" s="4"/>
      <c r="M12" s="4"/>
      <c r="N12" s="4"/>
      <c r="O12" s="4"/>
      <c r="P12" s="4"/>
      <c r="Q12" s="4"/>
      <c r="R12" s="4"/>
      <c r="AF12" s="23"/>
    </row>
    <row r="13" spans="1:32" s="20" customFormat="1" ht="13.2" x14ac:dyDescent="0.25">
      <c r="A13" s="34"/>
      <c r="B13" s="29"/>
      <c r="C13" s="29"/>
      <c r="D13" s="29"/>
      <c r="E13" s="29"/>
      <c r="F13" s="29"/>
      <c r="I13" s="61"/>
      <c r="J13" s="61"/>
      <c r="K13" s="61" t="s">
        <v>16</v>
      </c>
      <c r="L13" s="60"/>
      <c r="M13" s="60"/>
      <c r="N13" s="61" t="s">
        <v>17</v>
      </c>
      <c r="O13" s="60"/>
      <c r="P13" s="60"/>
      <c r="Q13" s="61" t="s">
        <v>3</v>
      </c>
      <c r="R13" s="60"/>
      <c r="S13" s="60"/>
      <c r="T13" s="61" t="s">
        <v>25</v>
      </c>
      <c r="U13" s="60"/>
      <c r="V13" s="60"/>
      <c r="AF13" s="21"/>
    </row>
    <row r="14" spans="1:32" s="7" customFormat="1" ht="15.6" x14ac:dyDescent="0.3">
      <c r="A14" s="33" t="s">
        <v>26</v>
      </c>
      <c r="B14" s="4"/>
      <c r="C14" s="4"/>
      <c r="D14" s="4"/>
      <c r="E14" s="4"/>
      <c r="F14" s="4"/>
      <c r="I14" s="64">
        <f>ROUNDUP(N14*Q14*T14,0)</f>
        <v>9</v>
      </c>
      <c r="J14" s="64"/>
      <c r="K14" s="60"/>
      <c r="L14" s="60"/>
      <c r="M14" s="60"/>
      <c r="N14" s="61">
        <f>I5</f>
        <v>9</v>
      </c>
      <c r="O14" s="60"/>
      <c r="P14" s="60"/>
      <c r="Q14" s="62">
        <f>I7</f>
        <v>1</v>
      </c>
      <c r="R14" s="63"/>
      <c r="S14" s="63"/>
      <c r="T14" s="62">
        <f>IF(I8="ja",1.5,1)</f>
        <v>1</v>
      </c>
      <c r="U14" s="63"/>
      <c r="V14" s="63"/>
      <c r="AF14" s="23"/>
    </row>
    <row r="15" spans="1:32" s="7" customFormat="1" ht="15.6" x14ac:dyDescent="0.3">
      <c r="A15" s="33" t="s">
        <v>5</v>
      </c>
      <c r="B15" s="4"/>
      <c r="C15" s="4"/>
      <c r="D15" s="4"/>
      <c r="E15" s="4"/>
      <c r="F15" s="4"/>
      <c r="I15" s="64">
        <f>IF(AND(K10="ok",K11="ok"),ROUNDUP(N15*K15,0),0)</f>
        <v>3</v>
      </c>
      <c r="J15" s="64"/>
      <c r="K15" s="73">
        <f>1/4</f>
        <v>0.25</v>
      </c>
      <c r="L15" s="74"/>
      <c r="M15" s="74"/>
      <c r="N15" s="61">
        <f>I14</f>
        <v>9</v>
      </c>
      <c r="O15" s="60"/>
      <c r="P15" s="60"/>
      <c r="Q15" s="75"/>
      <c r="R15" s="60"/>
      <c r="S15" s="60"/>
      <c r="T15" s="75"/>
      <c r="U15" s="60"/>
      <c r="V15" s="60"/>
      <c r="AF15" s="23"/>
    </row>
    <row r="16" spans="1:32" s="7" customFormat="1" ht="16.2" thickBot="1" x14ac:dyDescent="0.35">
      <c r="A16" s="35" t="s">
        <v>7</v>
      </c>
      <c r="B16" s="26"/>
      <c r="C16" s="26"/>
      <c r="D16" s="26"/>
      <c r="E16" s="26"/>
      <c r="F16" s="26"/>
      <c r="G16" s="27"/>
      <c r="H16" s="27"/>
      <c r="I16" s="66">
        <f>IF(I15,N16*K16,0)</f>
        <v>13.5</v>
      </c>
      <c r="J16" s="66"/>
      <c r="K16" s="68">
        <v>1.5</v>
      </c>
      <c r="L16" s="69"/>
      <c r="M16" s="69"/>
      <c r="N16" s="70">
        <f>I14</f>
        <v>9</v>
      </c>
      <c r="O16" s="71"/>
      <c r="P16" s="71"/>
      <c r="Q16" s="72"/>
      <c r="R16" s="71"/>
      <c r="S16" s="71"/>
      <c r="T16" s="72"/>
      <c r="U16" s="71"/>
      <c r="V16" s="71"/>
      <c r="W16" s="27"/>
      <c r="X16" s="27"/>
      <c r="Y16" s="27"/>
      <c r="Z16" s="27"/>
      <c r="AA16" s="27"/>
      <c r="AB16" s="27"/>
      <c r="AC16" s="27"/>
      <c r="AD16" s="27"/>
      <c r="AE16" s="27"/>
      <c r="AF16" s="28"/>
    </row>
    <row r="17" spans="1:32" s="7" customFormat="1" ht="16.2" thickBot="1" x14ac:dyDescent="0.35">
      <c r="A17" s="33"/>
      <c r="B17" s="4"/>
      <c r="C17" s="4"/>
      <c r="D17" s="4"/>
      <c r="E17" s="4"/>
      <c r="F17" s="4"/>
      <c r="I17" s="24"/>
      <c r="J17" s="24"/>
      <c r="K17" s="42"/>
      <c r="L17" s="43"/>
      <c r="M17" s="43"/>
      <c r="N17" s="30"/>
      <c r="O17" s="20"/>
      <c r="P17" s="20"/>
      <c r="Q17" s="20"/>
      <c r="R17" s="32"/>
      <c r="S17" s="20"/>
      <c r="T17" s="30"/>
      <c r="U17" s="31"/>
      <c r="V17" s="31"/>
      <c r="W17" s="44"/>
      <c r="X17" s="45"/>
      <c r="Y17" s="45"/>
      <c r="AF17" s="23"/>
    </row>
    <row r="18" spans="1:32" s="7" customFormat="1" ht="15" x14ac:dyDescent="0.25">
      <c r="A18" s="39"/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  <c r="AF18" s="41"/>
    </row>
    <row r="19" spans="1:32" s="7" customFormat="1" ht="21" x14ac:dyDescent="0.4">
      <c r="A19" s="17" t="s">
        <v>6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15"/>
    </row>
    <row r="20" spans="1:32" s="7" customFormat="1" ht="15.6" x14ac:dyDescent="0.3">
      <c r="A20" s="16"/>
      <c r="AF20" s="23"/>
    </row>
    <row r="21" spans="1:32" s="47" customFormat="1" ht="15.6" x14ac:dyDescent="0.3">
      <c r="A21" s="76">
        <v>1</v>
      </c>
      <c r="B21" s="77"/>
      <c r="C21" s="67">
        <f>A21+1</f>
        <v>2</v>
      </c>
      <c r="D21" s="67"/>
      <c r="E21" s="67">
        <f>C21+1</f>
        <v>3</v>
      </c>
      <c r="F21" s="67"/>
      <c r="G21" s="67">
        <f>E21+1</f>
        <v>4</v>
      </c>
      <c r="H21" s="67"/>
      <c r="I21" s="67">
        <f>G21+1</f>
        <v>5</v>
      </c>
      <c r="J21" s="67"/>
      <c r="K21" s="67">
        <f>I21+1</f>
        <v>6</v>
      </c>
      <c r="L21" s="67"/>
      <c r="M21" s="67">
        <f>K21+1</f>
        <v>7</v>
      </c>
      <c r="N21" s="67"/>
      <c r="O21" s="67">
        <f>M21+1</f>
        <v>8</v>
      </c>
      <c r="P21" s="67"/>
      <c r="Q21" s="67">
        <f>O21+1</f>
        <v>9</v>
      </c>
      <c r="R21" s="67"/>
      <c r="S21" s="67">
        <f>Q21+1</f>
        <v>10</v>
      </c>
      <c r="T21" s="67"/>
      <c r="U21" s="67">
        <f>S21+1</f>
        <v>11</v>
      </c>
      <c r="V21" s="67"/>
      <c r="W21" s="67">
        <f>U21+1</f>
        <v>12</v>
      </c>
      <c r="X21" s="67"/>
      <c r="Y21" s="67">
        <f>W21+1</f>
        <v>13</v>
      </c>
      <c r="Z21" s="67"/>
      <c r="AA21" s="67">
        <f>Y21+1</f>
        <v>14</v>
      </c>
      <c r="AB21" s="67"/>
      <c r="AC21" s="67">
        <f>AA21+1</f>
        <v>15</v>
      </c>
      <c r="AD21" s="67"/>
      <c r="AE21" s="67">
        <f>AC21+1</f>
        <v>16</v>
      </c>
      <c r="AF21" s="79"/>
    </row>
    <row r="22" spans="1:32" s="47" customFormat="1" ht="15.6" x14ac:dyDescent="0.3">
      <c r="A22" s="81">
        <f>IF(A21&lt;=$I$15,ROUND(VLOOKUP($I$14,$A$38:$BN$295,A21+2,FALSE),0),"")</f>
        <v>14</v>
      </c>
      <c r="B22" s="77"/>
      <c r="C22" s="78">
        <f>IF(C21&lt;=$I$15,ROUND(VLOOKUP($I$14,$A$38:$BN$295,C21+2,FALSE),0),"")</f>
        <v>9</v>
      </c>
      <c r="D22" s="77"/>
      <c r="E22" s="78">
        <f>IF(E21&lt;=$I$15,ROUND(VLOOKUP($I$14,$A$38:$BN$295,E21+2,FALSE),0),"")</f>
        <v>6</v>
      </c>
      <c r="F22" s="77"/>
      <c r="G22" s="78" t="str">
        <f>IF(G21&lt;=$I$15,ROUND(VLOOKUP($I$14,$A$38:$BN$295,G21+2,FALSE),0),"")</f>
        <v/>
      </c>
      <c r="H22" s="77"/>
      <c r="I22" s="78" t="str">
        <f>IF(I21&lt;=$I$15,ROUND(VLOOKUP($I$14,$A$38:$BN$295,I21+2,FALSE),0),"")</f>
        <v/>
      </c>
      <c r="J22" s="77"/>
      <c r="K22" s="78" t="str">
        <f>IF(K21&lt;=$I$15,ROUND(VLOOKUP($I$14,$A$38:$BN$295,K21+2,FALSE),0),"")</f>
        <v/>
      </c>
      <c r="L22" s="77"/>
      <c r="M22" s="78" t="str">
        <f>IF(M21&lt;=$I$15,ROUND(VLOOKUP($I$14,$A$38:$BN$295,M21+2,FALSE),0),"")</f>
        <v/>
      </c>
      <c r="N22" s="77"/>
      <c r="O22" s="78" t="str">
        <f>IF(O21&lt;=$I$15,ROUND(VLOOKUP($I$14,$A$38:$BN$295,O21+2,FALSE),0),"")</f>
        <v/>
      </c>
      <c r="P22" s="77"/>
      <c r="Q22" s="78" t="str">
        <f>IF(Q21&lt;=$I$15,ROUND(VLOOKUP($I$14,$A$38:$BN$295,Q21+2,FALSE),0),"")</f>
        <v/>
      </c>
      <c r="R22" s="77"/>
      <c r="S22" s="78" t="str">
        <f>IF(S21&lt;=$I$15,ROUND(VLOOKUP($I$14,$A$38:$BN$295,S21+2,FALSE),0),"")</f>
        <v/>
      </c>
      <c r="T22" s="77"/>
      <c r="U22" s="78" t="str">
        <f>IF(U21&lt;=$I$15,ROUND(VLOOKUP($I$14,$A$38:$BN$295,U21+2,FALSE),0),"")</f>
        <v/>
      </c>
      <c r="V22" s="77"/>
      <c r="W22" s="78" t="str">
        <f>IF(W21&lt;=$I$15,ROUND(VLOOKUP($I$14,$A$38:$BN$295,W21+2,FALSE),0),"")</f>
        <v/>
      </c>
      <c r="X22" s="77"/>
      <c r="Y22" s="78" t="str">
        <f>IF(Y21&lt;=$I$15,ROUND(VLOOKUP($I$14,$A$38:$BN$295,Y21+2,FALSE),0),"")</f>
        <v/>
      </c>
      <c r="Z22" s="77"/>
      <c r="AA22" s="78" t="str">
        <f>IF(AA21&lt;=$I$15,ROUND(VLOOKUP($I$14,$A$38:$BN$295,AA21+2,FALSE),0),"")</f>
        <v/>
      </c>
      <c r="AB22" s="77"/>
      <c r="AC22" s="78" t="str">
        <f>IF(AC21&lt;=$I$15,ROUND(VLOOKUP($I$14,$A$38:$BN$295,AC21+2,FALSE),0),"")</f>
        <v/>
      </c>
      <c r="AD22" s="77"/>
      <c r="AE22" s="78" t="str">
        <f>IF(AE21&lt;=$I$15,ROUND(VLOOKUP($I$14,$A$38:$BN$295,AE21+2,FALSE),0),"")</f>
        <v/>
      </c>
      <c r="AF22" s="82"/>
    </row>
    <row r="23" spans="1:32" s="47" customFormat="1" ht="15" x14ac:dyDescent="0.25">
      <c r="A23" s="48"/>
      <c r="AF23" s="49"/>
    </row>
    <row r="24" spans="1:32" s="47" customFormat="1" ht="15.6" x14ac:dyDescent="0.3">
      <c r="A24" s="76">
        <f>AE21+1</f>
        <v>17</v>
      </c>
      <c r="B24" s="67"/>
      <c r="C24" s="67">
        <f>A24+1</f>
        <v>18</v>
      </c>
      <c r="D24" s="67"/>
      <c r="E24" s="67">
        <f>C24+1</f>
        <v>19</v>
      </c>
      <c r="F24" s="67"/>
      <c r="G24" s="67">
        <f>E24+1</f>
        <v>20</v>
      </c>
      <c r="H24" s="67"/>
      <c r="I24" s="67">
        <f>G24+1</f>
        <v>21</v>
      </c>
      <c r="J24" s="67"/>
      <c r="K24" s="67">
        <f>I24+1</f>
        <v>22</v>
      </c>
      <c r="L24" s="67"/>
      <c r="M24" s="67">
        <f>K24+1</f>
        <v>23</v>
      </c>
      <c r="N24" s="67"/>
      <c r="O24" s="67">
        <f>M24+1</f>
        <v>24</v>
      </c>
      <c r="P24" s="67"/>
      <c r="Q24" s="67">
        <f>O24+1</f>
        <v>25</v>
      </c>
      <c r="R24" s="67"/>
      <c r="S24" s="67">
        <f>Q24+1</f>
        <v>26</v>
      </c>
      <c r="T24" s="67"/>
      <c r="U24" s="67">
        <f>S24+1</f>
        <v>27</v>
      </c>
      <c r="V24" s="67"/>
      <c r="W24" s="67">
        <f>U24+1</f>
        <v>28</v>
      </c>
      <c r="X24" s="67"/>
      <c r="Y24" s="67">
        <f>W24+1</f>
        <v>29</v>
      </c>
      <c r="Z24" s="67"/>
      <c r="AA24" s="67">
        <f>Y24+1</f>
        <v>30</v>
      </c>
      <c r="AB24" s="67"/>
      <c r="AC24" s="67">
        <f>AA24+1</f>
        <v>31</v>
      </c>
      <c r="AD24" s="67"/>
      <c r="AE24" s="67">
        <f>AC24+1</f>
        <v>32</v>
      </c>
      <c r="AF24" s="79"/>
    </row>
    <row r="25" spans="1:32" s="47" customFormat="1" ht="15.6" x14ac:dyDescent="0.3">
      <c r="A25" s="81" t="str">
        <f>IF(A24&lt;=$I$15,ROUND(VLOOKUP($I$14,$A$38:$BN$295,A24+2,FALSE),0),"")</f>
        <v/>
      </c>
      <c r="B25" s="77"/>
      <c r="C25" s="78" t="str">
        <f>IF(C24&lt;=$I$15,ROUND(VLOOKUP($I$14,$A$38:$BN$295,C24+2,FALSE),0),"")</f>
        <v/>
      </c>
      <c r="D25" s="77"/>
      <c r="E25" s="78" t="str">
        <f>IF(E24&lt;=$I$15,ROUND(VLOOKUP($I$14,$A$38:$BN$295,E24+2,FALSE),0),"")</f>
        <v/>
      </c>
      <c r="F25" s="77"/>
      <c r="G25" s="78" t="str">
        <f>IF(G24&lt;=$I$15,ROUND(VLOOKUP($I$14,$A$38:$BN$295,G24+2,FALSE),0),"")</f>
        <v/>
      </c>
      <c r="H25" s="77"/>
      <c r="I25" s="78" t="str">
        <f>IF(I24&lt;=$I$15,ROUND(VLOOKUP($I$14,$A$38:$BN$295,I24+2,FALSE),0),"")</f>
        <v/>
      </c>
      <c r="J25" s="77"/>
      <c r="K25" s="78" t="str">
        <f>IF(K24&lt;=$I$15,ROUND(VLOOKUP($I$14,$A$38:$BN$295,K24+2,FALSE),0),"")</f>
        <v/>
      </c>
      <c r="L25" s="77"/>
      <c r="M25" s="78" t="str">
        <f>IF(M24&lt;=$I$15,ROUND(VLOOKUP($I$14,$A$38:$BN$295,M24+2,FALSE),0),"")</f>
        <v/>
      </c>
      <c r="N25" s="77"/>
      <c r="O25" s="78" t="str">
        <f>IF(O24&lt;=$I$15,ROUND(VLOOKUP($I$14,$A$38:$BN$295,O24+2,FALSE),0),"")</f>
        <v/>
      </c>
      <c r="P25" s="77"/>
      <c r="Q25" s="78" t="str">
        <f>IF(Q24&lt;=$I$15,ROUND(VLOOKUP($I$14,$A$38:$BN$295,Q24+2,FALSE),0),"")</f>
        <v/>
      </c>
      <c r="R25" s="77"/>
      <c r="S25" s="78" t="str">
        <f>IF(S24&lt;=$I$15,ROUND(VLOOKUP($I$14,$A$38:$BN$295,S24+2,FALSE),0),"")</f>
        <v/>
      </c>
      <c r="T25" s="77"/>
      <c r="U25" s="78" t="str">
        <f>IF(U24&lt;=$I$15,ROUND(VLOOKUP($I$14,$A$38:$BN$295,U24+2,FALSE),0),"")</f>
        <v/>
      </c>
      <c r="V25" s="77"/>
      <c r="W25" s="78" t="str">
        <f>IF(W24&lt;=$I$15,ROUND(VLOOKUP($I$14,$A$38:$BN$295,W24+2,FALSE),0),"")</f>
        <v/>
      </c>
      <c r="X25" s="77"/>
      <c r="Y25" s="78" t="str">
        <f>IF(Y24&lt;=$I$15,ROUND(VLOOKUP($I$14,$A$38:$BN$295,Y24+2,FALSE),0),"")</f>
        <v/>
      </c>
      <c r="Z25" s="77"/>
      <c r="AA25" s="78" t="str">
        <f>IF(AA24&lt;=$I$15,ROUND(VLOOKUP($I$14,$A$38:$BN$295,AA24+2,FALSE),0),"")</f>
        <v/>
      </c>
      <c r="AB25" s="77"/>
      <c r="AC25" s="78" t="str">
        <f>IF(AC24&lt;=$I$15,ROUND(VLOOKUP($I$14,$A$38:$BN$295,AC24+2,FALSE),0),"")</f>
        <v/>
      </c>
      <c r="AD25" s="77"/>
      <c r="AE25" s="78" t="str">
        <f>IF(AE24&lt;=$I$15,ROUND(VLOOKUP($I$14,$A$38:$BN$295,AE24+2,FALSE),0),"")</f>
        <v/>
      </c>
      <c r="AF25" s="82"/>
    </row>
    <row r="26" spans="1:32" s="47" customFormat="1" ht="15" x14ac:dyDescent="0.25">
      <c r="A26" s="48"/>
      <c r="AF26" s="49"/>
    </row>
    <row r="27" spans="1:32" s="47" customFormat="1" ht="15.6" x14ac:dyDescent="0.3">
      <c r="A27" s="76">
        <f>AE24+1</f>
        <v>33</v>
      </c>
      <c r="B27" s="67"/>
      <c r="C27" s="67">
        <f>A27+1</f>
        <v>34</v>
      </c>
      <c r="D27" s="67"/>
      <c r="E27" s="67">
        <f>C27+1</f>
        <v>35</v>
      </c>
      <c r="F27" s="67"/>
      <c r="G27" s="67">
        <f>E27+1</f>
        <v>36</v>
      </c>
      <c r="H27" s="67"/>
      <c r="I27" s="67">
        <f>G27+1</f>
        <v>37</v>
      </c>
      <c r="J27" s="67"/>
      <c r="K27" s="67">
        <f>I27+1</f>
        <v>38</v>
      </c>
      <c r="L27" s="67"/>
      <c r="M27" s="67">
        <f>K27+1</f>
        <v>39</v>
      </c>
      <c r="N27" s="67"/>
      <c r="O27" s="67">
        <f>M27+1</f>
        <v>40</v>
      </c>
      <c r="P27" s="67"/>
      <c r="Q27" s="67">
        <f>O27+1</f>
        <v>41</v>
      </c>
      <c r="R27" s="67"/>
      <c r="S27" s="67">
        <f>Q27+1</f>
        <v>42</v>
      </c>
      <c r="T27" s="67"/>
      <c r="U27" s="67">
        <f>S27+1</f>
        <v>43</v>
      </c>
      <c r="V27" s="67"/>
      <c r="W27" s="67">
        <f>U27+1</f>
        <v>44</v>
      </c>
      <c r="X27" s="67"/>
      <c r="Y27" s="67">
        <f>W27+1</f>
        <v>45</v>
      </c>
      <c r="Z27" s="67"/>
      <c r="AA27" s="67">
        <f>Y27+1</f>
        <v>46</v>
      </c>
      <c r="AB27" s="67"/>
      <c r="AC27" s="67">
        <f>AA27+1</f>
        <v>47</v>
      </c>
      <c r="AD27" s="67"/>
      <c r="AE27" s="67">
        <f>AC27+1</f>
        <v>48</v>
      </c>
      <c r="AF27" s="79"/>
    </row>
    <row r="28" spans="1:32" s="47" customFormat="1" ht="15.6" x14ac:dyDescent="0.3">
      <c r="A28" s="81" t="str">
        <f>IF(A27&lt;=$I$15,ROUND(VLOOKUP($I$14,$A$38:$BN$295,A27+2,FALSE),0),"")</f>
        <v/>
      </c>
      <c r="B28" s="77"/>
      <c r="C28" s="78" t="str">
        <f>IF(C27&lt;=$I$15,ROUND(VLOOKUP($I$14,$A$38:$BN$295,C27+2,FALSE),0),"")</f>
        <v/>
      </c>
      <c r="D28" s="77"/>
      <c r="E28" s="78" t="str">
        <f>IF(E27&lt;=$I$15,ROUND(VLOOKUP($I$14,$A$38:$BN$295,E27+2,FALSE),0),"")</f>
        <v/>
      </c>
      <c r="F28" s="77"/>
      <c r="G28" s="78" t="str">
        <f>IF(G27&lt;=$I$15,ROUND(VLOOKUP($I$14,$A$38:$BN$295,G27+2,FALSE),0),"")</f>
        <v/>
      </c>
      <c r="H28" s="77"/>
      <c r="I28" s="78" t="str">
        <f>IF(I27&lt;=$I$15,ROUND(VLOOKUP($I$14,$A$38:$BN$295,I27+2,FALSE),0),"")</f>
        <v/>
      </c>
      <c r="J28" s="77"/>
      <c r="K28" s="78" t="str">
        <f>IF(K27&lt;=$I$15,ROUND(VLOOKUP($I$14,$A$38:$BN$295,K27+2,FALSE),0),"")</f>
        <v/>
      </c>
      <c r="L28" s="77"/>
      <c r="M28" s="78" t="str">
        <f>IF(M27&lt;=$I$15,ROUND(VLOOKUP($I$14,$A$38:$BN$295,M27+2,FALSE),0),"")</f>
        <v/>
      </c>
      <c r="N28" s="77"/>
      <c r="O28" s="78" t="str">
        <f>IF(O27&lt;=$I$15,ROUND(VLOOKUP($I$14,$A$38:$BN$295,O27+2,FALSE),0),"")</f>
        <v/>
      </c>
      <c r="P28" s="77"/>
      <c r="Q28" s="78" t="str">
        <f>IF(Q27&lt;=$I$15,ROUND(VLOOKUP($I$14,$A$38:$BN$295,Q27+2,FALSE),0),"")</f>
        <v/>
      </c>
      <c r="R28" s="77"/>
      <c r="S28" s="78" t="str">
        <f>IF(S27&lt;=$I$15,ROUND(VLOOKUP($I$14,$A$38:$BN$295,S27+2,FALSE),0),"")</f>
        <v/>
      </c>
      <c r="T28" s="77"/>
      <c r="U28" s="78" t="str">
        <f>IF(U27&lt;=$I$15,ROUND(VLOOKUP($I$14,$A$38:$BN$295,U27+2,FALSE),0),"")</f>
        <v/>
      </c>
      <c r="V28" s="77"/>
      <c r="W28" s="78" t="str">
        <f>IF(W27&lt;=$I$15,ROUND(VLOOKUP($I$14,$A$38:$BN$295,W27+2,FALSE),0),"")</f>
        <v/>
      </c>
      <c r="X28" s="77"/>
      <c r="Y28" s="78" t="str">
        <f>IF(Y27&lt;=$I$15,ROUND(VLOOKUP($I$14,$A$38:$BN$295,Y27+2,FALSE),0),"")</f>
        <v/>
      </c>
      <c r="Z28" s="77"/>
      <c r="AA28" s="78" t="str">
        <f>IF(AA27&lt;=$I$15,ROUND(VLOOKUP($I$14,$A$38:$BN$295,AA27+2,FALSE),0),"")</f>
        <v/>
      </c>
      <c r="AB28" s="77"/>
      <c r="AC28" s="78" t="str">
        <f>IF(AC27&lt;=$I$15,ROUND(VLOOKUP($I$14,$A$38:$BN$295,AC27+2,FALSE),0),"")</f>
        <v/>
      </c>
      <c r="AD28" s="77"/>
      <c r="AE28" s="78" t="str">
        <f>IF(AE27&lt;=$I$15,ROUND(VLOOKUP($I$14,$A$38:$BN$295,AE27+2,FALSE),0),"")</f>
        <v/>
      </c>
      <c r="AF28" s="82"/>
    </row>
    <row r="29" spans="1:32" s="47" customFormat="1" ht="15" x14ac:dyDescent="0.25">
      <c r="A29" s="48"/>
      <c r="AF29" s="49"/>
    </row>
    <row r="30" spans="1:32" s="47" customFormat="1" ht="15.6" x14ac:dyDescent="0.3">
      <c r="A30" s="76">
        <f>AE27+1</f>
        <v>49</v>
      </c>
      <c r="B30" s="67"/>
      <c r="C30" s="67">
        <f>A30+1</f>
        <v>50</v>
      </c>
      <c r="D30" s="67"/>
      <c r="E30" s="67">
        <f>C30+1</f>
        <v>51</v>
      </c>
      <c r="F30" s="67"/>
      <c r="G30" s="67">
        <f>E30+1</f>
        <v>52</v>
      </c>
      <c r="H30" s="67"/>
      <c r="I30" s="67">
        <f>G30+1</f>
        <v>53</v>
      </c>
      <c r="J30" s="67"/>
      <c r="K30" s="67">
        <f>I30+1</f>
        <v>54</v>
      </c>
      <c r="L30" s="67"/>
      <c r="M30" s="67">
        <f>K30+1</f>
        <v>55</v>
      </c>
      <c r="N30" s="67"/>
      <c r="O30" s="67">
        <f>M30+1</f>
        <v>56</v>
      </c>
      <c r="P30" s="67"/>
      <c r="Q30" s="67">
        <f>O30+1</f>
        <v>57</v>
      </c>
      <c r="R30" s="67"/>
      <c r="S30" s="67">
        <f>Q30+1</f>
        <v>58</v>
      </c>
      <c r="T30" s="67"/>
      <c r="U30" s="67">
        <f>S30+1</f>
        <v>59</v>
      </c>
      <c r="V30" s="67"/>
      <c r="W30" s="67">
        <f>U30+1</f>
        <v>60</v>
      </c>
      <c r="X30" s="67"/>
      <c r="Y30" s="67">
        <f>W30+1</f>
        <v>61</v>
      </c>
      <c r="Z30" s="67"/>
      <c r="AA30" s="67">
        <f>Y30+1</f>
        <v>62</v>
      </c>
      <c r="AB30" s="67"/>
      <c r="AC30" s="67">
        <f>AA30+1</f>
        <v>63</v>
      </c>
      <c r="AD30" s="67"/>
      <c r="AE30" s="67">
        <f>AC30+1</f>
        <v>64</v>
      </c>
      <c r="AF30" s="79"/>
    </row>
    <row r="31" spans="1:32" s="47" customFormat="1" ht="15.6" x14ac:dyDescent="0.3">
      <c r="A31" s="81" t="str">
        <f>IF(A30&lt;=$I$15,ROUND(VLOOKUP($I$14,$A$38:$BN$295,A30+2,FALSE),0),"")</f>
        <v/>
      </c>
      <c r="B31" s="77"/>
      <c r="C31" s="78" t="str">
        <f>IF(C30&lt;=$I$15,ROUND(VLOOKUP($I$14,$A$38:$BN$295,C30+2,FALSE),0),"")</f>
        <v/>
      </c>
      <c r="D31" s="77"/>
      <c r="E31" s="78" t="str">
        <f>IF(E30&lt;=$I$15,ROUND(VLOOKUP($I$14,$A$38:$BN$295,E30+2,FALSE),0),"")</f>
        <v/>
      </c>
      <c r="F31" s="77"/>
      <c r="G31" s="78" t="str">
        <f>IF(G30&lt;=$I$15,ROUND(VLOOKUP($I$14,$A$38:$BN$295,G30+2,FALSE),0),"")</f>
        <v/>
      </c>
      <c r="H31" s="77"/>
      <c r="I31" s="78" t="str">
        <f>IF(I30&lt;=$I$15,ROUND(VLOOKUP($I$14,$A$38:$BN$295,I30+2,FALSE),0),"")</f>
        <v/>
      </c>
      <c r="J31" s="77"/>
      <c r="K31" s="78" t="str">
        <f>IF(K30&lt;=$I$15,ROUND(VLOOKUP($I$14,$A$38:$BN$295,K30+2,FALSE),0),"")</f>
        <v/>
      </c>
      <c r="L31" s="77"/>
      <c r="M31" s="78" t="str">
        <f>IF(M30&lt;=$I$15,ROUND(VLOOKUP($I$14,$A$38:$BN$295,M30+2,FALSE),0),"")</f>
        <v/>
      </c>
      <c r="N31" s="77"/>
      <c r="O31" s="78" t="str">
        <f>IF(O30&lt;=$I$15,ROUND(VLOOKUP($I$14,$A$38:$BN$295,O30+2,FALSE),0),"")</f>
        <v/>
      </c>
      <c r="P31" s="77"/>
      <c r="Q31" s="78" t="str">
        <f>IF(Q30&lt;=$I$15,ROUND(VLOOKUP($I$14,$A$38:$BN$295,Q30+2,FALSE),0),"")</f>
        <v/>
      </c>
      <c r="R31" s="77"/>
      <c r="S31" s="78" t="str">
        <f>IF(S30&lt;=$I$15,ROUND(VLOOKUP($I$14,$A$38:$BN$295,S30+2,FALSE),0),"")</f>
        <v/>
      </c>
      <c r="T31" s="77"/>
      <c r="U31" s="78" t="str">
        <f>IF(U30&lt;=$I$15,ROUND(VLOOKUP($I$14,$A$38:$BN$295,U30+2,FALSE),0),"")</f>
        <v/>
      </c>
      <c r="V31" s="77"/>
      <c r="W31" s="78" t="str">
        <f>IF(W30&lt;=$I$15,ROUND(VLOOKUP($I$14,$A$38:$BN$295,W30+2,FALSE),0),"")</f>
        <v/>
      </c>
      <c r="X31" s="77"/>
      <c r="Y31" s="78" t="str">
        <f>IF(Y30&lt;=$I$15,ROUND(VLOOKUP($I$14,$A$38:$BN$295,Y30+2,FALSE),0),"")</f>
        <v/>
      </c>
      <c r="Z31" s="77"/>
      <c r="AA31" s="78" t="str">
        <f>IF(AA30&lt;=$I$15,ROUND(VLOOKUP($I$14,$A$38:$BN$295,AA30+2,FALSE),0),"")</f>
        <v/>
      </c>
      <c r="AB31" s="77"/>
      <c r="AC31" s="78" t="str">
        <f>IF(AC30&lt;=$I$15,ROUND(VLOOKUP($I$14,$A$38:$BN$295,AC30+2,FALSE),0),"")</f>
        <v/>
      </c>
      <c r="AD31" s="77"/>
      <c r="AE31" s="78" t="str">
        <f>IF(AE30&lt;=$I$15,ROUND(VLOOKUP($I$14,$A$38:$BN$295,AE30+2,FALSE),0),"")</f>
        <v/>
      </c>
      <c r="AF31" s="82"/>
    </row>
    <row r="32" spans="1:32" s="47" customFormat="1" ht="15.6" thickBot="1" x14ac:dyDescent="0.3">
      <c r="A32" s="50"/>
      <c r="B32" s="51"/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51"/>
      <c r="AB32" s="51"/>
      <c r="AC32" s="51"/>
      <c r="AD32" s="51"/>
      <c r="AE32" s="51"/>
      <c r="AF32" s="52"/>
    </row>
    <row r="33" spans="1:66" ht="12" x14ac:dyDescent="0.25"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</row>
    <row r="34" spans="1:66" s="7" customFormat="1" ht="15.6" x14ac:dyDescent="0.3">
      <c r="A34" s="4" t="s">
        <v>29</v>
      </c>
    </row>
    <row r="35" spans="1:66" s="7" customFormat="1" ht="15" x14ac:dyDescent="0.25">
      <c r="A35" s="29" t="s">
        <v>43</v>
      </c>
    </row>
    <row r="37" spans="1:66" s="6" customFormat="1" ht="12" x14ac:dyDescent="0.25">
      <c r="A37" s="5" t="s">
        <v>23</v>
      </c>
      <c r="B37" s="55" t="s">
        <v>22</v>
      </c>
      <c r="C37" s="8">
        <v>1</v>
      </c>
      <c r="D37" s="8">
        <v>2</v>
      </c>
      <c r="E37" s="8">
        <v>3</v>
      </c>
      <c r="F37" s="8">
        <v>4</v>
      </c>
      <c r="G37" s="8">
        <v>5</v>
      </c>
      <c r="H37" s="8">
        <v>6</v>
      </c>
      <c r="I37" s="8">
        <v>7</v>
      </c>
      <c r="J37" s="8">
        <v>8</v>
      </c>
      <c r="K37" s="8">
        <v>9</v>
      </c>
      <c r="L37" s="8">
        <v>10</v>
      </c>
      <c r="M37" s="8">
        <v>11</v>
      </c>
      <c r="N37" s="8">
        <v>12</v>
      </c>
      <c r="O37" s="8">
        <v>13</v>
      </c>
      <c r="P37" s="8">
        <v>14</v>
      </c>
      <c r="Q37" s="8">
        <v>15</v>
      </c>
      <c r="R37" s="8">
        <v>16</v>
      </c>
      <c r="S37" s="8">
        <v>17</v>
      </c>
      <c r="T37" s="8">
        <v>18</v>
      </c>
      <c r="U37" s="8">
        <v>19</v>
      </c>
      <c r="V37" s="8">
        <v>20</v>
      </c>
      <c r="W37" s="8">
        <v>21</v>
      </c>
      <c r="X37" s="8">
        <v>22</v>
      </c>
      <c r="Y37" s="8">
        <v>23</v>
      </c>
      <c r="Z37" s="8">
        <v>24</v>
      </c>
      <c r="AA37" s="8">
        <v>25</v>
      </c>
      <c r="AB37" s="8">
        <v>26</v>
      </c>
      <c r="AC37" s="8">
        <v>27</v>
      </c>
      <c r="AD37" s="8">
        <v>28</v>
      </c>
      <c r="AE37" s="8">
        <v>29</v>
      </c>
      <c r="AF37" s="8">
        <v>30</v>
      </c>
      <c r="AG37" s="8">
        <v>31</v>
      </c>
      <c r="AH37" s="8">
        <v>32</v>
      </c>
      <c r="AI37" s="8">
        <v>33</v>
      </c>
      <c r="AJ37" s="8">
        <v>34</v>
      </c>
      <c r="AK37" s="8">
        <v>35</v>
      </c>
      <c r="AL37" s="8">
        <v>36</v>
      </c>
      <c r="AM37" s="8">
        <v>37</v>
      </c>
      <c r="AN37" s="8">
        <v>38</v>
      </c>
      <c r="AO37" s="8">
        <v>39</v>
      </c>
      <c r="AP37" s="8">
        <v>40</v>
      </c>
      <c r="AQ37" s="8">
        <v>41</v>
      </c>
      <c r="AR37" s="8">
        <v>42</v>
      </c>
      <c r="AS37" s="8">
        <v>43</v>
      </c>
      <c r="AT37" s="8">
        <v>44</v>
      </c>
      <c r="AU37" s="8">
        <v>45</v>
      </c>
      <c r="AV37" s="8">
        <v>46</v>
      </c>
      <c r="AW37" s="8">
        <v>47</v>
      </c>
      <c r="AX37" s="8">
        <v>48</v>
      </c>
      <c r="AY37" s="8">
        <v>49</v>
      </c>
      <c r="AZ37" s="8">
        <v>50</v>
      </c>
      <c r="BA37" s="8">
        <v>51</v>
      </c>
      <c r="BB37" s="8">
        <v>52</v>
      </c>
      <c r="BC37" s="8">
        <v>53</v>
      </c>
      <c r="BD37" s="8">
        <v>54</v>
      </c>
      <c r="BE37" s="8">
        <v>55</v>
      </c>
      <c r="BF37" s="8">
        <v>56</v>
      </c>
      <c r="BG37" s="8">
        <v>57</v>
      </c>
      <c r="BH37" s="8">
        <v>58</v>
      </c>
      <c r="BI37" s="8">
        <v>59</v>
      </c>
      <c r="BJ37" s="8">
        <v>60</v>
      </c>
      <c r="BK37" s="8">
        <v>61</v>
      </c>
      <c r="BL37" s="8">
        <v>62</v>
      </c>
      <c r="BM37" s="8">
        <v>63</v>
      </c>
      <c r="BN37" s="8">
        <v>64</v>
      </c>
    </row>
    <row r="38" spans="1:66" ht="12" x14ac:dyDescent="0.25">
      <c r="A38" s="1">
        <v>5</v>
      </c>
      <c r="B38" s="57">
        <v>2</v>
      </c>
      <c r="C38" s="19">
        <v>7.5</v>
      </c>
      <c r="D38" s="19">
        <v>5</v>
      </c>
      <c r="E38" s="19" t="s">
        <v>47</v>
      </c>
      <c r="F38" s="19" t="s">
        <v>47</v>
      </c>
      <c r="G38" s="19" t="s">
        <v>47</v>
      </c>
      <c r="H38" s="19" t="s">
        <v>47</v>
      </c>
      <c r="I38" s="19" t="s">
        <v>47</v>
      </c>
      <c r="J38" s="19" t="s">
        <v>47</v>
      </c>
      <c r="K38" s="19" t="s">
        <v>47</v>
      </c>
      <c r="L38" s="19" t="s">
        <v>47</v>
      </c>
      <c r="M38" s="19" t="s">
        <v>47</v>
      </c>
      <c r="N38" s="19" t="s">
        <v>47</v>
      </c>
      <c r="O38" s="19" t="s">
        <v>47</v>
      </c>
      <c r="P38" s="19" t="s">
        <v>47</v>
      </c>
      <c r="Q38" s="19" t="s">
        <v>47</v>
      </c>
      <c r="R38" s="19" t="s">
        <v>47</v>
      </c>
      <c r="S38" s="19" t="s">
        <v>47</v>
      </c>
      <c r="T38" s="19" t="s">
        <v>47</v>
      </c>
      <c r="U38" s="19" t="s">
        <v>47</v>
      </c>
      <c r="V38" s="19" t="s">
        <v>47</v>
      </c>
      <c r="W38" s="19" t="s">
        <v>47</v>
      </c>
      <c r="X38" s="19" t="s">
        <v>47</v>
      </c>
      <c r="Y38" s="19" t="s">
        <v>47</v>
      </c>
      <c r="Z38" s="19" t="s">
        <v>47</v>
      </c>
      <c r="AA38" s="19" t="s">
        <v>47</v>
      </c>
      <c r="AB38" s="19" t="s">
        <v>47</v>
      </c>
      <c r="AC38" s="19" t="s">
        <v>47</v>
      </c>
      <c r="AD38" s="19" t="s">
        <v>47</v>
      </c>
      <c r="AE38" s="19" t="s">
        <v>47</v>
      </c>
      <c r="AF38" s="19" t="s">
        <v>47</v>
      </c>
      <c r="AG38" s="19" t="s">
        <v>47</v>
      </c>
      <c r="AH38" s="19" t="s">
        <v>47</v>
      </c>
      <c r="AI38" s="19" t="s">
        <v>47</v>
      </c>
      <c r="AJ38" s="19" t="s">
        <v>47</v>
      </c>
      <c r="AK38" s="19" t="s">
        <v>47</v>
      </c>
      <c r="AL38" s="19" t="s">
        <v>47</v>
      </c>
      <c r="AM38" s="19" t="s">
        <v>47</v>
      </c>
      <c r="AN38" s="19" t="s">
        <v>47</v>
      </c>
      <c r="AO38" s="19" t="s">
        <v>47</v>
      </c>
      <c r="AP38" s="19" t="s">
        <v>47</v>
      </c>
      <c r="AQ38" s="19" t="s">
        <v>47</v>
      </c>
      <c r="AR38" s="19" t="s">
        <v>47</v>
      </c>
      <c r="AS38" s="19" t="s">
        <v>47</v>
      </c>
      <c r="AT38" s="19" t="s">
        <v>47</v>
      </c>
      <c r="AU38" s="19" t="s">
        <v>47</v>
      </c>
      <c r="AV38" s="19" t="s">
        <v>47</v>
      </c>
      <c r="AW38" s="19" t="s">
        <v>47</v>
      </c>
      <c r="AX38" s="19" t="s">
        <v>47</v>
      </c>
      <c r="AY38" s="19" t="s">
        <v>47</v>
      </c>
      <c r="AZ38" s="19" t="s">
        <v>47</v>
      </c>
      <c r="BA38" s="19" t="s">
        <v>47</v>
      </c>
      <c r="BB38" s="19" t="s">
        <v>47</v>
      </c>
      <c r="BC38" s="19" t="s">
        <v>47</v>
      </c>
      <c r="BD38" s="19" t="s">
        <v>47</v>
      </c>
      <c r="BE38" s="19" t="s">
        <v>47</v>
      </c>
      <c r="BF38" s="19" t="s">
        <v>47</v>
      </c>
      <c r="BG38" s="19" t="s">
        <v>47</v>
      </c>
      <c r="BH38" s="19" t="s">
        <v>47</v>
      </c>
      <c r="BI38" s="19" t="s">
        <v>47</v>
      </c>
      <c r="BJ38" s="19" t="s">
        <v>47</v>
      </c>
      <c r="BK38" s="19" t="s">
        <v>47</v>
      </c>
      <c r="BL38" s="19" t="s">
        <v>47</v>
      </c>
      <c r="BM38" s="19" t="s">
        <v>47</v>
      </c>
      <c r="BN38" s="19" t="s">
        <v>47</v>
      </c>
    </row>
    <row r="39" spans="1:66" ht="12" x14ac:dyDescent="0.25">
      <c r="A39" s="1">
        <v>6</v>
      </c>
      <c r="B39" s="57">
        <v>2</v>
      </c>
      <c r="C39" s="19">
        <v>9</v>
      </c>
      <c r="D39" s="19">
        <v>6</v>
      </c>
      <c r="E39" s="19" t="s">
        <v>47</v>
      </c>
      <c r="F39" s="19" t="s">
        <v>47</v>
      </c>
      <c r="G39" s="19" t="s">
        <v>47</v>
      </c>
      <c r="H39" s="19" t="s">
        <v>47</v>
      </c>
      <c r="I39" s="19" t="s">
        <v>47</v>
      </c>
      <c r="J39" s="19" t="s">
        <v>47</v>
      </c>
      <c r="K39" s="19" t="s">
        <v>47</v>
      </c>
      <c r="L39" s="19" t="s">
        <v>47</v>
      </c>
      <c r="M39" s="19" t="s">
        <v>47</v>
      </c>
      <c r="N39" s="19" t="s">
        <v>47</v>
      </c>
      <c r="O39" s="19" t="s">
        <v>47</v>
      </c>
      <c r="P39" s="19" t="s">
        <v>47</v>
      </c>
      <c r="Q39" s="19" t="s">
        <v>47</v>
      </c>
      <c r="R39" s="19" t="s">
        <v>47</v>
      </c>
      <c r="S39" s="19" t="s">
        <v>47</v>
      </c>
      <c r="T39" s="19" t="s">
        <v>47</v>
      </c>
      <c r="U39" s="19" t="s">
        <v>47</v>
      </c>
      <c r="V39" s="19" t="s">
        <v>47</v>
      </c>
      <c r="W39" s="19" t="s">
        <v>47</v>
      </c>
      <c r="X39" s="19" t="s">
        <v>47</v>
      </c>
      <c r="Y39" s="19" t="s">
        <v>47</v>
      </c>
      <c r="Z39" s="19" t="s">
        <v>47</v>
      </c>
      <c r="AA39" s="19" t="s">
        <v>47</v>
      </c>
      <c r="AB39" s="19" t="s">
        <v>47</v>
      </c>
      <c r="AC39" s="19" t="s">
        <v>47</v>
      </c>
      <c r="AD39" s="19" t="s">
        <v>47</v>
      </c>
      <c r="AE39" s="19" t="s">
        <v>47</v>
      </c>
      <c r="AF39" s="19" t="s">
        <v>47</v>
      </c>
      <c r="AG39" s="19" t="s">
        <v>47</v>
      </c>
      <c r="AH39" s="19" t="s">
        <v>47</v>
      </c>
      <c r="AI39" s="19" t="s">
        <v>47</v>
      </c>
      <c r="AJ39" s="19" t="s">
        <v>47</v>
      </c>
      <c r="AK39" s="19" t="s">
        <v>47</v>
      </c>
      <c r="AL39" s="19" t="s">
        <v>47</v>
      </c>
      <c r="AM39" s="19" t="s">
        <v>47</v>
      </c>
      <c r="AN39" s="19" t="s">
        <v>47</v>
      </c>
      <c r="AO39" s="19" t="s">
        <v>47</v>
      </c>
      <c r="AP39" s="19" t="s">
        <v>47</v>
      </c>
      <c r="AQ39" s="19" t="s">
        <v>47</v>
      </c>
      <c r="AR39" s="19" t="s">
        <v>47</v>
      </c>
      <c r="AS39" s="19" t="s">
        <v>47</v>
      </c>
      <c r="AT39" s="19" t="s">
        <v>47</v>
      </c>
      <c r="AU39" s="19" t="s">
        <v>47</v>
      </c>
      <c r="AV39" s="19" t="s">
        <v>47</v>
      </c>
      <c r="AW39" s="19" t="s">
        <v>47</v>
      </c>
      <c r="AX39" s="19" t="s">
        <v>47</v>
      </c>
      <c r="AY39" s="19" t="s">
        <v>47</v>
      </c>
      <c r="AZ39" s="19" t="s">
        <v>47</v>
      </c>
      <c r="BA39" s="19" t="s">
        <v>47</v>
      </c>
      <c r="BB39" s="19" t="s">
        <v>47</v>
      </c>
      <c r="BC39" s="19" t="s">
        <v>47</v>
      </c>
      <c r="BD39" s="19" t="s">
        <v>47</v>
      </c>
      <c r="BE39" s="19" t="s">
        <v>47</v>
      </c>
      <c r="BF39" s="19" t="s">
        <v>47</v>
      </c>
      <c r="BG39" s="19" t="s">
        <v>47</v>
      </c>
      <c r="BH39" s="19" t="s">
        <v>47</v>
      </c>
      <c r="BI39" s="19" t="s">
        <v>47</v>
      </c>
      <c r="BJ39" s="19" t="s">
        <v>47</v>
      </c>
      <c r="BK39" s="19" t="s">
        <v>47</v>
      </c>
      <c r="BL39" s="19" t="s">
        <v>47</v>
      </c>
      <c r="BM39" s="19" t="s">
        <v>47</v>
      </c>
      <c r="BN39" s="19" t="s">
        <v>47</v>
      </c>
    </row>
    <row r="40" spans="1:66" ht="12" x14ac:dyDescent="0.25">
      <c r="A40" s="1">
        <v>7</v>
      </c>
      <c r="B40" s="57">
        <v>2</v>
      </c>
      <c r="C40" s="19">
        <v>10.5</v>
      </c>
      <c r="D40" s="19">
        <v>7</v>
      </c>
      <c r="E40" s="19" t="s">
        <v>47</v>
      </c>
      <c r="F40" s="19" t="s">
        <v>47</v>
      </c>
      <c r="G40" s="19" t="s">
        <v>47</v>
      </c>
      <c r="H40" s="19" t="s">
        <v>47</v>
      </c>
      <c r="I40" s="19" t="s">
        <v>47</v>
      </c>
      <c r="J40" s="19" t="s">
        <v>47</v>
      </c>
      <c r="K40" s="19" t="s">
        <v>47</v>
      </c>
      <c r="L40" s="19" t="s">
        <v>47</v>
      </c>
      <c r="M40" s="19" t="s">
        <v>47</v>
      </c>
      <c r="N40" s="19" t="s">
        <v>47</v>
      </c>
      <c r="O40" s="19" t="s">
        <v>47</v>
      </c>
      <c r="P40" s="19" t="s">
        <v>47</v>
      </c>
      <c r="Q40" s="19" t="s">
        <v>47</v>
      </c>
      <c r="R40" s="19" t="s">
        <v>47</v>
      </c>
      <c r="S40" s="19" t="s">
        <v>47</v>
      </c>
      <c r="T40" s="19" t="s">
        <v>47</v>
      </c>
      <c r="U40" s="19" t="s">
        <v>47</v>
      </c>
      <c r="V40" s="19" t="s">
        <v>47</v>
      </c>
      <c r="W40" s="19" t="s">
        <v>47</v>
      </c>
      <c r="X40" s="19" t="s">
        <v>47</v>
      </c>
      <c r="Y40" s="19" t="s">
        <v>47</v>
      </c>
      <c r="Z40" s="19" t="s">
        <v>47</v>
      </c>
      <c r="AA40" s="19" t="s">
        <v>47</v>
      </c>
      <c r="AB40" s="19" t="s">
        <v>47</v>
      </c>
      <c r="AC40" s="19" t="s">
        <v>47</v>
      </c>
      <c r="AD40" s="19" t="s">
        <v>47</v>
      </c>
      <c r="AE40" s="19" t="s">
        <v>47</v>
      </c>
      <c r="AF40" s="19" t="s">
        <v>47</v>
      </c>
      <c r="AG40" s="19" t="s">
        <v>47</v>
      </c>
      <c r="AH40" s="19" t="s">
        <v>47</v>
      </c>
      <c r="AI40" s="19" t="s">
        <v>47</v>
      </c>
      <c r="AJ40" s="19" t="s">
        <v>47</v>
      </c>
      <c r="AK40" s="19" t="s">
        <v>47</v>
      </c>
      <c r="AL40" s="19" t="s">
        <v>47</v>
      </c>
      <c r="AM40" s="19" t="s">
        <v>47</v>
      </c>
      <c r="AN40" s="19" t="s">
        <v>47</v>
      </c>
      <c r="AO40" s="19" t="s">
        <v>47</v>
      </c>
      <c r="AP40" s="19" t="s">
        <v>47</v>
      </c>
      <c r="AQ40" s="19" t="s">
        <v>47</v>
      </c>
      <c r="AR40" s="19" t="s">
        <v>47</v>
      </c>
      <c r="AS40" s="19" t="s">
        <v>47</v>
      </c>
      <c r="AT40" s="19" t="s">
        <v>47</v>
      </c>
      <c r="AU40" s="19" t="s">
        <v>47</v>
      </c>
      <c r="AV40" s="19" t="s">
        <v>47</v>
      </c>
      <c r="AW40" s="19" t="s">
        <v>47</v>
      </c>
      <c r="AX40" s="19" t="s">
        <v>47</v>
      </c>
      <c r="AY40" s="19" t="s">
        <v>47</v>
      </c>
      <c r="AZ40" s="19" t="s">
        <v>47</v>
      </c>
      <c r="BA40" s="19" t="s">
        <v>47</v>
      </c>
      <c r="BB40" s="19" t="s">
        <v>47</v>
      </c>
      <c r="BC40" s="19" t="s">
        <v>47</v>
      </c>
      <c r="BD40" s="19" t="s">
        <v>47</v>
      </c>
      <c r="BE40" s="19" t="s">
        <v>47</v>
      </c>
      <c r="BF40" s="19" t="s">
        <v>47</v>
      </c>
      <c r="BG40" s="19" t="s">
        <v>47</v>
      </c>
      <c r="BH40" s="19" t="s">
        <v>47</v>
      </c>
      <c r="BI40" s="19" t="s">
        <v>47</v>
      </c>
      <c r="BJ40" s="19" t="s">
        <v>47</v>
      </c>
      <c r="BK40" s="19" t="s">
        <v>47</v>
      </c>
      <c r="BL40" s="19" t="s">
        <v>47</v>
      </c>
      <c r="BM40" s="19" t="s">
        <v>47</v>
      </c>
      <c r="BN40" s="19" t="s">
        <v>47</v>
      </c>
    </row>
    <row r="41" spans="1:66" ht="12" x14ac:dyDescent="0.25">
      <c r="A41" s="5">
        <v>8</v>
      </c>
      <c r="B41" s="56">
        <v>2</v>
      </c>
      <c r="C41" s="9">
        <v>12</v>
      </c>
      <c r="D41" s="9">
        <v>8</v>
      </c>
      <c r="E41" s="9" t="s">
        <v>47</v>
      </c>
      <c r="F41" s="9" t="s">
        <v>47</v>
      </c>
      <c r="G41" s="9" t="s">
        <v>47</v>
      </c>
      <c r="H41" s="9" t="s">
        <v>47</v>
      </c>
      <c r="I41" s="9" t="s">
        <v>47</v>
      </c>
      <c r="J41" s="9" t="s">
        <v>47</v>
      </c>
      <c r="K41" s="9" t="s">
        <v>47</v>
      </c>
      <c r="L41" s="9" t="s">
        <v>47</v>
      </c>
      <c r="M41" s="9" t="s">
        <v>47</v>
      </c>
      <c r="N41" s="9" t="s">
        <v>47</v>
      </c>
      <c r="O41" s="9" t="s">
        <v>47</v>
      </c>
      <c r="P41" s="9" t="s">
        <v>47</v>
      </c>
      <c r="Q41" s="9" t="s">
        <v>47</v>
      </c>
      <c r="R41" s="9" t="s">
        <v>47</v>
      </c>
      <c r="S41" s="9" t="s">
        <v>47</v>
      </c>
      <c r="T41" s="9" t="s">
        <v>47</v>
      </c>
      <c r="U41" s="9" t="s">
        <v>47</v>
      </c>
      <c r="V41" s="9" t="s">
        <v>47</v>
      </c>
      <c r="W41" s="9" t="s">
        <v>47</v>
      </c>
      <c r="X41" s="9" t="s">
        <v>47</v>
      </c>
      <c r="Y41" s="9" t="s">
        <v>47</v>
      </c>
      <c r="Z41" s="9" t="s">
        <v>47</v>
      </c>
      <c r="AA41" s="9" t="s">
        <v>47</v>
      </c>
      <c r="AB41" s="9" t="s">
        <v>47</v>
      </c>
      <c r="AC41" s="9" t="s">
        <v>47</v>
      </c>
      <c r="AD41" s="9" t="s">
        <v>47</v>
      </c>
      <c r="AE41" s="9" t="s">
        <v>47</v>
      </c>
      <c r="AF41" s="9" t="s">
        <v>47</v>
      </c>
      <c r="AG41" s="9" t="s">
        <v>47</v>
      </c>
      <c r="AH41" s="9" t="s">
        <v>47</v>
      </c>
      <c r="AI41" s="9" t="s">
        <v>47</v>
      </c>
      <c r="AJ41" s="9" t="s">
        <v>47</v>
      </c>
      <c r="AK41" s="9" t="s">
        <v>47</v>
      </c>
      <c r="AL41" s="9" t="s">
        <v>47</v>
      </c>
      <c r="AM41" s="9" t="s">
        <v>47</v>
      </c>
      <c r="AN41" s="9" t="s">
        <v>47</v>
      </c>
      <c r="AO41" s="9" t="s">
        <v>47</v>
      </c>
      <c r="AP41" s="9" t="s">
        <v>47</v>
      </c>
      <c r="AQ41" s="9" t="s">
        <v>47</v>
      </c>
      <c r="AR41" s="9" t="s">
        <v>47</v>
      </c>
      <c r="AS41" s="9" t="s">
        <v>47</v>
      </c>
      <c r="AT41" s="9" t="s">
        <v>47</v>
      </c>
      <c r="AU41" s="9" t="s">
        <v>47</v>
      </c>
      <c r="AV41" s="9" t="s">
        <v>47</v>
      </c>
      <c r="AW41" s="9" t="s">
        <v>47</v>
      </c>
      <c r="AX41" s="9" t="s">
        <v>47</v>
      </c>
      <c r="AY41" s="9" t="s">
        <v>47</v>
      </c>
      <c r="AZ41" s="9" t="s">
        <v>47</v>
      </c>
      <c r="BA41" s="9" t="s">
        <v>47</v>
      </c>
      <c r="BB41" s="9" t="s">
        <v>47</v>
      </c>
      <c r="BC41" s="9" t="s">
        <v>47</v>
      </c>
      <c r="BD41" s="9" t="s">
        <v>47</v>
      </c>
      <c r="BE41" s="9" t="s">
        <v>47</v>
      </c>
      <c r="BF41" s="9" t="s">
        <v>47</v>
      </c>
      <c r="BG41" s="9" t="s">
        <v>47</v>
      </c>
      <c r="BH41" s="9" t="s">
        <v>47</v>
      </c>
      <c r="BI41" s="9" t="s">
        <v>47</v>
      </c>
      <c r="BJ41" s="9" t="s">
        <v>47</v>
      </c>
      <c r="BK41" s="9" t="s">
        <v>47</v>
      </c>
      <c r="BL41" s="9" t="s">
        <v>47</v>
      </c>
      <c r="BM41" s="9" t="s">
        <v>47</v>
      </c>
      <c r="BN41" s="9" t="s">
        <v>47</v>
      </c>
    </row>
    <row r="42" spans="1:66" ht="12" x14ac:dyDescent="0.25">
      <c r="A42" s="5">
        <v>9</v>
      </c>
      <c r="B42" s="56">
        <v>3</v>
      </c>
      <c r="C42" s="9">
        <v>13.5</v>
      </c>
      <c r="D42" s="9">
        <v>9</v>
      </c>
      <c r="E42" s="9">
        <v>6</v>
      </c>
      <c r="F42" s="9" t="s">
        <v>47</v>
      </c>
      <c r="G42" s="9" t="s">
        <v>47</v>
      </c>
      <c r="H42" s="9" t="s">
        <v>47</v>
      </c>
      <c r="I42" s="9" t="s">
        <v>47</v>
      </c>
      <c r="J42" s="9" t="s">
        <v>47</v>
      </c>
      <c r="K42" s="9" t="s">
        <v>47</v>
      </c>
      <c r="L42" s="9" t="s">
        <v>47</v>
      </c>
      <c r="M42" s="9" t="s">
        <v>47</v>
      </c>
      <c r="N42" s="9" t="s">
        <v>47</v>
      </c>
      <c r="O42" s="9" t="s">
        <v>47</v>
      </c>
      <c r="P42" s="9" t="s">
        <v>47</v>
      </c>
      <c r="Q42" s="9" t="s">
        <v>47</v>
      </c>
      <c r="R42" s="9" t="s">
        <v>47</v>
      </c>
      <c r="S42" s="9" t="s">
        <v>47</v>
      </c>
      <c r="T42" s="9" t="s">
        <v>47</v>
      </c>
      <c r="U42" s="9" t="s">
        <v>47</v>
      </c>
      <c r="V42" s="9" t="s">
        <v>47</v>
      </c>
      <c r="W42" s="9" t="s">
        <v>47</v>
      </c>
      <c r="X42" s="9" t="s">
        <v>47</v>
      </c>
      <c r="Y42" s="9" t="s">
        <v>47</v>
      </c>
      <c r="Z42" s="9" t="s">
        <v>47</v>
      </c>
      <c r="AA42" s="9" t="s">
        <v>47</v>
      </c>
      <c r="AB42" s="9" t="s">
        <v>47</v>
      </c>
      <c r="AC42" s="9" t="s">
        <v>47</v>
      </c>
      <c r="AD42" s="9" t="s">
        <v>47</v>
      </c>
      <c r="AE42" s="9" t="s">
        <v>47</v>
      </c>
      <c r="AF42" s="9" t="s">
        <v>47</v>
      </c>
      <c r="AG42" s="9" t="s">
        <v>47</v>
      </c>
      <c r="AH42" s="9" t="s">
        <v>47</v>
      </c>
      <c r="AI42" s="9" t="s">
        <v>47</v>
      </c>
      <c r="AJ42" s="9" t="s">
        <v>47</v>
      </c>
      <c r="AK42" s="9" t="s">
        <v>47</v>
      </c>
      <c r="AL42" s="9" t="s">
        <v>47</v>
      </c>
      <c r="AM42" s="9" t="s">
        <v>47</v>
      </c>
      <c r="AN42" s="9" t="s">
        <v>47</v>
      </c>
      <c r="AO42" s="9" t="s">
        <v>47</v>
      </c>
      <c r="AP42" s="9" t="s">
        <v>47</v>
      </c>
      <c r="AQ42" s="9" t="s">
        <v>47</v>
      </c>
      <c r="AR42" s="9" t="s">
        <v>47</v>
      </c>
      <c r="AS42" s="9" t="s">
        <v>47</v>
      </c>
      <c r="AT42" s="9" t="s">
        <v>47</v>
      </c>
      <c r="AU42" s="9" t="s">
        <v>47</v>
      </c>
      <c r="AV42" s="9" t="s">
        <v>47</v>
      </c>
      <c r="AW42" s="9" t="s">
        <v>47</v>
      </c>
      <c r="AX42" s="9" t="s">
        <v>47</v>
      </c>
      <c r="AY42" s="9" t="s">
        <v>47</v>
      </c>
      <c r="AZ42" s="9" t="s">
        <v>47</v>
      </c>
      <c r="BA42" s="9" t="s">
        <v>47</v>
      </c>
      <c r="BB42" s="9" t="s">
        <v>47</v>
      </c>
      <c r="BC42" s="9" t="s">
        <v>47</v>
      </c>
      <c r="BD42" s="9" t="s">
        <v>47</v>
      </c>
      <c r="BE42" s="9" t="s">
        <v>47</v>
      </c>
      <c r="BF42" s="9" t="s">
        <v>47</v>
      </c>
      <c r="BG42" s="9" t="s">
        <v>47</v>
      </c>
      <c r="BH42" s="9" t="s">
        <v>47</v>
      </c>
      <c r="BI42" s="9" t="s">
        <v>47</v>
      </c>
      <c r="BJ42" s="9" t="s">
        <v>47</v>
      </c>
      <c r="BK42" s="9" t="s">
        <v>47</v>
      </c>
      <c r="BL42" s="9" t="s">
        <v>47</v>
      </c>
      <c r="BM42" s="9" t="s">
        <v>47</v>
      </c>
      <c r="BN42" s="9" t="s">
        <v>47</v>
      </c>
    </row>
    <row r="43" spans="1:66" ht="12" x14ac:dyDescent="0.25">
      <c r="A43" s="5">
        <v>10</v>
      </c>
      <c r="B43" s="56">
        <v>3</v>
      </c>
      <c r="C43" s="9">
        <v>15</v>
      </c>
      <c r="D43" s="9">
        <v>10</v>
      </c>
      <c r="E43" s="9">
        <v>6.6666666666666661</v>
      </c>
      <c r="F43" s="9" t="s">
        <v>47</v>
      </c>
      <c r="G43" s="9" t="s">
        <v>47</v>
      </c>
      <c r="H43" s="9" t="s">
        <v>47</v>
      </c>
      <c r="I43" s="9" t="s">
        <v>47</v>
      </c>
      <c r="J43" s="9" t="s">
        <v>47</v>
      </c>
      <c r="K43" s="9" t="s">
        <v>47</v>
      </c>
      <c r="L43" s="9" t="s">
        <v>47</v>
      </c>
      <c r="M43" s="9" t="s">
        <v>47</v>
      </c>
      <c r="N43" s="9" t="s">
        <v>47</v>
      </c>
      <c r="O43" s="9" t="s">
        <v>47</v>
      </c>
      <c r="P43" s="9" t="s">
        <v>47</v>
      </c>
      <c r="Q43" s="9" t="s">
        <v>47</v>
      </c>
      <c r="R43" s="9" t="s">
        <v>47</v>
      </c>
      <c r="S43" s="9" t="s">
        <v>47</v>
      </c>
      <c r="T43" s="9" t="s">
        <v>47</v>
      </c>
      <c r="U43" s="9" t="s">
        <v>47</v>
      </c>
      <c r="V43" s="9" t="s">
        <v>47</v>
      </c>
      <c r="W43" s="9" t="s">
        <v>47</v>
      </c>
      <c r="X43" s="9" t="s">
        <v>47</v>
      </c>
      <c r="Y43" s="9" t="s">
        <v>47</v>
      </c>
      <c r="Z43" s="9" t="s">
        <v>47</v>
      </c>
      <c r="AA43" s="9" t="s">
        <v>47</v>
      </c>
      <c r="AB43" s="9" t="s">
        <v>47</v>
      </c>
      <c r="AC43" s="9" t="s">
        <v>47</v>
      </c>
      <c r="AD43" s="9" t="s">
        <v>47</v>
      </c>
      <c r="AE43" s="9" t="s">
        <v>47</v>
      </c>
      <c r="AF43" s="9" t="s">
        <v>47</v>
      </c>
      <c r="AG43" s="9" t="s">
        <v>47</v>
      </c>
      <c r="AH43" s="9" t="s">
        <v>47</v>
      </c>
      <c r="AI43" s="9" t="s">
        <v>47</v>
      </c>
      <c r="AJ43" s="9" t="s">
        <v>47</v>
      </c>
      <c r="AK43" s="9" t="s">
        <v>47</v>
      </c>
      <c r="AL43" s="9" t="s">
        <v>47</v>
      </c>
      <c r="AM43" s="9" t="s">
        <v>47</v>
      </c>
      <c r="AN43" s="9" t="s">
        <v>47</v>
      </c>
      <c r="AO43" s="9" t="s">
        <v>47</v>
      </c>
      <c r="AP43" s="9" t="s">
        <v>47</v>
      </c>
      <c r="AQ43" s="9" t="s">
        <v>47</v>
      </c>
      <c r="AR43" s="9" t="s">
        <v>47</v>
      </c>
      <c r="AS43" s="9" t="s">
        <v>47</v>
      </c>
      <c r="AT43" s="9" t="s">
        <v>47</v>
      </c>
      <c r="AU43" s="9" t="s">
        <v>47</v>
      </c>
      <c r="AV43" s="9" t="s">
        <v>47</v>
      </c>
      <c r="AW43" s="9" t="s">
        <v>47</v>
      </c>
      <c r="AX43" s="9" t="s">
        <v>47</v>
      </c>
      <c r="AY43" s="9" t="s">
        <v>47</v>
      </c>
      <c r="AZ43" s="9" t="s">
        <v>47</v>
      </c>
      <c r="BA43" s="9" t="s">
        <v>47</v>
      </c>
      <c r="BB43" s="9" t="s">
        <v>47</v>
      </c>
      <c r="BC43" s="9" t="s">
        <v>47</v>
      </c>
      <c r="BD43" s="9" t="s">
        <v>47</v>
      </c>
      <c r="BE43" s="9" t="s">
        <v>47</v>
      </c>
      <c r="BF43" s="9" t="s">
        <v>47</v>
      </c>
      <c r="BG43" s="9" t="s">
        <v>47</v>
      </c>
      <c r="BH43" s="9" t="s">
        <v>47</v>
      </c>
      <c r="BI43" s="9" t="s">
        <v>47</v>
      </c>
      <c r="BJ43" s="9" t="s">
        <v>47</v>
      </c>
      <c r="BK43" s="9" t="s">
        <v>47</v>
      </c>
      <c r="BL43" s="9" t="s">
        <v>47</v>
      </c>
      <c r="BM43" s="9" t="s">
        <v>47</v>
      </c>
      <c r="BN43" s="9" t="s">
        <v>47</v>
      </c>
    </row>
    <row r="44" spans="1:66" ht="12" x14ac:dyDescent="0.25">
      <c r="A44" s="5">
        <v>11</v>
      </c>
      <c r="B44" s="56">
        <v>3</v>
      </c>
      <c r="C44" s="9">
        <v>16.5</v>
      </c>
      <c r="D44" s="9">
        <v>11</v>
      </c>
      <c r="E44" s="9">
        <v>7.333333333333333</v>
      </c>
      <c r="F44" s="9" t="s">
        <v>47</v>
      </c>
      <c r="G44" s="9" t="s">
        <v>47</v>
      </c>
      <c r="H44" s="9" t="s">
        <v>47</v>
      </c>
      <c r="I44" s="9" t="s">
        <v>47</v>
      </c>
      <c r="J44" s="9" t="s">
        <v>47</v>
      </c>
      <c r="K44" s="9" t="s">
        <v>47</v>
      </c>
      <c r="L44" s="9" t="s">
        <v>47</v>
      </c>
      <c r="M44" s="9" t="s">
        <v>47</v>
      </c>
      <c r="N44" s="9" t="s">
        <v>47</v>
      </c>
      <c r="O44" s="9" t="s">
        <v>47</v>
      </c>
      <c r="P44" s="9" t="s">
        <v>47</v>
      </c>
      <c r="Q44" s="9" t="s">
        <v>47</v>
      </c>
      <c r="R44" s="9" t="s">
        <v>47</v>
      </c>
      <c r="S44" s="9" t="s">
        <v>47</v>
      </c>
      <c r="T44" s="9" t="s">
        <v>47</v>
      </c>
      <c r="U44" s="9" t="s">
        <v>47</v>
      </c>
      <c r="V44" s="9" t="s">
        <v>47</v>
      </c>
      <c r="W44" s="9" t="s">
        <v>47</v>
      </c>
      <c r="X44" s="9" t="s">
        <v>47</v>
      </c>
      <c r="Y44" s="9" t="s">
        <v>47</v>
      </c>
      <c r="Z44" s="9" t="s">
        <v>47</v>
      </c>
      <c r="AA44" s="9" t="s">
        <v>47</v>
      </c>
      <c r="AB44" s="9" t="s">
        <v>47</v>
      </c>
      <c r="AC44" s="9" t="s">
        <v>47</v>
      </c>
      <c r="AD44" s="9" t="s">
        <v>47</v>
      </c>
      <c r="AE44" s="9" t="s">
        <v>47</v>
      </c>
      <c r="AF44" s="9" t="s">
        <v>47</v>
      </c>
      <c r="AG44" s="9" t="s">
        <v>47</v>
      </c>
      <c r="AH44" s="9" t="s">
        <v>47</v>
      </c>
      <c r="AI44" s="9" t="s">
        <v>47</v>
      </c>
      <c r="AJ44" s="9" t="s">
        <v>47</v>
      </c>
      <c r="AK44" s="9" t="s">
        <v>47</v>
      </c>
      <c r="AL44" s="9" t="s">
        <v>47</v>
      </c>
      <c r="AM44" s="9" t="s">
        <v>47</v>
      </c>
      <c r="AN44" s="9" t="s">
        <v>47</v>
      </c>
      <c r="AO44" s="9" t="s">
        <v>47</v>
      </c>
      <c r="AP44" s="9" t="s">
        <v>47</v>
      </c>
      <c r="AQ44" s="9" t="s">
        <v>47</v>
      </c>
      <c r="AR44" s="9" t="s">
        <v>47</v>
      </c>
      <c r="AS44" s="9" t="s">
        <v>47</v>
      </c>
      <c r="AT44" s="9" t="s">
        <v>47</v>
      </c>
      <c r="AU44" s="9" t="s">
        <v>47</v>
      </c>
      <c r="AV44" s="9" t="s">
        <v>47</v>
      </c>
      <c r="AW44" s="9" t="s">
        <v>47</v>
      </c>
      <c r="AX44" s="9" t="s">
        <v>47</v>
      </c>
      <c r="AY44" s="9" t="s">
        <v>47</v>
      </c>
      <c r="AZ44" s="9" t="s">
        <v>47</v>
      </c>
      <c r="BA44" s="9" t="s">
        <v>47</v>
      </c>
      <c r="BB44" s="9" t="s">
        <v>47</v>
      </c>
      <c r="BC44" s="9" t="s">
        <v>47</v>
      </c>
      <c r="BD44" s="9" t="s">
        <v>47</v>
      </c>
      <c r="BE44" s="9" t="s">
        <v>47</v>
      </c>
      <c r="BF44" s="9" t="s">
        <v>47</v>
      </c>
      <c r="BG44" s="9" t="s">
        <v>47</v>
      </c>
      <c r="BH44" s="9" t="s">
        <v>47</v>
      </c>
      <c r="BI44" s="9" t="s">
        <v>47</v>
      </c>
      <c r="BJ44" s="9" t="s">
        <v>47</v>
      </c>
      <c r="BK44" s="9" t="s">
        <v>47</v>
      </c>
      <c r="BL44" s="9" t="s">
        <v>47</v>
      </c>
      <c r="BM44" s="9" t="s">
        <v>47</v>
      </c>
      <c r="BN44" s="9" t="s">
        <v>47</v>
      </c>
    </row>
    <row r="45" spans="1:66" ht="12" x14ac:dyDescent="0.25">
      <c r="A45" s="5">
        <v>12</v>
      </c>
      <c r="B45" s="56">
        <v>3</v>
      </c>
      <c r="C45" s="9">
        <v>18</v>
      </c>
      <c r="D45" s="9">
        <v>12</v>
      </c>
      <c r="E45" s="9">
        <v>8</v>
      </c>
      <c r="F45" s="9" t="s">
        <v>47</v>
      </c>
      <c r="G45" s="9" t="s">
        <v>47</v>
      </c>
      <c r="H45" s="9" t="s">
        <v>47</v>
      </c>
      <c r="I45" s="9" t="s">
        <v>47</v>
      </c>
      <c r="J45" s="9" t="s">
        <v>47</v>
      </c>
      <c r="K45" s="9" t="s">
        <v>47</v>
      </c>
      <c r="L45" s="9" t="s">
        <v>47</v>
      </c>
      <c r="M45" s="9" t="s">
        <v>47</v>
      </c>
      <c r="N45" s="9" t="s">
        <v>47</v>
      </c>
      <c r="O45" s="9" t="s">
        <v>47</v>
      </c>
      <c r="P45" s="9" t="s">
        <v>47</v>
      </c>
      <c r="Q45" s="9" t="s">
        <v>47</v>
      </c>
      <c r="R45" s="9" t="s">
        <v>47</v>
      </c>
      <c r="S45" s="9" t="s">
        <v>47</v>
      </c>
      <c r="T45" s="9" t="s">
        <v>47</v>
      </c>
      <c r="U45" s="9" t="s">
        <v>47</v>
      </c>
      <c r="V45" s="9" t="s">
        <v>47</v>
      </c>
      <c r="W45" s="9" t="s">
        <v>47</v>
      </c>
      <c r="X45" s="9" t="s">
        <v>47</v>
      </c>
      <c r="Y45" s="9" t="s">
        <v>47</v>
      </c>
      <c r="Z45" s="9" t="s">
        <v>47</v>
      </c>
      <c r="AA45" s="9" t="s">
        <v>47</v>
      </c>
      <c r="AB45" s="9" t="s">
        <v>47</v>
      </c>
      <c r="AC45" s="9" t="s">
        <v>47</v>
      </c>
      <c r="AD45" s="9" t="s">
        <v>47</v>
      </c>
      <c r="AE45" s="9" t="s">
        <v>47</v>
      </c>
      <c r="AF45" s="9" t="s">
        <v>47</v>
      </c>
      <c r="AG45" s="9" t="s">
        <v>47</v>
      </c>
      <c r="AH45" s="9" t="s">
        <v>47</v>
      </c>
      <c r="AI45" s="9" t="s">
        <v>47</v>
      </c>
      <c r="AJ45" s="9" t="s">
        <v>47</v>
      </c>
      <c r="AK45" s="9" t="s">
        <v>47</v>
      </c>
      <c r="AL45" s="9" t="s">
        <v>47</v>
      </c>
      <c r="AM45" s="9" t="s">
        <v>47</v>
      </c>
      <c r="AN45" s="9" t="s">
        <v>47</v>
      </c>
      <c r="AO45" s="9" t="s">
        <v>47</v>
      </c>
      <c r="AP45" s="9" t="s">
        <v>47</v>
      </c>
      <c r="AQ45" s="9" t="s">
        <v>47</v>
      </c>
      <c r="AR45" s="9" t="s">
        <v>47</v>
      </c>
      <c r="AS45" s="9" t="s">
        <v>47</v>
      </c>
      <c r="AT45" s="9" t="s">
        <v>47</v>
      </c>
      <c r="AU45" s="9" t="s">
        <v>47</v>
      </c>
      <c r="AV45" s="9" t="s">
        <v>47</v>
      </c>
      <c r="AW45" s="9" t="s">
        <v>47</v>
      </c>
      <c r="AX45" s="9" t="s">
        <v>47</v>
      </c>
      <c r="AY45" s="9" t="s">
        <v>47</v>
      </c>
      <c r="AZ45" s="9" t="s">
        <v>47</v>
      </c>
      <c r="BA45" s="9" t="s">
        <v>47</v>
      </c>
      <c r="BB45" s="9" t="s">
        <v>47</v>
      </c>
      <c r="BC45" s="9" t="s">
        <v>47</v>
      </c>
      <c r="BD45" s="9" t="s">
        <v>47</v>
      </c>
      <c r="BE45" s="9" t="s">
        <v>47</v>
      </c>
      <c r="BF45" s="9" t="s">
        <v>47</v>
      </c>
      <c r="BG45" s="9" t="s">
        <v>47</v>
      </c>
      <c r="BH45" s="9" t="s">
        <v>47</v>
      </c>
      <c r="BI45" s="9" t="s">
        <v>47</v>
      </c>
      <c r="BJ45" s="9" t="s">
        <v>47</v>
      </c>
      <c r="BK45" s="9" t="s">
        <v>47</v>
      </c>
      <c r="BL45" s="9" t="s">
        <v>47</v>
      </c>
      <c r="BM45" s="9" t="s">
        <v>47</v>
      </c>
      <c r="BN45" s="9" t="s">
        <v>47</v>
      </c>
    </row>
    <row r="46" spans="1:66" ht="12" x14ac:dyDescent="0.25">
      <c r="A46" s="5">
        <v>13</v>
      </c>
      <c r="B46" s="56">
        <v>4</v>
      </c>
      <c r="C46" s="9">
        <v>19.5</v>
      </c>
      <c r="D46" s="9">
        <v>13</v>
      </c>
      <c r="E46" s="9">
        <v>8.6666666666666661</v>
      </c>
      <c r="F46" s="9">
        <v>5.7777777777777768</v>
      </c>
      <c r="G46" s="9" t="s">
        <v>47</v>
      </c>
      <c r="H46" s="9" t="s">
        <v>47</v>
      </c>
      <c r="I46" s="9" t="s">
        <v>47</v>
      </c>
      <c r="J46" s="9" t="s">
        <v>47</v>
      </c>
      <c r="K46" s="9" t="s">
        <v>47</v>
      </c>
      <c r="L46" s="9" t="s">
        <v>47</v>
      </c>
      <c r="M46" s="9" t="s">
        <v>47</v>
      </c>
      <c r="N46" s="9" t="s">
        <v>47</v>
      </c>
      <c r="O46" s="9" t="s">
        <v>47</v>
      </c>
      <c r="P46" s="9" t="s">
        <v>47</v>
      </c>
      <c r="Q46" s="9" t="s">
        <v>47</v>
      </c>
      <c r="R46" s="9" t="s">
        <v>47</v>
      </c>
      <c r="S46" s="9" t="s">
        <v>47</v>
      </c>
      <c r="T46" s="9" t="s">
        <v>47</v>
      </c>
      <c r="U46" s="9" t="s">
        <v>47</v>
      </c>
      <c r="V46" s="9" t="s">
        <v>47</v>
      </c>
      <c r="W46" s="9" t="s">
        <v>47</v>
      </c>
      <c r="X46" s="9" t="s">
        <v>47</v>
      </c>
      <c r="Y46" s="9" t="s">
        <v>47</v>
      </c>
      <c r="Z46" s="9" t="s">
        <v>47</v>
      </c>
      <c r="AA46" s="9" t="s">
        <v>47</v>
      </c>
      <c r="AB46" s="9" t="s">
        <v>47</v>
      </c>
      <c r="AC46" s="9" t="s">
        <v>47</v>
      </c>
      <c r="AD46" s="9" t="s">
        <v>47</v>
      </c>
      <c r="AE46" s="9" t="s">
        <v>47</v>
      </c>
      <c r="AF46" s="9" t="s">
        <v>47</v>
      </c>
      <c r="AG46" s="9" t="s">
        <v>47</v>
      </c>
      <c r="AH46" s="9" t="s">
        <v>47</v>
      </c>
      <c r="AI46" s="9" t="s">
        <v>47</v>
      </c>
      <c r="AJ46" s="9" t="s">
        <v>47</v>
      </c>
      <c r="AK46" s="9" t="s">
        <v>47</v>
      </c>
      <c r="AL46" s="9" t="s">
        <v>47</v>
      </c>
      <c r="AM46" s="9" t="s">
        <v>47</v>
      </c>
      <c r="AN46" s="9" t="s">
        <v>47</v>
      </c>
      <c r="AO46" s="9" t="s">
        <v>47</v>
      </c>
      <c r="AP46" s="9" t="s">
        <v>47</v>
      </c>
      <c r="AQ46" s="9" t="s">
        <v>47</v>
      </c>
      <c r="AR46" s="9" t="s">
        <v>47</v>
      </c>
      <c r="AS46" s="9" t="s">
        <v>47</v>
      </c>
      <c r="AT46" s="9" t="s">
        <v>47</v>
      </c>
      <c r="AU46" s="9" t="s">
        <v>47</v>
      </c>
      <c r="AV46" s="9" t="s">
        <v>47</v>
      </c>
      <c r="AW46" s="9" t="s">
        <v>47</v>
      </c>
      <c r="AX46" s="9" t="s">
        <v>47</v>
      </c>
      <c r="AY46" s="9" t="s">
        <v>47</v>
      </c>
      <c r="AZ46" s="9" t="s">
        <v>47</v>
      </c>
      <c r="BA46" s="9" t="s">
        <v>47</v>
      </c>
      <c r="BB46" s="9" t="s">
        <v>47</v>
      </c>
      <c r="BC46" s="9" t="s">
        <v>47</v>
      </c>
      <c r="BD46" s="9" t="s">
        <v>47</v>
      </c>
      <c r="BE46" s="9" t="s">
        <v>47</v>
      </c>
      <c r="BF46" s="9" t="s">
        <v>47</v>
      </c>
      <c r="BG46" s="9" t="s">
        <v>47</v>
      </c>
      <c r="BH46" s="9" t="s">
        <v>47</v>
      </c>
      <c r="BI46" s="9" t="s">
        <v>47</v>
      </c>
      <c r="BJ46" s="9" t="s">
        <v>47</v>
      </c>
      <c r="BK46" s="9" t="s">
        <v>47</v>
      </c>
      <c r="BL46" s="9" t="s">
        <v>47</v>
      </c>
      <c r="BM46" s="9" t="s">
        <v>47</v>
      </c>
      <c r="BN46" s="9" t="s">
        <v>47</v>
      </c>
    </row>
    <row r="47" spans="1:66" ht="12" x14ac:dyDescent="0.25">
      <c r="A47" s="5">
        <v>14</v>
      </c>
      <c r="B47" s="56">
        <v>4</v>
      </c>
      <c r="C47" s="9">
        <v>21</v>
      </c>
      <c r="D47" s="9">
        <v>14</v>
      </c>
      <c r="E47" s="9">
        <v>9.3333333333333321</v>
      </c>
      <c r="F47" s="9">
        <v>6.2222222222222214</v>
      </c>
      <c r="G47" s="9" t="s">
        <v>47</v>
      </c>
      <c r="H47" s="9" t="s">
        <v>47</v>
      </c>
      <c r="I47" s="9" t="s">
        <v>47</v>
      </c>
      <c r="J47" s="9" t="s">
        <v>47</v>
      </c>
      <c r="K47" s="9" t="s">
        <v>47</v>
      </c>
      <c r="L47" s="9" t="s">
        <v>47</v>
      </c>
      <c r="M47" s="9" t="s">
        <v>47</v>
      </c>
      <c r="N47" s="9" t="s">
        <v>47</v>
      </c>
      <c r="O47" s="9" t="s">
        <v>47</v>
      </c>
      <c r="P47" s="9" t="s">
        <v>47</v>
      </c>
      <c r="Q47" s="9" t="s">
        <v>47</v>
      </c>
      <c r="R47" s="9" t="s">
        <v>47</v>
      </c>
      <c r="S47" s="9" t="s">
        <v>47</v>
      </c>
      <c r="T47" s="9" t="s">
        <v>47</v>
      </c>
      <c r="U47" s="9" t="s">
        <v>47</v>
      </c>
      <c r="V47" s="9" t="s">
        <v>47</v>
      </c>
      <c r="W47" s="9" t="s">
        <v>47</v>
      </c>
      <c r="X47" s="9" t="s">
        <v>47</v>
      </c>
      <c r="Y47" s="9" t="s">
        <v>47</v>
      </c>
      <c r="Z47" s="9" t="s">
        <v>47</v>
      </c>
      <c r="AA47" s="9" t="s">
        <v>47</v>
      </c>
      <c r="AB47" s="9" t="s">
        <v>47</v>
      </c>
      <c r="AC47" s="9" t="s">
        <v>47</v>
      </c>
      <c r="AD47" s="9" t="s">
        <v>47</v>
      </c>
      <c r="AE47" s="9" t="s">
        <v>47</v>
      </c>
      <c r="AF47" s="9" t="s">
        <v>47</v>
      </c>
      <c r="AG47" s="9" t="s">
        <v>47</v>
      </c>
      <c r="AH47" s="9" t="s">
        <v>47</v>
      </c>
      <c r="AI47" s="9" t="s">
        <v>47</v>
      </c>
      <c r="AJ47" s="9" t="s">
        <v>47</v>
      </c>
      <c r="AK47" s="9" t="s">
        <v>47</v>
      </c>
      <c r="AL47" s="9" t="s">
        <v>47</v>
      </c>
      <c r="AM47" s="9" t="s">
        <v>47</v>
      </c>
      <c r="AN47" s="9" t="s">
        <v>47</v>
      </c>
      <c r="AO47" s="9" t="s">
        <v>47</v>
      </c>
      <c r="AP47" s="9" t="s">
        <v>47</v>
      </c>
      <c r="AQ47" s="9" t="s">
        <v>47</v>
      </c>
      <c r="AR47" s="9" t="s">
        <v>47</v>
      </c>
      <c r="AS47" s="9" t="s">
        <v>47</v>
      </c>
      <c r="AT47" s="9" t="s">
        <v>47</v>
      </c>
      <c r="AU47" s="9" t="s">
        <v>47</v>
      </c>
      <c r="AV47" s="9" t="s">
        <v>47</v>
      </c>
      <c r="AW47" s="9" t="s">
        <v>47</v>
      </c>
      <c r="AX47" s="9" t="s">
        <v>47</v>
      </c>
      <c r="AY47" s="9" t="s">
        <v>47</v>
      </c>
      <c r="AZ47" s="9" t="s">
        <v>47</v>
      </c>
      <c r="BA47" s="9" t="s">
        <v>47</v>
      </c>
      <c r="BB47" s="9" t="s">
        <v>47</v>
      </c>
      <c r="BC47" s="9" t="s">
        <v>47</v>
      </c>
      <c r="BD47" s="9" t="s">
        <v>47</v>
      </c>
      <c r="BE47" s="9" t="s">
        <v>47</v>
      </c>
      <c r="BF47" s="9" t="s">
        <v>47</v>
      </c>
      <c r="BG47" s="9" t="s">
        <v>47</v>
      </c>
      <c r="BH47" s="9" t="s">
        <v>47</v>
      </c>
      <c r="BI47" s="9" t="s">
        <v>47</v>
      </c>
      <c r="BJ47" s="9" t="s">
        <v>47</v>
      </c>
      <c r="BK47" s="9" t="s">
        <v>47</v>
      </c>
      <c r="BL47" s="9" t="s">
        <v>47</v>
      </c>
      <c r="BM47" s="9" t="s">
        <v>47</v>
      </c>
      <c r="BN47" s="9" t="s">
        <v>47</v>
      </c>
    </row>
    <row r="48" spans="1:66" ht="12" x14ac:dyDescent="0.25">
      <c r="A48" s="5">
        <v>15</v>
      </c>
      <c r="B48" s="56">
        <v>4</v>
      </c>
      <c r="C48" s="9">
        <v>22.5</v>
      </c>
      <c r="D48" s="9">
        <v>15</v>
      </c>
      <c r="E48" s="9">
        <v>10</v>
      </c>
      <c r="F48" s="9">
        <v>6.6666666666666661</v>
      </c>
      <c r="G48" s="9" t="s">
        <v>47</v>
      </c>
      <c r="H48" s="9" t="s">
        <v>47</v>
      </c>
      <c r="I48" s="9" t="s">
        <v>47</v>
      </c>
      <c r="J48" s="9" t="s">
        <v>47</v>
      </c>
      <c r="K48" s="9" t="s">
        <v>47</v>
      </c>
      <c r="L48" s="9" t="s">
        <v>47</v>
      </c>
      <c r="M48" s="9" t="s">
        <v>47</v>
      </c>
      <c r="N48" s="9" t="s">
        <v>47</v>
      </c>
      <c r="O48" s="9" t="s">
        <v>47</v>
      </c>
      <c r="P48" s="9" t="s">
        <v>47</v>
      </c>
      <c r="Q48" s="9" t="s">
        <v>47</v>
      </c>
      <c r="R48" s="9" t="s">
        <v>47</v>
      </c>
      <c r="S48" s="9" t="s">
        <v>47</v>
      </c>
      <c r="T48" s="9" t="s">
        <v>47</v>
      </c>
      <c r="U48" s="9" t="s">
        <v>47</v>
      </c>
      <c r="V48" s="9" t="s">
        <v>47</v>
      </c>
      <c r="W48" s="9" t="s">
        <v>47</v>
      </c>
      <c r="X48" s="9" t="s">
        <v>47</v>
      </c>
      <c r="Y48" s="9" t="s">
        <v>47</v>
      </c>
      <c r="Z48" s="9" t="s">
        <v>47</v>
      </c>
      <c r="AA48" s="9" t="s">
        <v>47</v>
      </c>
      <c r="AB48" s="9" t="s">
        <v>47</v>
      </c>
      <c r="AC48" s="9" t="s">
        <v>47</v>
      </c>
      <c r="AD48" s="9" t="s">
        <v>47</v>
      </c>
      <c r="AE48" s="9" t="s">
        <v>47</v>
      </c>
      <c r="AF48" s="9" t="s">
        <v>47</v>
      </c>
      <c r="AG48" s="9" t="s">
        <v>47</v>
      </c>
      <c r="AH48" s="9" t="s">
        <v>47</v>
      </c>
      <c r="AI48" s="9" t="s">
        <v>47</v>
      </c>
      <c r="AJ48" s="9" t="s">
        <v>47</v>
      </c>
      <c r="AK48" s="9" t="s">
        <v>47</v>
      </c>
      <c r="AL48" s="9" t="s">
        <v>47</v>
      </c>
      <c r="AM48" s="9" t="s">
        <v>47</v>
      </c>
      <c r="AN48" s="9" t="s">
        <v>47</v>
      </c>
      <c r="AO48" s="9" t="s">
        <v>47</v>
      </c>
      <c r="AP48" s="9" t="s">
        <v>47</v>
      </c>
      <c r="AQ48" s="9" t="s">
        <v>47</v>
      </c>
      <c r="AR48" s="9" t="s">
        <v>47</v>
      </c>
      <c r="AS48" s="9" t="s">
        <v>47</v>
      </c>
      <c r="AT48" s="9" t="s">
        <v>47</v>
      </c>
      <c r="AU48" s="9" t="s">
        <v>47</v>
      </c>
      <c r="AV48" s="9" t="s">
        <v>47</v>
      </c>
      <c r="AW48" s="9" t="s">
        <v>47</v>
      </c>
      <c r="AX48" s="9" t="s">
        <v>47</v>
      </c>
      <c r="AY48" s="9" t="s">
        <v>47</v>
      </c>
      <c r="AZ48" s="9" t="s">
        <v>47</v>
      </c>
      <c r="BA48" s="9" t="s">
        <v>47</v>
      </c>
      <c r="BB48" s="9" t="s">
        <v>47</v>
      </c>
      <c r="BC48" s="9" t="s">
        <v>47</v>
      </c>
      <c r="BD48" s="9" t="s">
        <v>47</v>
      </c>
      <c r="BE48" s="9" t="s">
        <v>47</v>
      </c>
      <c r="BF48" s="9" t="s">
        <v>47</v>
      </c>
      <c r="BG48" s="9" t="s">
        <v>47</v>
      </c>
      <c r="BH48" s="9" t="s">
        <v>47</v>
      </c>
      <c r="BI48" s="9" t="s">
        <v>47</v>
      </c>
      <c r="BJ48" s="9" t="s">
        <v>47</v>
      </c>
      <c r="BK48" s="9" t="s">
        <v>47</v>
      </c>
      <c r="BL48" s="9" t="s">
        <v>47</v>
      </c>
      <c r="BM48" s="9" t="s">
        <v>47</v>
      </c>
      <c r="BN48" s="9" t="s">
        <v>47</v>
      </c>
    </row>
    <row r="49" spans="1:66" ht="12" x14ac:dyDescent="0.25">
      <c r="A49" s="5">
        <v>16</v>
      </c>
      <c r="B49" s="56">
        <v>4</v>
      </c>
      <c r="C49" s="9">
        <v>24</v>
      </c>
      <c r="D49" s="9">
        <v>16</v>
      </c>
      <c r="E49" s="9">
        <v>10.666666666666666</v>
      </c>
      <c r="F49" s="9">
        <v>7.1111111111111107</v>
      </c>
      <c r="G49" s="9" t="s">
        <v>47</v>
      </c>
      <c r="H49" s="9" t="s">
        <v>47</v>
      </c>
      <c r="I49" s="9" t="s">
        <v>47</v>
      </c>
      <c r="J49" s="9" t="s">
        <v>47</v>
      </c>
      <c r="K49" s="9" t="s">
        <v>47</v>
      </c>
      <c r="L49" s="9" t="s">
        <v>47</v>
      </c>
      <c r="M49" s="9" t="s">
        <v>47</v>
      </c>
      <c r="N49" s="9" t="s">
        <v>47</v>
      </c>
      <c r="O49" s="9" t="s">
        <v>47</v>
      </c>
      <c r="P49" s="9" t="s">
        <v>47</v>
      </c>
      <c r="Q49" s="9" t="s">
        <v>47</v>
      </c>
      <c r="R49" s="9" t="s">
        <v>47</v>
      </c>
      <c r="S49" s="9" t="s">
        <v>47</v>
      </c>
      <c r="T49" s="9" t="s">
        <v>47</v>
      </c>
      <c r="U49" s="9" t="s">
        <v>47</v>
      </c>
      <c r="V49" s="9" t="s">
        <v>47</v>
      </c>
      <c r="W49" s="9" t="s">
        <v>47</v>
      </c>
      <c r="X49" s="9" t="s">
        <v>47</v>
      </c>
      <c r="Y49" s="9" t="s">
        <v>47</v>
      </c>
      <c r="Z49" s="9" t="s">
        <v>47</v>
      </c>
      <c r="AA49" s="9" t="s">
        <v>47</v>
      </c>
      <c r="AB49" s="9" t="s">
        <v>47</v>
      </c>
      <c r="AC49" s="9" t="s">
        <v>47</v>
      </c>
      <c r="AD49" s="9" t="s">
        <v>47</v>
      </c>
      <c r="AE49" s="9" t="s">
        <v>47</v>
      </c>
      <c r="AF49" s="9" t="s">
        <v>47</v>
      </c>
      <c r="AG49" s="9" t="s">
        <v>47</v>
      </c>
      <c r="AH49" s="9" t="s">
        <v>47</v>
      </c>
      <c r="AI49" s="9" t="s">
        <v>47</v>
      </c>
      <c r="AJ49" s="9" t="s">
        <v>47</v>
      </c>
      <c r="AK49" s="9" t="s">
        <v>47</v>
      </c>
      <c r="AL49" s="9" t="s">
        <v>47</v>
      </c>
      <c r="AM49" s="9" t="s">
        <v>47</v>
      </c>
      <c r="AN49" s="9" t="s">
        <v>47</v>
      </c>
      <c r="AO49" s="9" t="s">
        <v>47</v>
      </c>
      <c r="AP49" s="9" t="s">
        <v>47</v>
      </c>
      <c r="AQ49" s="9" t="s">
        <v>47</v>
      </c>
      <c r="AR49" s="9" t="s">
        <v>47</v>
      </c>
      <c r="AS49" s="9" t="s">
        <v>47</v>
      </c>
      <c r="AT49" s="9" t="s">
        <v>47</v>
      </c>
      <c r="AU49" s="9" t="s">
        <v>47</v>
      </c>
      <c r="AV49" s="9" t="s">
        <v>47</v>
      </c>
      <c r="AW49" s="9" t="s">
        <v>47</v>
      </c>
      <c r="AX49" s="9" t="s">
        <v>47</v>
      </c>
      <c r="AY49" s="9" t="s">
        <v>47</v>
      </c>
      <c r="AZ49" s="9" t="s">
        <v>47</v>
      </c>
      <c r="BA49" s="9" t="s">
        <v>47</v>
      </c>
      <c r="BB49" s="9" t="s">
        <v>47</v>
      </c>
      <c r="BC49" s="9" t="s">
        <v>47</v>
      </c>
      <c r="BD49" s="9" t="s">
        <v>47</v>
      </c>
      <c r="BE49" s="9" t="s">
        <v>47</v>
      </c>
      <c r="BF49" s="9" t="s">
        <v>47</v>
      </c>
      <c r="BG49" s="9" t="s">
        <v>47</v>
      </c>
      <c r="BH49" s="9" t="s">
        <v>47</v>
      </c>
      <c r="BI49" s="9" t="s">
        <v>47</v>
      </c>
      <c r="BJ49" s="9" t="s">
        <v>47</v>
      </c>
      <c r="BK49" s="9" t="s">
        <v>47</v>
      </c>
      <c r="BL49" s="9" t="s">
        <v>47</v>
      </c>
      <c r="BM49" s="9" t="s">
        <v>47</v>
      </c>
      <c r="BN49" s="9" t="s">
        <v>47</v>
      </c>
    </row>
    <row r="50" spans="1:66" ht="12" x14ac:dyDescent="0.25">
      <c r="A50" s="5">
        <v>17</v>
      </c>
      <c r="B50" s="56">
        <v>5</v>
      </c>
      <c r="C50" s="9">
        <v>25.5</v>
      </c>
      <c r="D50" s="9">
        <v>17</v>
      </c>
      <c r="E50" s="9">
        <v>11.333333333333332</v>
      </c>
      <c r="F50" s="9">
        <v>7.5555555555555545</v>
      </c>
      <c r="G50" s="9">
        <v>5.0370370370370363</v>
      </c>
      <c r="H50" s="9" t="s">
        <v>47</v>
      </c>
      <c r="I50" s="9" t="s">
        <v>47</v>
      </c>
      <c r="J50" s="9" t="s">
        <v>47</v>
      </c>
      <c r="K50" s="9" t="s">
        <v>47</v>
      </c>
      <c r="L50" s="9" t="s">
        <v>47</v>
      </c>
      <c r="M50" s="9" t="s">
        <v>47</v>
      </c>
      <c r="N50" s="9" t="s">
        <v>47</v>
      </c>
      <c r="O50" s="9" t="s">
        <v>47</v>
      </c>
      <c r="P50" s="9" t="s">
        <v>47</v>
      </c>
      <c r="Q50" s="9" t="s">
        <v>47</v>
      </c>
      <c r="R50" s="9" t="s">
        <v>47</v>
      </c>
      <c r="S50" s="9" t="s">
        <v>47</v>
      </c>
      <c r="T50" s="9" t="s">
        <v>47</v>
      </c>
      <c r="U50" s="9" t="s">
        <v>47</v>
      </c>
      <c r="V50" s="9" t="s">
        <v>47</v>
      </c>
      <c r="W50" s="9" t="s">
        <v>47</v>
      </c>
      <c r="X50" s="9" t="s">
        <v>47</v>
      </c>
      <c r="Y50" s="9" t="s">
        <v>47</v>
      </c>
      <c r="Z50" s="9" t="s">
        <v>47</v>
      </c>
      <c r="AA50" s="9" t="s">
        <v>47</v>
      </c>
      <c r="AB50" s="9" t="s">
        <v>47</v>
      </c>
      <c r="AC50" s="9" t="s">
        <v>47</v>
      </c>
      <c r="AD50" s="9" t="s">
        <v>47</v>
      </c>
      <c r="AE50" s="9" t="s">
        <v>47</v>
      </c>
      <c r="AF50" s="9" t="s">
        <v>47</v>
      </c>
      <c r="AG50" s="9" t="s">
        <v>47</v>
      </c>
      <c r="AH50" s="9" t="s">
        <v>47</v>
      </c>
      <c r="AI50" s="9" t="s">
        <v>47</v>
      </c>
      <c r="AJ50" s="9" t="s">
        <v>47</v>
      </c>
      <c r="AK50" s="9" t="s">
        <v>47</v>
      </c>
      <c r="AL50" s="9" t="s">
        <v>47</v>
      </c>
      <c r="AM50" s="9" t="s">
        <v>47</v>
      </c>
      <c r="AN50" s="9" t="s">
        <v>47</v>
      </c>
      <c r="AO50" s="9" t="s">
        <v>47</v>
      </c>
      <c r="AP50" s="9" t="s">
        <v>47</v>
      </c>
      <c r="AQ50" s="9" t="s">
        <v>47</v>
      </c>
      <c r="AR50" s="9" t="s">
        <v>47</v>
      </c>
      <c r="AS50" s="9" t="s">
        <v>47</v>
      </c>
      <c r="AT50" s="9" t="s">
        <v>47</v>
      </c>
      <c r="AU50" s="9" t="s">
        <v>47</v>
      </c>
      <c r="AV50" s="9" t="s">
        <v>47</v>
      </c>
      <c r="AW50" s="9" t="s">
        <v>47</v>
      </c>
      <c r="AX50" s="9" t="s">
        <v>47</v>
      </c>
      <c r="AY50" s="9" t="s">
        <v>47</v>
      </c>
      <c r="AZ50" s="9" t="s">
        <v>47</v>
      </c>
      <c r="BA50" s="9" t="s">
        <v>47</v>
      </c>
      <c r="BB50" s="9" t="s">
        <v>47</v>
      </c>
      <c r="BC50" s="9" t="s">
        <v>47</v>
      </c>
      <c r="BD50" s="9" t="s">
        <v>47</v>
      </c>
      <c r="BE50" s="9" t="s">
        <v>47</v>
      </c>
      <c r="BF50" s="9" t="s">
        <v>47</v>
      </c>
      <c r="BG50" s="9" t="s">
        <v>47</v>
      </c>
      <c r="BH50" s="9" t="s">
        <v>47</v>
      </c>
      <c r="BI50" s="9" t="s">
        <v>47</v>
      </c>
      <c r="BJ50" s="9" t="s">
        <v>47</v>
      </c>
      <c r="BK50" s="9" t="s">
        <v>47</v>
      </c>
      <c r="BL50" s="9" t="s">
        <v>47</v>
      </c>
      <c r="BM50" s="9" t="s">
        <v>47</v>
      </c>
      <c r="BN50" s="9" t="s">
        <v>47</v>
      </c>
    </row>
    <row r="51" spans="1:66" ht="12" x14ac:dyDescent="0.25">
      <c r="A51" s="5">
        <v>18</v>
      </c>
      <c r="B51" s="56">
        <v>5</v>
      </c>
      <c r="C51" s="9">
        <v>27</v>
      </c>
      <c r="D51" s="9">
        <v>18</v>
      </c>
      <c r="E51" s="9">
        <v>12</v>
      </c>
      <c r="F51" s="9">
        <v>8</v>
      </c>
      <c r="G51" s="9">
        <v>5.333333333333333</v>
      </c>
      <c r="H51" s="9" t="s">
        <v>47</v>
      </c>
      <c r="I51" s="9" t="s">
        <v>47</v>
      </c>
      <c r="J51" s="9" t="s">
        <v>47</v>
      </c>
      <c r="K51" s="9" t="s">
        <v>47</v>
      </c>
      <c r="L51" s="9" t="s">
        <v>47</v>
      </c>
      <c r="M51" s="9" t="s">
        <v>47</v>
      </c>
      <c r="N51" s="9" t="s">
        <v>47</v>
      </c>
      <c r="O51" s="9" t="s">
        <v>47</v>
      </c>
      <c r="P51" s="9" t="s">
        <v>47</v>
      </c>
      <c r="Q51" s="9" t="s">
        <v>47</v>
      </c>
      <c r="R51" s="9" t="s">
        <v>47</v>
      </c>
      <c r="S51" s="9" t="s">
        <v>47</v>
      </c>
      <c r="T51" s="9" t="s">
        <v>47</v>
      </c>
      <c r="U51" s="9" t="s">
        <v>47</v>
      </c>
      <c r="V51" s="9" t="s">
        <v>47</v>
      </c>
      <c r="W51" s="9" t="s">
        <v>47</v>
      </c>
      <c r="X51" s="9" t="s">
        <v>47</v>
      </c>
      <c r="Y51" s="9" t="s">
        <v>47</v>
      </c>
      <c r="Z51" s="9" t="s">
        <v>47</v>
      </c>
      <c r="AA51" s="9" t="s">
        <v>47</v>
      </c>
      <c r="AB51" s="9" t="s">
        <v>47</v>
      </c>
      <c r="AC51" s="9" t="s">
        <v>47</v>
      </c>
      <c r="AD51" s="9" t="s">
        <v>47</v>
      </c>
      <c r="AE51" s="9" t="s">
        <v>47</v>
      </c>
      <c r="AF51" s="9" t="s">
        <v>47</v>
      </c>
      <c r="AG51" s="9" t="s">
        <v>47</v>
      </c>
      <c r="AH51" s="9" t="s">
        <v>47</v>
      </c>
      <c r="AI51" s="9" t="s">
        <v>47</v>
      </c>
      <c r="AJ51" s="9" t="s">
        <v>47</v>
      </c>
      <c r="AK51" s="9" t="s">
        <v>47</v>
      </c>
      <c r="AL51" s="9" t="s">
        <v>47</v>
      </c>
      <c r="AM51" s="9" t="s">
        <v>47</v>
      </c>
      <c r="AN51" s="9" t="s">
        <v>47</v>
      </c>
      <c r="AO51" s="9" t="s">
        <v>47</v>
      </c>
      <c r="AP51" s="9" t="s">
        <v>47</v>
      </c>
      <c r="AQ51" s="9" t="s">
        <v>47</v>
      </c>
      <c r="AR51" s="9" t="s">
        <v>47</v>
      </c>
      <c r="AS51" s="9" t="s">
        <v>47</v>
      </c>
      <c r="AT51" s="9" t="s">
        <v>47</v>
      </c>
      <c r="AU51" s="9" t="s">
        <v>47</v>
      </c>
      <c r="AV51" s="9" t="s">
        <v>47</v>
      </c>
      <c r="AW51" s="9" t="s">
        <v>47</v>
      </c>
      <c r="AX51" s="9" t="s">
        <v>47</v>
      </c>
      <c r="AY51" s="9" t="s">
        <v>47</v>
      </c>
      <c r="AZ51" s="9" t="s">
        <v>47</v>
      </c>
      <c r="BA51" s="9" t="s">
        <v>47</v>
      </c>
      <c r="BB51" s="9" t="s">
        <v>47</v>
      </c>
      <c r="BC51" s="9" t="s">
        <v>47</v>
      </c>
      <c r="BD51" s="9" t="s">
        <v>47</v>
      </c>
      <c r="BE51" s="9" t="s">
        <v>47</v>
      </c>
      <c r="BF51" s="9" t="s">
        <v>47</v>
      </c>
      <c r="BG51" s="9" t="s">
        <v>47</v>
      </c>
      <c r="BH51" s="9" t="s">
        <v>47</v>
      </c>
      <c r="BI51" s="9" t="s">
        <v>47</v>
      </c>
      <c r="BJ51" s="9" t="s">
        <v>47</v>
      </c>
      <c r="BK51" s="9" t="s">
        <v>47</v>
      </c>
      <c r="BL51" s="9" t="s">
        <v>47</v>
      </c>
      <c r="BM51" s="9" t="s">
        <v>47</v>
      </c>
      <c r="BN51" s="9" t="s">
        <v>47</v>
      </c>
    </row>
    <row r="52" spans="1:66" ht="12" x14ac:dyDescent="0.25">
      <c r="A52" s="5">
        <v>19</v>
      </c>
      <c r="B52" s="56">
        <v>5</v>
      </c>
      <c r="C52" s="9">
        <v>28.5</v>
      </c>
      <c r="D52" s="9">
        <v>19</v>
      </c>
      <c r="E52" s="9">
        <v>12.666666666666666</v>
      </c>
      <c r="F52" s="9">
        <v>8.4444444444444429</v>
      </c>
      <c r="G52" s="9">
        <v>5.629629629629628</v>
      </c>
      <c r="H52" s="9" t="s">
        <v>47</v>
      </c>
      <c r="I52" s="9" t="s">
        <v>47</v>
      </c>
      <c r="J52" s="9" t="s">
        <v>47</v>
      </c>
      <c r="K52" s="9" t="s">
        <v>47</v>
      </c>
      <c r="L52" s="9" t="s">
        <v>47</v>
      </c>
      <c r="M52" s="9" t="s">
        <v>47</v>
      </c>
      <c r="N52" s="9" t="s">
        <v>47</v>
      </c>
      <c r="O52" s="9" t="s">
        <v>47</v>
      </c>
      <c r="P52" s="9" t="s">
        <v>47</v>
      </c>
      <c r="Q52" s="9" t="s">
        <v>47</v>
      </c>
      <c r="R52" s="9" t="s">
        <v>47</v>
      </c>
      <c r="S52" s="9" t="s">
        <v>47</v>
      </c>
      <c r="T52" s="9" t="s">
        <v>47</v>
      </c>
      <c r="U52" s="9" t="s">
        <v>47</v>
      </c>
      <c r="V52" s="9" t="s">
        <v>47</v>
      </c>
      <c r="W52" s="9" t="s">
        <v>47</v>
      </c>
      <c r="X52" s="9" t="s">
        <v>47</v>
      </c>
      <c r="Y52" s="9" t="s">
        <v>47</v>
      </c>
      <c r="Z52" s="9" t="s">
        <v>47</v>
      </c>
      <c r="AA52" s="9" t="s">
        <v>47</v>
      </c>
      <c r="AB52" s="9" t="s">
        <v>47</v>
      </c>
      <c r="AC52" s="9" t="s">
        <v>47</v>
      </c>
      <c r="AD52" s="9" t="s">
        <v>47</v>
      </c>
      <c r="AE52" s="9" t="s">
        <v>47</v>
      </c>
      <c r="AF52" s="9" t="s">
        <v>47</v>
      </c>
      <c r="AG52" s="9" t="s">
        <v>47</v>
      </c>
      <c r="AH52" s="9" t="s">
        <v>47</v>
      </c>
      <c r="AI52" s="9" t="s">
        <v>47</v>
      </c>
      <c r="AJ52" s="9" t="s">
        <v>47</v>
      </c>
      <c r="AK52" s="9" t="s">
        <v>47</v>
      </c>
      <c r="AL52" s="9" t="s">
        <v>47</v>
      </c>
      <c r="AM52" s="9" t="s">
        <v>47</v>
      </c>
      <c r="AN52" s="9" t="s">
        <v>47</v>
      </c>
      <c r="AO52" s="9" t="s">
        <v>47</v>
      </c>
      <c r="AP52" s="9" t="s">
        <v>47</v>
      </c>
      <c r="AQ52" s="9" t="s">
        <v>47</v>
      </c>
      <c r="AR52" s="9" t="s">
        <v>47</v>
      </c>
      <c r="AS52" s="9" t="s">
        <v>47</v>
      </c>
      <c r="AT52" s="9" t="s">
        <v>47</v>
      </c>
      <c r="AU52" s="9" t="s">
        <v>47</v>
      </c>
      <c r="AV52" s="9" t="s">
        <v>47</v>
      </c>
      <c r="AW52" s="9" t="s">
        <v>47</v>
      </c>
      <c r="AX52" s="9" t="s">
        <v>47</v>
      </c>
      <c r="AY52" s="9" t="s">
        <v>47</v>
      </c>
      <c r="AZ52" s="9" t="s">
        <v>47</v>
      </c>
      <c r="BA52" s="9" t="s">
        <v>47</v>
      </c>
      <c r="BB52" s="9" t="s">
        <v>47</v>
      </c>
      <c r="BC52" s="9" t="s">
        <v>47</v>
      </c>
      <c r="BD52" s="9" t="s">
        <v>47</v>
      </c>
      <c r="BE52" s="9" t="s">
        <v>47</v>
      </c>
      <c r="BF52" s="9" t="s">
        <v>47</v>
      </c>
      <c r="BG52" s="9" t="s">
        <v>47</v>
      </c>
      <c r="BH52" s="9" t="s">
        <v>47</v>
      </c>
      <c r="BI52" s="9" t="s">
        <v>47</v>
      </c>
      <c r="BJ52" s="9" t="s">
        <v>47</v>
      </c>
      <c r="BK52" s="9" t="s">
        <v>47</v>
      </c>
      <c r="BL52" s="9" t="s">
        <v>47</v>
      </c>
      <c r="BM52" s="9" t="s">
        <v>47</v>
      </c>
      <c r="BN52" s="9" t="s">
        <v>47</v>
      </c>
    </row>
    <row r="53" spans="1:66" ht="12" x14ac:dyDescent="0.25">
      <c r="A53" s="5">
        <v>20</v>
      </c>
      <c r="B53" s="56">
        <v>5</v>
      </c>
      <c r="C53" s="9">
        <v>30</v>
      </c>
      <c r="D53" s="9">
        <v>20</v>
      </c>
      <c r="E53" s="9">
        <v>13.333333333333332</v>
      </c>
      <c r="F53" s="9">
        <v>8.8888888888888875</v>
      </c>
      <c r="G53" s="9">
        <v>5.9259259259259247</v>
      </c>
      <c r="H53" s="9" t="s">
        <v>47</v>
      </c>
      <c r="I53" s="9" t="s">
        <v>47</v>
      </c>
      <c r="J53" s="9" t="s">
        <v>47</v>
      </c>
      <c r="K53" s="9" t="s">
        <v>47</v>
      </c>
      <c r="L53" s="9" t="s">
        <v>47</v>
      </c>
      <c r="M53" s="9" t="s">
        <v>47</v>
      </c>
      <c r="N53" s="9" t="s">
        <v>47</v>
      </c>
      <c r="O53" s="9" t="s">
        <v>47</v>
      </c>
      <c r="P53" s="9" t="s">
        <v>47</v>
      </c>
      <c r="Q53" s="9" t="s">
        <v>47</v>
      </c>
      <c r="R53" s="9" t="s">
        <v>47</v>
      </c>
      <c r="S53" s="9" t="s">
        <v>47</v>
      </c>
      <c r="T53" s="9" t="s">
        <v>47</v>
      </c>
      <c r="U53" s="9" t="s">
        <v>47</v>
      </c>
      <c r="V53" s="9" t="s">
        <v>47</v>
      </c>
      <c r="W53" s="9" t="s">
        <v>47</v>
      </c>
      <c r="X53" s="9" t="s">
        <v>47</v>
      </c>
      <c r="Y53" s="9" t="s">
        <v>47</v>
      </c>
      <c r="Z53" s="9" t="s">
        <v>47</v>
      </c>
      <c r="AA53" s="9" t="s">
        <v>47</v>
      </c>
      <c r="AB53" s="9" t="s">
        <v>47</v>
      </c>
      <c r="AC53" s="9" t="s">
        <v>47</v>
      </c>
      <c r="AD53" s="9" t="s">
        <v>47</v>
      </c>
      <c r="AE53" s="9" t="s">
        <v>47</v>
      </c>
      <c r="AF53" s="9" t="s">
        <v>47</v>
      </c>
      <c r="AG53" s="9" t="s">
        <v>47</v>
      </c>
      <c r="AH53" s="9" t="s">
        <v>47</v>
      </c>
      <c r="AI53" s="9" t="s">
        <v>47</v>
      </c>
      <c r="AJ53" s="9" t="s">
        <v>47</v>
      </c>
      <c r="AK53" s="9" t="s">
        <v>47</v>
      </c>
      <c r="AL53" s="9" t="s">
        <v>47</v>
      </c>
      <c r="AM53" s="9" t="s">
        <v>47</v>
      </c>
      <c r="AN53" s="9" t="s">
        <v>47</v>
      </c>
      <c r="AO53" s="9" t="s">
        <v>47</v>
      </c>
      <c r="AP53" s="9" t="s">
        <v>47</v>
      </c>
      <c r="AQ53" s="9" t="s">
        <v>47</v>
      </c>
      <c r="AR53" s="9" t="s">
        <v>47</v>
      </c>
      <c r="AS53" s="9" t="s">
        <v>47</v>
      </c>
      <c r="AT53" s="9" t="s">
        <v>47</v>
      </c>
      <c r="AU53" s="9" t="s">
        <v>47</v>
      </c>
      <c r="AV53" s="9" t="s">
        <v>47</v>
      </c>
      <c r="AW53" s="9" t="s">
        <v>47</v>
      </c>
      <c r="AX53" s="9" t="s">
        <v>47</v>
      </c>
      <c r="AY53" s="9" t="s">
        <v>47</v>
      </c>
      <c r="AZ53" s="9" t="s">
        <v>47</v>
      </c>
      <c r="BA53" s="9" t="s">
        <v>47</v>
      </c>
      <c r="BB53" s="9" t="s">
        <v>47</v>
      </c>
      <c r="BC53" s="9" t="s">
        <v>47</v>
      </c>
      <c r="BD53" s="9" t="s">
        <v>47</v>
      </c>
      <c r="BE53" s="9" t="s">
        <v>47</v>
      </c>
      <c r="BF53" s="9" t="s">
        <v>47</v>
      </c>
      <c r="BG53" s="9" t="s">
        <v>47</v>
      </c>
      <c r="BH53" s="9" t="s">
        <v>47</v>
      </c>
      <c r="BI53" s="9" t="s">
        <v>47</v>
      </c>
      <c r="BJ53" s="9" t="s">
        <v>47</v>
      </c>
      <c r="BK53" s="9" t="s">
        <v>47</v>
      </c>
      <c r="BL53" s="9" t="s">
        <v>47</v>
      </c>
      <c r="BM53" s="9" t="s">
        <v>47</v>
      </c>
      <c r="BN53" s="9" t="s">
        <v>47</v>
      </c>
    </row>
    <row r="54" spans="1:66" ht="12" x14ac:dyDescent="0.25">
      <c r="A54" s="5">
        <v>21</v>
      </c>
      <c r="B54" s="56">
        <v>6</v>
      </c>
      <c r="C54" s="9">
        <v>31.5</v>
      </c>
      <c r="D54" s="9">
        <v>21</v>
      </c>
      <c r="E54" s="9">
        <v>14</v>
      </c>
      <c r="F54" s="9">
        <v>9.3333333333333321</v>
      </c>
      <c r="G54" s="9">
        <v>6.2222222222222214</v>
      </c>
      <c r="H54" s="9">
        <v>4.148148148148147</v>
      </c>
      <c r="I54" s="9" t="s">
        <v>47</v>
      </c>
      <c r="J54" s="9" t="s">
        <v>47</v>
      </c>
      <c r="K54" s="9" t="s">
        <v>47</v>
      </c>
      <c r="L54" s="9" t="s">
        <v>47</v>
      </c>
      <c r="M54" s="9" t="s">
        <v>47</v>
      </c>
      <c r="N54" s="9" t="s">
        <v>47</v>
      </c>
      <c r="O54" s="9" t="s">
        <v>47</v>
      </c>
      <c r="P54" s="9" t="s">
        <v>47</v>
      </c>
      <c r="Q54" s="9" t="s">
        <v>47</v>
      </c>
      <c r="R54" s="9" t="s">
        <v>47</v>
      </c>
      <c r="S54" s="9" t="s">
        <v>47</v>
      </c>
      <c r="T54" s="9" t="s">
        <v>47</v>
      </c>
      <c r="U54" s="9" t="s">
        <v>47</v>
      </c>
      <c r="V54" s="9" t="s">
        <v>47</v>
      </c>
      <c r="W54" s="9" t="s">
        <v>47</v>
      </c>
      <c r="X54" s="9" t="s">
        <v>47</v>
      </c>
      <c r="Y54" s="9" t="s">
        <v>47</v>
      </c>
      <c r="Z54" s="9" t="s">
        <v>47</v>
      </c>
      <c r="AA54" s="9" t="s">
        <v>47</v>
      </c>
      <c r="AB54" s="9" t="s">
        <v>47</v>
      </c>
      <c r="AC54" s="9" t="s">
        <v>47</v>
      </c>
      <c r="AD54" s="9" t="s">
        <v>47</v>
      </c>
      <c r="AE54" s="9" t="s">
        <v>47</v>
      </c>
      <c r="AF54" s="9" t="s">
        <v>47</v>
      </c>
      <c r="AG54" s="9" t="s">
        <v>47</v>
      </c>
      <c r="AH54" s="9" t="s">
        <v>47</v>
      </c>
      <c r="AI54" s="9" t="s">
        <v>47</v>
      </c>
      <c r="AJ54" s="9" t="s">
        <v>47</v>
      </c>
      <c r="AK54" s="9" t="s">
        <v>47</v>
      </c>
      <c r="AL54" s="9" t="s">
        <v>47</v>
      </c>
      <c r="AM54" s="9" t="s">
        <v>47</v>
      </c>
      <c r="AN54" s="9" t="s">
        <v>47</v>
      </c>
      <c r="AO54" s="9" t="s">
        <v>47</v>
      </c>
      <c r="AP54" s="9" t="s">
        <v>47</v>
      </c>
      <c r="AQ54" s="9" t="s">
        <v>47</v>
      </c>
      <c r="AR54" s="9" t="s">
        <v>47</v>
      </c>
      <c r="AS54" s="9" t="s">
        <v>47</v>
      </c>
      <c r="AT54" s="9" t="s">
        <v>47</v>
      </c>
      <c r="AU54" s="9" t="s">
        <v>47</v>
      </c>
      <c r="AV54" s="9" t="s">
        <v>47</v>
      </c>
      <c r="AW54" s="9" t="s">
        <v>47</v>
      </c>
      <c r="AX54" s="9" t="s">
        <v>47</v>
      </c>
      <c r="AY54" s="9" t="s">
        <v>47</v>
      </c>
      <c r="AZ54" s="9" t="s">
        <v>47</v>
      </c>
      <c r="BA54" s="9" t="s">
        <v>47</v>
      </c>
      <c r="BB54" s="9" t="s">
        <v>47</v>
      </c>
      <c r="BC54" s="9" t="s">
        <v>47</v>
      </c>
      <c r="BD54" s="9" t="s">
        <v>47</v>
      </c>
      <c r="BE54" s="9" t="s">
        <v>47</v>
      </c>
      <c r="BF54" s="9" t="s">
        <v>47</v>
      </c>
      <c r="BG54" s="9" t="s">
        <v>47</v>
      </c>
      <c r="BH54" s="9" t="s">
        <v>47</v>
      </c>
      <c r="BI54" s="9" t="s">
        <v>47</v>
      </c>
      <c r="BJ54" s="9" t="s">
        <v>47</v>
      </c>
      <c r="BK54" s="9" t="s">
        <v>47</v>
      </c>
      <c r="BL54" s="9" t="s">
        <v>47</v>
      </c>
      <c r="BM54" s="9" t="s">
        <v>47</v>
      </c>
      <c r="BN54" s="9" t="s">
        <v>47</v>
      </c>
    </row>
    <row r="55" spans="1:66" ht="12" x14ac:dyDescent="0.25">
      <c r="A55" s="5">
        <v>22</v>
      </c>
      <c r="B55" s="56">
        <v>6</v>
      </c>
      <c r="C55" s="9">
        <v>33</v>
      </c>
      <c r="D55" s="9">
        <v>22</v>
      </c>
      <c r="E55" s="9">
        <v>14.666666666666666</v>
      </c>
      <c r="F55" s="9">
        <v>9.7777777777777768</v>
      </c>
      <c r="G55" s="9">
        <v>6.5185185185185173</v>
      </c>
      <c r="H55" s="9">
        <v>4.3456790123456779</v>
      </c>
      <c r="I55" s="9" t="s">
        <v>47</v>
      </c>
      <c r="J55" s="9" t="s">
        <v>47</v>
      </c>
      <c r="K55" s="9" t="s">
        <v>47</v>
      </c>
      <c r="L55" s="9" t="s">
        <v>47</v>
      </c>
      <c r="M55" s="9" t="s">
        <v>47</v>
      </c>
      <c r="N55" s="9" t="s">
        <v>47</v>
      </c>
      <c r="O55" s="9" t="s">
        <v>47</v>
      </c>
      <c r="P55" s="9" t="s">
        <v>47</v>
      </c>
      <c r="Q55" s="9" t="s">
        <v>47</v>
      </c>
      <c r="R55" s="9" t="s">
        <v>47</v>
      </c>
      <c r="S55" s="9" t="s">
        <v>47</v>
      </c>
      <c r="T55" s="9" t="s">
        <v>47</v>
      </c>
      <c r="U55" s="9" t="s">
        <v>47</v>
      </c>
      <c r="V55" s="9" t="s">
        <v>47</v>
      </c>
      <c r="W55" s="9" t="s">
        <v>47</v>
      </c>
      <c r="X55" s="9" t="s">
        <v>47</v>
      </c>
      <c r="Y55" s="9" t="s">
        <v>47</v>
      </c>
      <c r="Z55" s="9" t="s">
        <v>47</v>
      </c>
      <c r="AA55" s="9" t="s">
        <v>47</v>
      </c>
      <c r="AB55" s="9" t="s">
        <v>47</v>
      </c>
      <c r="AC55" s="9" t="s">
        <v>47</v>
      </c>
      <c r="AD55" s="9" t="s">
        <v>47</v>
      </c>
      <c r="AE55" s="9" t="s">
        <v>47</v>
      </c>
      <c r="AF55" s="9" t="s">
        <v>47</v>
      </c>
      <c r="AG55" s="9" t="s">
        <v>47</v>
      </c>
      <c r="AH55" s="9" t="s">
        <v>47</v>
      </c>
      <c r="AI55" s="9" t="s">
        <v>47</v>
      </c>
      <c r="AJ55" s="9" t="s">
        <v>47</v>
      </c>
      <c r="AK55" s="9" t="s">
        <v>47</v>
      </c>
      <c r="AL55" s="9" t="s">
        <v>47</v>
      </c>
      <c r="AM55" s="9" t="s">
        <v>47</v>
      </c>
      <c r="AN55" s="9" t="s">
        <v>47</v>
      </c>
      <c r="AO55" s="9" t="s">
        <v>47</v>
      </c>
      <c r="AP55" s="9" t="s">
        <v>47</v>
      </c>
      <c r="AQ55" s="9" t="s">
        <v>47</v>
      </c>
      <c r="AR55" s="9" t="s">
        <v>47</v>
      </c>
      <c r="AS55" s="9" t="s">
        <v>47</v>
      </c>
      <c r="AT55" s="9" t="s">
        <v>47</v>
      </c>
      <c r="AU55" s="9" t="s">
        <v>47</v>
      </c>
      <c r="AV55" s="9" t="s">
        <v>47</v>
      </c>
      <c r="AW55" s="9" t="s">
        <v>47</v>
      </c>
      <c r="AX55" s="9" t="s">
        <v>47</v>
      </c>
      <c r="AY55" s="9" t="s">
        <v>47</v>
      </c>
      <c r="AZ55" s="9" t="s">
        <v>47</v>
      </c>
      <c r="BA55" s="9" t="s">
        <v>47</v>
      </c>
      <c r="BB55" s="9" t="s">
        <v>47</v>
      </c>
      <c r="BC55" s="9" t="s">
        <v>47</v>
      </c>
      <c r="BD55" s="9" t="s">
        <v>47</v>
      </c>
      <c r="BE55" s="9" t="s">
        <v>47</v>
      </c>
      <c r="BF55" s="9" t="s">
        <v>47</v>
      </c>
      <c r="BG55" s="9" t="s">
        <v>47</v>
      </c>
      <c r="BH55" s="9" t="s">
        <v>47</v>
      </c>
      <c r="BI55" s="9" t="s">
        <v>47</v>
      </c>
      <c r="BJ55" s="9" t="s">
        <v>47</v>
      </c>
      <c r="BK55" s="9" t="s">
        <v>47</v>
      </c>
      <c r="BL55" s="9" t="s">
        <v>47</v>
      </c>
      <c r="BM55" s="9" t="s">
        <v>47</v>
      </c>
      <c r="BN55" s="9" t="s">
        <v>47</v>
      </c>
    </row>
    <row r="56" spans="1:66" ht="12" x14ac:dyDescent="0.25">
      <c r="A56" s="5">
        <v>23</v>
      </c>
      <c r="B56" s="56">
        <v>6</v>
      </c>
      <c r="C56" s="9">
        <v>34.5</v>
      </c>
      <c r="D56" s="9">
        <v>23</v>
      </c>
      <c r="E56" s="9">
        <v>15.333333333333332</v>
      </c>
      <c r="F56" s="9">
        <v>10.222222222222221</v>
      </c>
      <c r="G56" s="9">
        <v>6.814814814814814</v>
      </c>
      <c r="H56" s="9">
        <v>4.5432098765432087</v>
      </c>
      <c r="I56" s="9" t="s">
        <v>47</v>
      </c>
      <c r="J56" s="9" t="s">
        <v>47</v>
      </c>
      <c r="K56" s="9" t="s">
        <v>47</v>
      </c>
      <c r="L56" s="9" t="s">
        <v>47</v>
      </c>
      <c r="M56" s="9" t="s">
        <v>47</v>
      </c>
      <c r="N56" s="9" t="s">
        <v>47</v>
      </c>
      <c r="O56" s="9" t="s">
        <v>47</v>
      </c>
      <c r="P56" s="9" t="s">
        <v>47</v>
      </c>
      <c r="Q56" s="9" t="s">
        <v>47</v>
      </c>
      <c r="R56" s="9" t="s">
        <v>47</v>
      </c>
      <c r="S56" s="9" t="s">
        <v>47</v>
      </c>
      <c r="T56" s="9" t="s">
        <v>47</v>
      </c>
      <c r="U56" s="9" t="s">
        <v>47</v>
      </c>
      <c r="V56" s="9" t="s">
        <v>47</v>
      </c>
      <c r="W56" s="9" t="s">
        <v>47</v>
      </c>
      <c r="X56" s="9" t="s">
        <v>47</v>
      </c>
      <c r="Y56" s="9" t="s">
        <v>47</v>
      </c>
      <c r="Z56" s="9" t="s">
        <v>47</v>
      </c>
      <c r="AA56" s="9" t="s">
        <v>47</v>
      </c>
      <c r="AB56" s="9" t="s">
        <v>47</v>
      </c>
      <c r="AC56" s="9" t="s">
        <v>47</v>
      </c>
      <c r="AD56" s="9" t="s">
        <v>47</v>
      </c>
      <c r="AE56" s="9" t="s">
        <v>47</v>
      </c>
      <c r="AF56" s="9" t="s">
        <v>47</v>
      </c>
      <c r="AG56" s="9" t="s">
        <v>47</v>
      </c>
      <c r="AH56" s="9" t="s">
        <v>47</v>
      </c>
      <c r="AI56" s="9" t="s">
        <v>47</v>
      </c>
      <c r="AJ56" s="9" t="s">
        <v>47</v>
      </c>
      <c r="AK56" s="9" t="s">
        <v>47</v>
      </c>
      <c r="AL56" s="9" t="s">
        <v>47</v>
      </c>
      <c r="AM56" s="9" t="s">
        <v>47</v>
      </c>
      <c r="AN56" s="9" t="s">
        <v>47</v>
      </c>
      <c r="AO56" s="9" t="s">
        <v>47</v>
      </c>
      <c r="AP56" s="9" t="s">
        <v>47</v>
      </c>
      <c r="AQ56" s="9" t="s">
        <v>47</v>
      </c>
      <c r="AR56" s="9" t="s">
        <v>47</v>
      </c>
      <c r="AS56" s="9" t="s">
        <v>47</v>
      </c>
      <c r="AT56" s="9" t="s">
        <v>47</v>
      </c>
      <c r="AU56" s="9" t="s">
        <v>47</v>
      </c>
      <c r="AV56" s="9" t="s">
        <v>47</v>
      </c>
      <c r="AW56" s="9" t="s">
        <v>47</v>
      </c>
      <c r="AX56" s="9" t="s">
        <v>47</v>
      </c>
      <c r="AY56" s="9" t="s">
        <v>47</v>
      </c>
      <c r="AZ56" s="9" t="s">
        <v>47</v>
      </c>
      <c r="BA56" s="9" t="s">
        <v>47</v>
      </c>
      <c r="BB56" s="9" t="s">
        <v>47</v>
      </c>
      <c r="BC56" s="9" t="s">
        <v>47</v>
      </c>
      <c r="BD56" s="9" t="s">
        <v>47</v>
      </c>
      <c r="BE56" s="9" t="s">
        <v>47</v>
      </c>
      <c r="BF56" s="9" t="s">
        <v>47</v>
      </c>
      <c r="BG56" s="9" t="s">
        <v>47</v>
      </c>
      <c r="BH56" s="9" t="s">
        <v>47</v>
      </c>
      <c r="BI56" s="9" t="s">
        <v>47</v>
      </c>
      <c r="BJ56" s="9" t="s">
        <v>47</v>
      </c>
      <c r="BK56" s="9" t="s">
        <v>47</v>
      </c>
      <c r="BL56" s="9" t="s">
        <v>47</v>
      </c>
      <c r="BM56" s="9" t="s">
        <v>47</v>
      </c>
      <c r="BN56" s="9" t="s">
        <v>47</v>
      </c>
    </row>
    <row r="57" spans="1:66" ht="12" x14ac:dyDescent="0.25">
      <c r="A57" s="5">
        <v>24</v>
      </c>
      <c r="B57" s="56">
        <v>6</v>
      </c>
      <c r="C57" s="9">
        <v>36</v>
      </c>
      <c r="D57" s="9">
        <v>24</v>
      </c>
      <c r="E57" s="9">
        <v>16</v>
      </c>
      <c r="F57" s="9">
        <v>10.666666666666666</v>
      </c>
      <c r="G57" s="9">
        <v>7.1111111111111107</v>
      </c>
      <c r="H57" s="9">
        <v>4.7407407407407405</v>
      </c>
      <c r="I57" s="9" t="s">
        <v>47</v>
      </c>
      <c r="J57" s="9" t="s">
        <v>47</v>
      </c>
      <c r="K57" s="9" t="s">
        <v>47</v>
      </c>
      <c r="L57" s="9" t="s">
        <v>47</v>
      </c>
      <c r="M57" s="9" t="s">
        <v>47</v>
      </c>
      <c r="N57" s="9" t="s">
        <v>47</v>
      </c>
      <c r="O57" s="9" t="s">
        <v>47</v>
      </c>
      <c r="P57" s="9" t="s">
        <v>47</v>
      </c>
      <c r="Q57" s="9" t="s">
        <v>47</v>
      </c>
      <c r="R57" s="9" t="s">
        <v>47</v>
      </c>
      <c r="S57" s="9" t="s">
        <v>47</v>
      </c>
      <c r="T57" s="9" t="s">
        <v>47</v>
      </c>
      <c r="U57" s="9" t="s">
        <v>47</v>
      </c>
      <c r="V57" s="9" t="s">
        <v>47</v>
      </c>
      <c r="W57" s="9" t="s">
        <v>47</v>
      </c>
      <c r="X57" s="9" t="s">
        <v>47</v>
      </c>
      <c r="Y57" s="9" t="s">
        <v>47</v>
      </c>
      <c r="Z57" s="9" t="s">
        <v>47</v>
      </c>
      <c r="AA57" s="9" t="s">
        <v>47</v>
      </c>
      <c r="AB57" s="9" t="s">
        <v>47</v>
      </c>
      <c r="AC57" s="9" t="s">
        <v>47</v>
      </c>
      <c r="AD57" s="9" t="s">
        <v>47</v>
      </c>
      <c r="AE57" s="9" t="s">
        <v>47</v>
      </c>
      <c r="AF57" s="9" t="s">
        <v>47</v>
      </c>
      <c r="AG57" s="9" t="s">
        <v>47</v>
      </c>
      <c r="AH57" s="9" t="s">
        <v>47</v>
      </c>
      <c r="AI57" s="9" t="s">
        <v>47</v>
      </c>
      <c r="AJ57" s="9" t="s">
        <v>47</v>
      </c>
      <c r="AK57" s="9" t="s">
        <v>47</v>
      </c>
      <c r="AL57" s="9" t="s">
        <v>47</v>
      </c>
      <c r="AM57" s="9" t="s">
        <v>47</v>
      </c>
      <c r="AN57" s="9" t="s">
        <v>47</v>
      </c>
      <c r="AO57" s="9" t="s">
        <v>47</v>
      </c>
      <c r="AP57" s="9" t="s">
        <v>47</v>
      </c>
      <c r="AQ57" s="9" t="s">
        <v>47</v>
      </c>
      <c r="AR57" s="9" t="s">
        <v>47</v>
      </c>
      <c r="AS57" s="9" t="s">
        <v>47</v>
      </c>
      <c r="AT57" s="9" t="s">
        <v>47</v>
      </c>
      <c r="AU57" s="9" t="s">
        <v>47</v>
      </c>
      <c r="AV57" s="9" t="s">
        <v>47</v>
      </c>
      <c r="AW57" s="9" t="s">
        <v>47</v>
      </c>
      <c r="AX57" s="9" t="s">
        <v>47</v>
      </c>
      <c r="AY57" s="9" t="s">
        <v>47</v>
      </c>
      <c r="AZ57" s="9" t="s">
        <v>47</v>
      </c>
      <c r="BA57" s="9" t="s">
        <v>47</v>
      </c>
      <c r="BB57" s="9" t="s">
        <v>47</v>
      </c>
      <c r="BC57" s="9" t="s">
        <v>47</v>
      </c>
      <c r="BD57" s="9" t="s">
        <v>47</v>
      </c>
      <c r="BE57" s="9" t="s">
        <v>47</v>
      </c>
      <c r="BF57" s="9" t="s">
        <v>47</v>
      </c>
      <c r="BG57" s="9" t="s">
        <v>47</v>
      </c>
      <c r="BH57" s="9" t="s">
        <v>47</v>
      </c>
      <c r="BI57" s="9" t="s">
        <v>47</v>
      </c>
      <c r="BJ57" s="9" t="s">
        <v>47</v>
      </c>
      <c r="BK57" s="9" t="s">
        <v>47</v>
      </c>
      <c r="BL57" s="9" t="s">
        <v>47</v>
      </c>
      <c r="BM57" s="9" t="s">
        <v>47</v>
      </c>
      <c r="BN57" s="9" t="s">
        <v>47</v>
      </c>
    </row>
    <row r="58" spans="1:66" ht="12" x14ac:dyDescent="0.25">
      <c r="A58" s="5">
        <v>25</v>
      </c>
      <c r="B58" s="56">
        <v>7</v>
      </c>
      <c r="C58" s="9">
        <v>37.5</v>
      </c>
      <c r="D58" s="9">
        <v>25</v>
      </c>
      <c r="E58" s="9">
        <v>16.666666666666664</v>
      </c>
      <c r="F58" s="9">
        <v>11.111111111111109</v>
      </c>
      <c r="G58" s="9">
        <v>7.4074074074074057</v>
      </c>
      <c r="H58" s="9">
        <v>4.9382716049382704</v>
      </c>
      <c r="I58" s="9">
        <v>3.292181069958847</v>
      </c>
      <c r="J58" s="9" t="s">
        <v>47</v>
      </c>
      <c r="K58" s="9" t="s">
        <v>47</v>
      </c>
      <c r="L58" s="9" t="s">
        <v>47</v>
      </c>
      <c r="M58" s="9" t="s">
        <v>47</v>
      </c>
      <c r="N58" s="9" t="s">
        <v>47</v>
      </c>
      <c r="O58" s="9" t="s">
        <v>47</v>
      </c>
      <c r="P58" s="9" t="s">
        <v>47</v>
      </c>
      <c r="Q58" s="9" t="s">
        <v>47</v>
      </c>
      <c r="R58" s="9" t="s">
        <v>47</v>
      </c>
      <c r="S58" s="9" t="s">
        <v>47</v>
      </c>
      <c r="T58" s="9" t="s">
        <v>47</v>
      </c>
      <c r="U58" s="9" t="s">
        <v>47</v>
      </c>
      <c r="V58" s="9" t="s">
        <v>47</v>
      </c>
      <c r="W58" s="9" t="s">
        <v>47</v>
      </c>
      <c r="X58" s="9" t="s">
        <v>47</v>
      </c>
      <c r="Y58" s="9" t="s">
        <v>47</v>
      </c>
      <c r="Z58" s="9" t="s">
        <v>47</v>
      </c>
      <c r="AA58" s="9" t="s">
        <v>47</v>
      </c>
      <c r="AB58" s="9" t="s">
        <v>47</v>
      </c>
      <c r="AC58" s="9" t="s">
        <v>47</v>
      </c>
      <c r="AD58" s="9" t="s">
        <v>47</v>
      </c>
      <c r="AE58" s="9" t="s">
        <v>47</v>
      </c>
      <c r="AF58" s="9" t="s">
        <v>47</v>
      </c>
      <c r="AG58" s="9" t="s">
        <v>47</v>
      </c>
      <c r="AH58" s="9" t="s">
        <v>47</v>
      </c>
      <c r="AI58" s="9" t="s">
        <v>47</v>
      </c>
      <c r="AJ58" s="9" t="s">
        <v>47</v>
      </c>
      <c r="AK58" s="9" t="s">
        <v>47</v>
      </c>
      <c r="AL58" s="9" t="s">
        <v>47</v>
      </c>
      <c r="AM58" s="9" t="s">
        <v>47</v>
      </c>
      <c r="AN58" s="9" t="s">
        <v>47</v>
      </c>
      <c r="AO58" s="9" t="s">
        <v>47</v>
      </c>
      <c r="AP58" s="9" t="s">
        <v>47</v>
      </c>
      <c r="AQ58" s="9" t="s">
        <v>47</v>
      </c>
      <c r="AR58" s="9" t="s">
        <v>47</v>
      </c>
      <c r="AS58" s="9" t="s">
        <v>47</v>
      </c>
      <c r="AT58" s="9" t="s">
        <v>47</v>
      </c>
      <c r="AU58" s="9" t="s">
        <v>47</v>
      </c>
      <c r="AV58" s="9" t="s">
        <v>47</v>
      </c>
      <c r="AW58" s="9" t="s">
        <v>47</v>
      </c>
      <c r="AX58" s="9" t="s">
        <v>47</v>
      </c>
      <c r="AY58" s="9" t="s">
        <v>47</v>
      </c>
      <c r="AZ58" s="9" t="s">
        <v>47</v>
      </c>
      <c r="BA58" s="9" t="s">
        <v>47</v>
      </c>
      <c r="BB58" s="9" t="s">
        <v>47</v>
      </c>
      <c r="BC58" s="9" t="s">
        <v>47</v>
      </c>
      <c r="BD58" s="9" t="s">
        <v>47</v>
      </c>
      <c r="BE58" s="9" t="s">
        <v>47</v>
      </c>
      <c r="BF58" s="9" t="s">
        <v>47</v>
      </c>
      <c r="BG58" s="9" t="s">
        <v>47</v>
      </c>
      <c r="BH58" s="9" t="s">
        <v>47</v>
      </c>
      <c r="BI58" s="9" t="s">
        <v>47</v>
      </c>
      <c r="BJ58" s="9" t="s">
        <v>47</v>
      </c>
      <c r="BK58" s="9" t="s">
        <v>47</v>
      </c>
      <c r="BL58" s="9" t="s">
        <v>47</v>
      </c>
      <c r="BM58" s="9" t="s">
        <v>47</v>
      </c>
      <c r="BN58" s="9" t="s">
        <v>47</v>
      </c>
    </row>
    <row r="59" spans="1:66" ht="12" x14ac:dyDescent="0.25">
      <c r="A59" s="5">
        <v>26</v>
      </c>
      <c r="B59" s="56">
        <v>7</v>
      </c>
      <c r="C59" s="9">
        <v>39</v>
      </c>
      <c r="D59" s="9">
        <v>26</v>
      </c>
      <c r="E59" s="9">
        <v>17.333333333333332</v>
      </c>
      <c r="F59" s="9">
        <v>11.555555555555554</v>
      </c>
      <c r="G59" s="9">
        <v>7.7037037037037024</v>
      </c>
      <c r="H59" s="9">
        <v>5.1358024691358013</v>
      </c>
      <c r="I59" s="9">
        <v>3.4238683127572007</v>
      </c>
      <c r="J59" s="9" t="s">
        <v>47</v>
      </c>
      <c r="K59" s="9" t="s">
        <v>47</v>
      </c>
      <c r="L59" s="9" t="s">
        <v>47</v>
      </c>
      <c r="M59" s="9" t="s">
        <v>47</v>
      </c>
      <c r="N59" s="9" t="s">
        <v>47</v>
      </c>
      <c r="O59" s="9" t="s">
        <v>47</v>
      </c>
      <c r="P59" s="9" t="s">
        <v>47</v>
      </c>
      <c r="Q59" s="9" t="s">
        <v>47</v>
      </c>
      <c r="R59" s="9" t="s">
        <v>47</v>
      </c>
      <c r="S59" s="9" t="s">
        <v>47</v>
      </c>
      <c r="T59" s="9" t="s">
        <v>47</v>
      </c>
      <c r="U59" s="9" t="s">
        <v>47</v>
      </c>
      <c r="V59" s="9" t="s">
        <v>47</v>
      </c>
      <c r="W59" s="9" t="s">
        <v>47</v>
      </c>
      <c r="X59" s="9" t="s">
        <v>47</v>
      </c>
      <c r="Y59" s="9" t="s">
        <v>47</v>
      </c>
      <c r="Z59" s="9" t="s">
        <v>47</v>
      </c>
      <c r="AA59" s="9" t="s">
        <v>47</v>
      </c>
      <c r="AB59" s="9" t="s">
        <v>47</v>
      </c>
      <c r="AC59" s="9" t="s">
        <v>47</v>
      </c>
      <c r="AD59" s="9" t="s">
        <v>47</v>
      </c>
      <c r="AE59" s="9" t="s">
        <v>47</v>
      </c>
      <c r="AF59" s="9" t="s">
        <v>47</v>
      </c>
      <c r="AG59" s="9" t="s">
        <v>47</v>
      </c>
      <c r="AH59" s="9" t="s">
        <v>47</v>
      </c>
      <c r="AI59" s="9" t="s">
        <v>47</v>
      </c>
      <c r="AJ59" s="9" t="s">
        <v>47</v>
      </c>
      <c r="AK59" s="9" t="s">
        <v>47</v>
      </c>
      <c r="AL59" s="9" t="s">
        <v>47</v>
      </c>
      <c r="AM59" s="9" t="s">
        <v>47</v>
      </c>
      <c r="AN59" s="9" t="s">
        <v>47</v>
      </c>
      <c r="AO59" s="9" t="s">
        <v>47</v>
      </c>
      <c r="AP59" s="9" t="s">
        <v>47</v>
      </c>
      <c r="AQ59" s="9" t="s">
        <v>47</v>
      </c>
      <c r="AR59" s="9" t="s">
        <v>47</v>
      </c>
      <c r="AS59" s="9" t="s">
        <v>47</v>
      </c>
      <c r="AT59" s="9" t="s">
        <v>47</v>
      </c>
      <c r="AU59" s="9" t="s">
        <v>47</v>
      </c>
      <c r="AV59" s="9" t="s">
        <v>47</v>
      </c>
      <c r="AW59" s="9" t="s">
        <v>47</v>
      </c>
      <c r="AX59" s="9" t="s">
        <v>47</v>
      </c>
      <c r="AY59" s="9" t="s">
        <v>47</v>
      </c>
      <c r="AZ59" s="9" t="s">
        <v>47</v>
      </c>
      <c r="BA59" s="9" t="s">
        <v>47</v>
      </c>
      <c r="BB59" s="9" t="s">
        <v>47</v>
      </c>
      <c r="BC59" s="9" t="s">
        <v>47</v>
      </c>
      <c r="BD59" s="9" t="s">
        <v>47</v>
      </c>
      <c r="BE59" s="9" t="s">
        <v>47</v>
      </c>
      <c r="BF59" s="9" t="s">
        <v>47</v>
      </c>
      <c r="BG59" s="9" t="s">
        <v>47</v>
      </c>
      <c r="BH59" s="9" t="s">
        <v>47</v>
      </c>
      <c r="BI59" s="9" t="s">
        <v>47</v>
      </c>
      <c r="BJ59" s="9" t="s">
        <v>47</v>
      </c>
      <c r="BK59" s="9" t="s">
        <v>47</v>
      </c>
      <c r="BL59" s="9" t="s">
        <v>47</v>
      </c>
      <c r="BM59" s="9" t="s">
        <v>47</v>
      </c>
      <c r="BN59" s="9" t="s">
        <v>47</v>
      </c>
    </row>
    <row r="60" spans="1:66" ht="12" x14ac:dyDescent="0.25">
      <c r="A60" s="5">
        <v>27</v>
      </c>
      <c r="B60" s="56">
        <v>7</v>
      </c>
      <c r="C60" s="9">
        <v>40.5</v>
      </c>
      <c r="D60" s="9">
        <v>27</v>
      </c>
      <c r="E60" s="9">
        <v>18</v>
      </c>
      <c r="F60" s="9">
        <v>12</v>
      </c>
      <c r="G60" s="9">
        <v>8</v>
      </c>
      <c r="H60" s="9">
        <v>5.333333333333333</v>
      </c>
      <c r="I60" s="9">
        <v>3.5555555555555554</v>
      </c>
      <c r="J60" s="9" t="s">
        <v>47</v>
      </c>
      <c r="K60" s="9" t="s">
        <v>47</v>
      </c>
      <c r="L60" s="9" t="s">
        <v>47</v>
      </c>
      <c r="M60" s="9" t="s">
        <v>47</v>
      </c>
      <c r="N60" s="9" t="s">
        <v>47</v>
      </c>
      <c r="O60" s="9" t="s">
        <v>47</v>
      </c>
      <c r="P60" s="9" t="s">
        <v>47</v>
      </c>
      <c r="Q60" s="9" t="s">
        <v>47</v>
      </c>
      <c r="R60" s="9" t="s">
        <v>47</v>
      </c>
      <c r="S60" s="9" t="s">
        <v>47</v>
      </c>
      <c r="T60" s="9" t="s">
        <v>47</v>
      </c>
      <c r="U60" s="9" t="s">
        <v>47</v>
      </c>
      <c r="V60" s="9" t="s">
        <v>47</v>
      </c>
      <c r="W60" s="9" t="s">
        <v>47</v>
      </c>
      <c r="X60" s="9" t="s">
        <v>47</v>
      </c>
      <c r="Y60" s="9" t="s">
        <v>47</v>
      </c>
      <c r="Z60" s="9" t="s">
        <v>47</v>
      </c>
      <c r="AA60" s="9" t="s">
        <v>47</v>
      </c>
      <c r="AB60" s="9" t="s">
        <v>47</v>
      </c>
      <c r="AC60" s="9" t="s">
        <v>47</v>
      </c>
      <c r="AD60" s="9" t="s">
        <v>47</v>
      </c>
      <c r="AE60" s="9" t="s">
        <v>47</v>
      </c>
      <c r="AF60" s="9" t="s">
        <v>47</v>
      </c>
      <c r="AG60" s="9" t="s">
        <v>47</v>
      </c>
      <c r="AH60" s="9" t="s">
        <v>47</v>
      </c>
      <c r="AI60" s="9" t="s">
        <v>47</v>
      </c>
      <c r="AJ60" s="9" t="s">
        <v>47</v>
      </c>
      <c r="AK60" s="9" t="s">
        <v>47</v>
      </c>
      <c r="AL60" s="9" t="s">
        <v>47</v>
      </c>
      <c r="AM60" s="9" t="s">
        <v>47</v>
      </c>
      <c r="AN60" s="9" t="s">
        <v>47</v>
      </c>
      <c r="AO60" s="9" t="s">
        <v>47</v>
      </c>
      <c r="AP60" s="9" t="s">
        <v>47</v>
      </c>
      <c r="AQ60" s="9" t="s">
        <v>47</v>
      </c>
      <c r="AR60" s="9" t="s">
        <v>47</v>
      </c>
      <c r="AS60" s="9" t="s">
        <v>47</v>
      </c>
      <c r="AT60" s="9" t="s">
        <v>47</v>
      </c>
      <c r="AU60" s="9" t="s">
        <v>47</v>
      </c>
      <c r="AV60" s="9" t="s">
        <v>47</v>
      </c>
      <c r="AW60" s="9" t="s">
        <v>47</v>
      </c>
      <c r="AX60" s="9" t="s">
        <v>47</v>
      </c>
      <c r="AY60" s="9" t="s">
        <v>47</v>
      </c>
      <c r="AZ60" s="9" t="s">
        <v>47</v>
      </c>
      <c r="BA60" s="9" t="s">
        <v>47</v>
      </c>
      <c r="BB60" s="9" t="s">
        <v>47</v>
      </c>
      <c r="BC60" s="9" t="s">
        <v>47</v>
      </c>
      <c r="BD60" s="9" t="s">
        <v>47</v>
      </c>
      <c r="BE60" s="9" t="s">
        <v>47</v>
      </c>
      <c r="BF60" s="9" t="s">
        <v>47</v>
      </c>
      <c r="BG60" s="9" t="s">
        <v>47</v>
      </c>
      <c r="BH60" s="9" t="s">
        <v>47</v>
      </c>
      <c r="BI60" s="9" t="s">
        <v>47</v>
      </c>
      <c r="BJ60" s="9" t="s">
        <v>47</v>
      </c>
      <c r="BK60" s="9" t="s">
        <v>47</v>
      </c>
      <c r="BL60" s="9" t="s">
        <v>47</v>
      </c>
      <c r="BM60" s="9" t="s">
        <v>47</v>
      </c>
      <c r="BN60" s="9" t="s">
        <v>47</v>
      </c>
    </row>
    <row r="61" spans="1:66" ht="12" x14ac:dyDescent="0.25">
      <c r="A61" s="5">
        <v>28</v>
      </c>
      <c r="B61" s="56">
        <v>7</v>
      </c>
      <c r="C61" s="9">
        <v>42</v>
      </c>
      <c r="D61" s="9">
        <v>28</v>
      </c>
      <c r="E61" s="9">
        <v>18.666666666666664</v>
      </c>
      <c r="F61" s="9">
        <v>12.444444444444443</v>
      </c>
      <c r="G61" s="9">
        <v>8.2962962962962941</v>
      </c>
      <c r="H61" s="9">
        <v>5.5308641975308621</v>
      </c>
      <c r="I61" s="9">
        <v>3.6872427983539078</v>
      </c>
      <c r="J61" s="9" t="s">
        <v>47</v>
      </c>
      <c r="K61" s="9" t="s">
        <v>47</v>
      </c>
      <c r="L61" s="9" t="s">
        <v>47</v>
      </c>
      <c r="M61" s="9" t="s">
        <v>47</v>
      </c>
      <c r="N61" s="9" t="s">
        <v>47</v>
      </c>
      <c r="O61" s="9" t="s">
        <v>47</v>
      </c>
      <c r="P61" s="9" t="s">
        <v>47</v>
      </c>
      <c r="Q61" s="9" t="s">
        <v>47</v>
      </c>
      <c r="R61" s="9" t="s">
        <v>47</v>
      </c>
      <c r="S61" s="9" t="s">
        <v>47</v>
      </c>
      <c r="T61" s="9" t="s">
        <v>47</v>
      </c>
      <c r="U61" s="9" t="s">
        <v>47</v>
      </c>
      <c r="V61" s="9" t="s">
        <v>47</v>
      </c>
      <c r="W61" s="9" t="s">
        <v>47</v>
      </c>
      <c r="X61" s="9" t="s">
        <v>47</v>
      </c>
      <c r="Y61" s="9" t="s">
        <v>47</v>
      </c>
      <c r="Z61" s="9" t="s">
        <v>47</v>
      </c>
      <c r="AA61" s="9" t="s">
        <v>47</v>
      </c>
      <c r="AB61" s="9" t="s">
        <v>47</v>
      </c>
      <c r="AC61" s="9" t="s">
        <v>47</v>
      </c>
      <c r="AD61" s="9" t="s">
        <v>47</v>
      </c>
      <c r="AE61" s="9" t="s">
        <v>47</v>
      </c>
      <c r="AF61" s="9" t="s">
        <v>47</v>
      </c>
      <c r="AG61" s="9" t="s">
        <v>47</v>
      </c>
      <c r="AH61" s="9" t="s">
        <v>47</v>
      </c>
      <c r="AI61" s="9" t="s">
        <v>47</v>
      </c>
      <c r="AJ61" s="9" t="s">
        <v>47</v>
      </c>
      <c r="AK61" s="9" t="s">
        <v>47</v>
      </c>
      <c r="AL61" s="9" t="s">
        <v>47</v>
      </c>
      <c r="AM61" s="9" t="s">
        <v>47</v>
      </c>
      <c r="AN61" s="9" t="s">
        <v>47</v>
      </c>
      <c r="AO61" s="9" t="s">
        <v>47</v>
      </c>
      <c r="AP61" s="9" t="s">
        <v>47</v>
      </c>
      <c r="AQ61" s="9" t="s">
        <v>47</v>
      </c>
      <c r="AR61" s="9" t="s">
        <v>47</v>
      </c>
      <c r="AS61" s="9" t="s">
        <v>47</v>
      </c>
      <c r="AT61" s="9" t="s">
        <v>47</v>
      </c>
      <c r="AU61" s="9" t="s">
        <v>47</v>
      </c>
      <c r="AV61" s="9" t="s">
        <v>47</v>
      </c>
      <c r="AW61" s="9" t="s">
        <v>47</v>
      </c>
      <c r="AX61" s="9" t="s">
        <v>47</v>
      </c>
      <c r="AY61" s="9" t="s">
        <v>47</v>
      </c>
      <c r="AZ61" s="9" t="s">
        <v>47</v>
      </c>
      <c r="BA61" s="9" t="s">
        <v>47</v>
      </c>
      <c r="BB61" s="9" t="s">
        <v>47</v>
      </c>
      <c r="BC61" s="9" t="s">
        <v>47</v>
      </c>
      <c r="BD61" s="9" t="s">
        <v>47</v>
      </c>
      <c r="BE61" s="9" t="s">
        <v>47</v>
      </c>
      <c r="BF61" s="9" t="s">
        <v>47</v>
      </c>
      <c r="BG61" s="9" t="s">
        <v>47</v>
      </c>
      <c r="BH61" s="9" t="s">
        <v>47</v>
      </c>
      <c r="BI61" s="9" t="s">
        <v>47</v>
      </c>
      <c r="BJ61" s="9" t="s">
        <v>47</v>
      </c>
      <c r="BK61" s="9" t="s">
        <v>47</v>
      </c>
      <c r="BL61" s="9" t="s">
        <v>47</v>
      </c>
      <c r="BM61" s="9" t="s">
        <v>47</v>
      </c>
      <c r="BN61" s="9" t="s">
        <v>47</v>
      </c>
    </row>
    <row r="62" spans="1:66" ht="12" x14ac:dyDescent="0.25">
      <c r="A62" s="5">
        <v>29</v>
      </c>
      <c r="B62" s="56">
        <v>8</v>
      </c>
      <c r="C62" s="9">
        <v>43.5</v>
      </c>
      <c r="D62" s="9">
        <v>29</v>
      </c>
      <c r="E62" s="9">
        <v>19.869420795352685</v>
      </c>
      <c r="F62" s="9">
        <v>13.61358216354461</v>
      </c>
      <c r="G62" s="9">
        <v>9.3273790530888157</v>
      </c>
      <c r="H62" s="9">
        <v>6.3906765283993083</v>
      </c>
      <c r="I62" s="9">
        <v>4.3785876244741209</v>
      </c>
      <c r="J62" s="9">
        <v>3</v>
      </c>
      <c r="K62" s="9" t="s">
        <v>47</v>
      </c>
      <c r="L62" s="9" t="s">
        <v>47</v>
      </c>
      <c r="M62" s="9" t="s">
        <v>47</v>
      </c>
      <c r="N62" s="9" t="s">
        <v>47</v>
      </c>
      <c r="O62" s="9" t="s">
        <v>47</v>
      </c>
      <c r="P62" s="9" t="s">
        <v>47</v>
      </c>
      <c r="Q62" s="9" t="s">
        <v>47</v>
      </c>
      <c r="R62" s="9" t="s">
        <v>47</v>
      </c>
      <c r="S62" s="9" t="s">
        <v>47</v>
      </c>
      <c r="T62" s="9" t="s">
        <v>47</v>
      </c>
      <c r="U62" s="9" t="s">
        <v>47</v>
      </c>
      <c r="V62" s="9" t="s">
        <v>47</v>
      </c>
      <c r="W62" s="9" t="s">
        <v>47</v>
      </c>
      <c r="X62" s="9" t="s">
        <v>47</v>
      </c>
      <c r="Y62" s="9" t="s">
        <v>47</v>
      </c>
      <c r="Z62" s="9" t="s">
        <v>47</v>
      </c>
      <c r="AA62" s="9" t="s">
        <v>47</v>
      </c>
      <c r="AB62" s="9" t="s">
        <v>47</v>
      </c>
      <c r="AC62" s="9" t="s">
        <v>47</v>
      </c>
      <c r="AD62" s="9" t="s">
        <v>47</v>
      </c>
      <c r="AE62" s="9" t="s">
        <v>47</v>
      </c>
      <c r="AF62" s="9" t="s">
        <v>47</v>
      </c>
      <c r="AG62" s="9" t="s">
        <v>47</v>
      </c>
      <c r="AH62" s="9" t="s">
        <v>47</v>
      </c>
      <c r="AI62" s="9" t="s">
        <v>47</v>
      </c>
      <c r="AJ62" s="9" t="s">
        <v>47</v>
      </c>
      <c r="AK62" s="9" t="s">
        <v>47</v>
      </c>
      <c r="AL62" s="9" t="s">
        <v>47</v>
      </c>
      <c r="AM62" s="9" t="s">
        <v>47</v>
      </c>
      <c r="AN62" s="9" t="s">
        <v>47</v>
      </c>
      <c r="AO62" s="9" t="s">
        <v>47</v>
      </c>
      <c r="AP62" s="9" t="s">
        <v>47</v>
      </c>
      <c r="AQ62" s="9" t="s">
        <v>47</v>
      </c>
      <c r="AR62" s="9" t="s">
        <v>47</v>
      </c>
      <c r="AS62" s="9" t="s">
        <v>47</v>
      </c>
      <c r="AT62" s="9" t="s">
        <v>47</v>
      </c>
      <c r="AU62" s="9" t="s">
        <v>47</v>
      </c>
      <c r="AV62" s="9" t="s">
        <v>47</v>
      </c>
      <c r="AW62" s="9" t="s">
        <v>47</v>
      </c>
      <c r="AX62" s="9" t="s">
        <v>47</v>
      </c>
      <c r="AY62" s="9" t="s">
        <v>47</v>
      </c>
      <c r="AZ62" s="9" t="s">
        <v>47</v>
      </c>
      <c r="BA62" s="9" t="s">
        <v>47</v>
      </c>
      <c r="BB62" s="9" t="s">
        <v>47</v>
      </c>
      <c r="BC62" s="9" t="s">
        <v>47</v>
      </c>
      <c r="BD62" s="9" t="s">
        <v>47</v>
      </c>
      <c r="BE62" s="9" t="s">
        <v>47</v>
      </c>
      <c r="BF62" s="9" t="s">
        <v>47</v>
      </c>
      <c r="BG62" s="9" t="s">
        <v>47</v>
      </c>
      <c r="BH62" s="9" t="s">
        <v>47</v>
      </c>
      <c r="BI62" s="9" t="s">
        <v>47</v>
      </c>
      <c r="BJ62" s="9" t="s">
        <v>47</v>
      </c>
      <c r="BK62" s="9" t="s">
        <v>47</v>
      </c>
      <c r="BL62" s="9" t="s">
        <v>47</v>
      </c>
      <c r="BM62" s="9" t="s">
        <v>47</v>
      </c>
      <c r="BN62" s="9" t="s">
        <v>47</v>
      </c>
    </row>
    <row r="63" spans="1:66" ht="12" x14ac:dyDescent="0.25">
      <c r="A63" s="5">
        <v>30</v>
      </c>
      <c r="B63" s="56">
        <v>8</v>
      </c>
      <c r="C63" s="9">
        <v>45</v>
      </c>
      <c r="D63" s="9">
        <v>30</v>
      </c>
      <c r="E63" s="9">
        <v>20.438762071738836</v>
      </c>
      <c r="F63" s="9">
        <v>13.924766500838334</v>
      </c>
      <c r="G63" s="9">
        <v>9.4868329805051381</v>
      </c>
      <c r="H63" s="9">
        <v>6.463304070095651</v>
      </c>
      <c r="I63" s="9">
        <v>4.4033978028662082</v>
      </c>
      <c r="J63" s="9">
        <v>3</v>
      </c>
      <c r="K63" s="9" t="s">
        <v>47</v>
      </c>
      <c r="L63" s="9" t="s">
        <v>47</v>
      </c>
      <c r="M63" s="9" t="s">
        <v>47</v>
      </c>
      <c r="N63" s="9" t="s">
        <v>47</v>
      </c>
      <c r="O63" s="9" t="s">
        <v>47</v>
      </c>
      <c r="P63" s="9" t="s">
        <v>47</v>
      </c>
      <c r="Q63" s="9" t="s">
        <v>47</v>
      </c>
      <c r="R63" s="9" t="s">
        <v>47</v>
      </c>
      <c r="S63" s="9" t="s">
        <v>47</v>
      </c>
      <c r="T63" s="9" t="s">
        <v>47</v>
      </c>
      <c r="U63" s="9" t="s">
        <v>47</v>
      </c>
      <c r="V63" s="9" t="s">
        <v>47</v>
      </c>
      <c r="W63" s="9" t="s">
        <v>47</v>
      </c>
      <c r="X63" s="9" t="s">
        <v>47</v>
      </c>
      <c r="Y63" s="9" t="s">
        <v>47</v>
      </c>
      <c r="Z63" s="9" t="s">
        <v>47</v>
      </c>
      <c r="AA63" s="9" t="s">
        <v>47</v>
      </c>
      <c r="AB63" s="9" t="s">
        <v>47</v>
      </c>
      <c r="AC63" s="9" t="s">
        <v>47</v>
      </c>
      <c r="AD63" s="9" t="s">
        <v>47</v>
      </c>
      <c r="AE63" s="9" t="s">
        <v>47</v>
      </c>
      <c r="AF63" s="9" t="s">
        <v>47</v>
      </c>
      <c r="AG63" s="9" t="s">
        <v>47</v>
      </c>
      <c r="AH63" s="9" t="s">
        <v>47</v>
      </c>
      <c r="AI63" s="9" t="s">
        <v>47</v>
      </c>
      <c r="AJ63" s="9" t="s">
        <v>47</v>
      </c>
      <c r="AK63" s="9" t="s">
        <v>47</v>
      </c>
      <c r="AL63" s="9" t="s">
        <v>47</v>
      </c>
      <c r="AM63" s="9" t="s">
        <v>47</v>
      </c>
      <c r="AN63" s="9" t="s">
        <v>47</v>
      </c>
      <c r="AO63" s="9" t="s">
        <v>47</v>
      </c>
      <c r="AP63" s="9" t="s">
        <v>47</v>
      </c>
      <c r="AQ63" s="9" t="s">
        <v>47</v>
      </c>
      <c r="AR63" s="9" t="s">
        <v>47</v>
      </c>
      <c r="AS63" s="9" t="s">
        <v>47</v>
      </c>
      <c r="AT63" s="9" t="s">
        <v>47</v>
      </c>
      <c r="AU63" s="9" t="s">
        <v>47</v>
      </c>
      <c r="AV63" s="9" t="s">
        <v>47</v>
      </c>
      <c r="AW63" s="9" t="s">
        <v>47</v>
      </c>
      <c r="AX63" s="9" t="s">
        <v>47</v>
      </c>
      <c r="AY63" s="9" t="s">
        <v>47</v>
      </c>
      <c r="AZ63" s="9" t="s">
        <v>47</v>
      </c>
      <c r="BA63" s="9" t="s">
        <v>47</v>
      </c>
      <c r="BB63" s="9" t="s">
        <v>47</v>
      </c>
      <c r="BC63" s="9" t="s">
        <v>47</v>
      </c>
      <c r="BD63" s="9" t="s">
        <v>47</v>
      </c>
      <c r="BE63" s="9" t="s">
        <v>47</v>
      </c>
      <c r="BF63" s="9" t="s">
        <v>47</v>
      </c>
      <c r="BG63" s="9" t="s">
        <v>47</v>
      </c>
      <c r="BH63" s="9" t="s">
        <v>47</v>
      </c>
      <c r="BI63" s="9" t="s">
        <v>47</v>
      </c>
      <c r="BJ63" s="9" t="s">
        <v>47</v>
      </c>
      <c r="BK63" s="9" t="s">
        <v>47</v>
      </c>
      <c r="BL63" s="9" t="s">
        <v>47</v>
      </c>
      <c r="BM63" s="9" t="s">
        <v>47</v>
      </c>
      <c r="BN63" s="9" t="s">
        <v>47</v>
      </c>
    </row>
    <row r="64" spans="1:66" ht="12" x14ac:dyDescent="0.25">
      <c r="A64" s="5">
        <v>31</v>
      </c>
      <c r="B64" s="56">
        <v>8</v>
      </c>
      <c r="C64" s="9">
        <v>46.5</v>
      </c>
      <c r="D64" s="9">
        <v>31</v>
      </c>
      <c r="E64" s="9">
        <v>21.004948479579511</v>
      </c>
      <c r="F64" s="9">
        <v>14.232511633219019</v>
      </c>
      <c r="G64" s="9">
        <v>9.6436507609929549</v>
      </c>
      <c r="H64" s="9">
        <v>6.5343350770875732</v>
      </c>
      <c r="I64" s="9">
        <v>4.4275281175010868</v>
      </c>
      <c r="J64" s="9">
        <v>3</v>
      </c>
      <c r="K64" s="9" t="s">
        <v>47</v>
      </c>
      <c r="L64" s="9" t="s">
        <v>47</v>
      </c>
      <c r="M64" s="9" t="s">
        <v>47</v>
      </c>
      <c r="N64" s="9" t="s">
        <v>47</v>
      </c>
      <c r="O64" s="9" t="s">
        <v>47</v>
      </c>
      <c r="P64" s="9" t="s">
        <v>47</v>
      </c>
      <c r="Q64" s="9" t="s">
        <v>47</v>
      </c>
      <c r="R64" s="9" t="s">
        <v>47</v>
      </c>
      <c r="S64" s="9" t="s">
        <v>47</v>
      </c>
      <c r="T64" s="9" t="s">
        <v>47</v>
      </c>
      <c r="U64" s="9" t="s">
        <v>47</v>
      </c>
      <c r="V64" s="9" t="s">
        <v>47</v>
      </c>
      <c r="W64" s="9" t="s">
        <v>47</v>
      </c>
      <c r="X64" s="9" t="s">
        <v>47</v>
      </c>
      <c r="Y64" s="9" t="s">
        <v>47</v>
      </c>
      <c r="Z64" s="9" t="s">
        <v>47</v>
      </c>
      <c r="AA64" s="9" t="s">
        <v>47</v>
      </c>
      <c r="AB64" s="9" t="s">
        <v>47</v>
      </c>
      <c r="AC64" s="9" t="s">
        <v>47</v>
      </c>
      <c r="AD64" s="9" t="s">
        <v>47</v>
      </c>
      <c r="AE64" s="9" t="s">
        <v>47</v>
      </c>
      <c r="AF64" s="9" t="s">
        <v>47</v>
      </c>
      <c r="AG64" s="9" t="s">
        <v>47</v>
      </c>
      <c r="AH64" s="9" t="s">
        <v>47</v>
      </c>
      <c r="AI64" s="9" t="s">
        <v>47</v>
      </c>
      <c r="AJ64" s="9" t="s">
        <v>47</v>
      </c>
      <c r="AK64" s="9" t="s">
        <v>47</v>
      </c>
      <c r="AL64" s="9" t="s">
        <v>47</v>
      </c>
      <c r="AM64" s="9" t="s">
        <v>47</v>
      </c>
      <c r="AN64" s="9" t="s">
        <v>47</v>
      </c>
      <c r="AO64" s="9" t="s">
        <v>47</v>
      </c>
      <c r="AP64" s="9" t="s">
        <v>47</v>
      </c>
      <c r="AQ64" s="9" t="s">
        <v>47</v>
      </c>
      <c r="AR64" s="9" t="s">
        <v>47</v>
      </c>
      <c r="AS64" s="9" t="s">
        <v>47</v>
      </c>
      <c r="AT64" s="9" t="s">
        <v>47</v>
      </c>
      <c r="AU64" s="9" t="s">
        <v>47</v>
      </c>
      <c r="AV64" s="9" t="s">
        <v>47</v>
      </c>
      <c r="AW64" s="9" t="s">
        <v>47</v>
      </c>
      <c r="AX64" s="9" t="s">
        <v>47</v>
      </c>
      <c r="AY64" s="9" t="s">
        <v>47</v>
      </c>
      <c r="AZ64" s="9" t="s">
        <v>47</v>
      </c>
      <c r="BA64" s="9" t="s">
        <v>47</v>
      </c>
      <c r="BB64" s="9" t="s">
        <v>47</v>
      </c>
      <c r="BC64" s="9" t="s">
        <v>47</v>
      </c>
      <c r="BD64" s="9" t="s">
        <v>47</v>
      </c>
      <c r="BE64" s="9" t="s">
        <v>47</v>
      </c>
      <c r="BF64" s="9" t="s">
        <v>47</v>
      </c>
      <c r="BG64" s="9" t="s">
        <v>47</v>
      </c>
      <c r="BH64" s="9" t="s">
        <v>47</v>
      </c>
      <c r="BI64" s="9" t="s">
        <v>47</v>
      </c>
      <c r="BJ64" s="9" t="s">
        <v>47</v>
      </c>
      <c r="BK64" s="9" t="s">
        <v>47</v>
      </c>
      <c r="BL64" s="9" t="s">
        <v>47</v>
      </c>
      <c r="BM64" s="9" t="s">
        <v>47</v>
      </c>
      <c r="BN64" s="9" t="s">
        <v>47</v>
      </c>
    </row>
    <row r="65" spans="1:66" ht="12" x14ac:dyDescent="0.25">
      <c r="A65" s="5">
        <v>32</v>
      </c>
      <c r="B65" s="56">
        <v>8</v>
      </c>
      <c r="C65" s="9">
        <v>48</v>
      </c>
      <c r="D65" s="9">
        <v>32</v>
      </c>
      <c r="E65" s="9">
        <v>21.568098473556443</v>
      </c>
      <c r="F65" s="9">
        <v>14.536964742657117</v>
      </c>
      <c r="G65" s="9">
        <v>9.7979589711327133</v>
      </c>
      <c r="H65" s="9">
        <v>6.6038544977892544</v>
      </c>
      <c r="I65" s="9">
        <v>4.451018253542415</v>
      </c>
      <c r="J65" s="9">
        <v>3</v>
      </c>
      <c r="K65" s="9" t="s">
        <v>47</v>
      </c>
      <c r="L65" s="9" t="s">
        <v>47</v>
      </c>
      <c r="M65" s="9" t="s">
        <v>47</v>
      </c>
      <c r="N65" s="9" t="s">
        <v>47</v>
      </c>
      <c r="O65" s="9" t="s">
        <v>47</v>
      </c>
      <c r="P65" s="9" t="s">
        <v>47</v>
      </c>
      <c r="Q65" s="9" t="s">
        <v>47</v>
      </c>
      <c r="R65" s="9" t="s">
        <v>47</v>
      </c>
      <c r="S65" s="9" t="s">
        <v>47</v>
      </c>
      <c r="T65" s="9" t="s">
        <v>47</v>
      </c>
      <c r="U65" s="9" t="s">
        <v>47</v>
      </c>
      <c r="V65" s="9" t="s">
        <v>47</v>
      </c>
      <c r="W65" s="9" t="s">
        <v>47</v>
      </c>
      <c r="X65" s="9" t="s">
        <v>47</v>
      </c>
      <c r="Y65" s="9" t="s">
        <v>47</v>
      </c>
      <c r="Z65" s="9" t="s">
        <v>47</v>
      </c>
      <c r="AA65" s="9" t="s">
        <v>47</v>
      </c>
      <c r="AB65" s="9" t="s">
        <v>47</v>
      </c>
      <c r="AC65" s="9" t="s">
        <v>47</v>
      </c>
      <c r="AD65" s="9" t="s">
        <v>47</v>
      </c>
      <c r="AE65" s="9" t="s">
        <v>47</v>
      </c>
      <c r="AF65" s="9" t="s">
        <v>47</v>
      </c>
      <c r="AG65" s="9" t="s">
        <v>47</v>
      </c>
      <c r="AH65" s="9" t="s">
        <v>47</v>
      </c>
      <c r="AI65" s="9" t="s">
        <v>47</v>
      </c>
      <c r="AJ65" s="9" t="s">
        <v>47</v>
      </c>
      <c r="AK65" s="9" t="s">
        <v>47</v>
      </c>
      <c r="AL65" s="9" t="s">
        <v>47</v>
      </c>
      <c r="AM65" s="9" t="s">
        <v>47</v>
      </c>
      <c r="AN65" s="9" t="s">
        <v>47</v>
      </c>
      <c r="AO65" s="9" t="s">
        <v>47</v>
      </c>
      <c r="AP65" s="9" t="s">
        <v>47</v>
      </c>
      <c r="AQ65" s="9" t="s">
        <v>47</v>
      </c>
      <c r="AR65" s="9" t="s">
        <v>47</v>
      </c>
      <c r="AS65" s="9" t="s">
        <v>47</v>
      </c>
      <c r="AT65" s="9" t="s">
        <v>47</v>
      </c>
      <c r="AU65" s="9" t="s">
        <v>47</v>
      </c>
      <c r="AV65" s="9" t="s">
        <v>47</v>
      </c>
      <c r="AW65" s="9" t="s">
        <v>47</v>
      </c>
      <c r="AX65" s="9" t="s">
        <v>47</v>
      </c>
      <c r="AY65" s="9" t="s">
        <v>47</v>
      </c>
      <c r="AZ65" s="9" t="s">
        <v>47</v>
      </c>
      <c r="BA65" s="9" t="s">
        <v>47</v>
      </c>
      <c r="BB65" s="9" t="s">
        <v>47</v>
      </c>
      <c r="BC65" s="9" t="s">
        <v>47</v>
      </c>
      <c r="BD65" s="9" t="s">
        <v>47</v>
      </c>
      <c r="BE65" s="9" t="s">
        <v>47</v>
      </c>
      <c r="BF65" s="9" t="s">
        <v>47</v>
      </c>
      <c r="BG65" s="9" t="s">
        <v>47</v>
      </c>
      <c r="BH65" s="9" t="s">
        <v>47</v>
      </c>
      <c r="BI65" s="9" t="s">
        <v>47</v>
      </c>
      <c r="BJ65" s="9" t="s">
        <v>47</v>
      </c>
      <c r="BK65" s="9" t="s">
        <v>47</v>
      </c>
      <c r="BL65" s="9" t="s">
        <v>47</v>
      </c>
      <c r="BM65" s="9" t="s">
        <v>47</v>
      </c>
      <c r="BN65" s="9" t="s">
        <v>47</v>
      </c>
    </row>
    <row r="66" spans="1:66" ht="12" x14ac:dyDescent="0.25">
      <c r="A66" s="5">
        <v>33</v>
      </c>
      <c r="B66" s="56">
        <v>9</v>
      </c>
      <c r="C66" s="9">
        <v>49.5</v>
      </c>
      <c r="D66" s="9">
        <v>33</v>
      </c>
      <c r="E66" s="9">
        <v>23.428449955374226</v>
      </c>
      <c r="F66" s="9">
        <v>16.633099009438624</v>
      </c>
      <c r="G66" s="9">
        <v>11.808719022588406</v>
      </c>
      <c r="H66" s="9">
        <v>8.38363583811479</v>
      </c>
      <c r="I66" s="9">
        <v>5.9519876568895214</v>
      </c>
      <c r="J66" s="9">
        <v>4.2256316652860981</v>
      </c>
      <c r="K66" s="9">
        <v>3</v>
      </c>
      <c r="L66" s="9" t="s">
        <v>47</v>
      </c>
      <c r="M66" s="9" t="s">
        <v>47</v>
      </c>
      <c r="N66" s="9" t="s">
        <v>47</v>
      </c>
      <c r="O66" s="9" t="s">
        <v>47</v>
      </c>
      <c r="P66" s="9" t="s">
        <v>47</v>
      </c>
      <c r="Q66" s="9" t="s">
        <v>47</v>
      </c>
      <c r="R66" s="9" t="s">
        <v>47</v>
      </c>
      <c r="S66" s="9" t="s">
        <v>47</v>
      </c>
      <c r="T66" s="9" t="s">
        <v>47</v>
      </c>
      <c r="U66" s="9" t="s">
        <v>47</v>
      </c>
      <c r="V66" s="9" t="s">
        <v>47</v>
      </c>
      <c r="W66" s="9" t="s">
        <v>47</v>
      </c>
      <c r="X66" s="9" t="s">
        <v>47</v>
      </c>
      <c r="Y66" s="9" t="s">
        <v>47</v>
      </c>
      <c r="Z66" s="9" t="s">
        <v>47</v>
      </c>
      <c r="AA66" s="9" t="s">
        <v>47</v>
      </c>
      <c r="AB66" s="9" t="s">
        <v>47</v>
      </c>
      <c r="AC66" s="9" t="s">
        <v>47</v>
      </c>
      <c r="AD66" s="9" t="s">
        <v>47</v>
      </c>
      <c r="AE66" s="9" t="s">
        <v>47</v>
      </c>
      <c r="AF66" s="9" t="s">
        <v>47</v>
      </c>
      <c r="AG66" s="9" t="s">
        <v>47</v>
      </c>
      <c r="AH66" s="9" t="s">
        <v>47</v>
      </c>
      <c r="AI66" s="9" t="s">
        <v>47</v>
      </c>
      <c r="AJ66" s="9" t="s">
        <v>47</v>
      </c>
      <c r="AK66" s="9" t="s">
        <v>47</v>
      </c>
      <c r="AL66" s="9" t="s">
        <v>47</v>
      </c>
      <c r="AM66" s="9" t="s">
        <v>47</v>
      </c>
      <c r="AN66" s="9" t="s">
        <v>47</v>
      </c>
      <c r="AO66" s="9" t="s">
        <v>47</v>
      </c>
      <c r="AP66" s="9" t="s">
        <v>47</v>
      </c>
      <c r="AQ66" s="9" t="s">
        <v>47</v>
      </c>
      <c r="AR66" s="9" t="s">
        <v>47</v>
      </c>
      <c r="AS66" s="9" t="s">
        <v>47</v>
      </c>
      <c r="AT66" s="9" t="s">
        <v>47</v>
      </c>
      <c r="AU66" s="9" t="s">
        <v>47</v>
      </c>
      <c r="AV66" s="9" t="s">
        <v>47</v>
      </c>
      <c r="AW66" s="9" t="s">
        <v>47</v>
      </c>
      <c r="AX66" s="9" t="s">
        <v>47</v>
      </c>
      <c r="AY66" s="9" t="s">
        <v>47</v>
      </c>
      <c r="AZ66" s="9" t="s">
        <v>47</v>
      </c>
      <c r="BA66" s="9" t="s">
        <v>47</v>
      </c>
      <c r="BB66" s="9" t="s">
        <v>47</v>
      </c>
      <c r="BC66" s="9" t="s">
        <v>47</v>
      </c>
      <c r="BD66" s="9" t="s">
        <v>47</v>
      </c>
      <c r="BE66" s="9" t="s">
        <v>47</v>
      </c>
      <c r="BF66" s="9" t="s">
        <v>47</v>
      </c>
      <c r="BG66" s="9" t="s">
        <v>47</v>
      </c>
      <c r="BH66" s="9" t="s">
        <v>47</v>
      </c>
      <c r="BI66" s="9" t="s">
        <v>47</v>
      </c>
      <c r="BJ66" s="9" t="s">
        <v>47</v>
      </c>
      <c r="BK66" s="9" t="s">
        <v>47</v>
      </c>
      <c r="BL66" s="9" t="s">
        <v>47</v>
      </c>
      <c r="BM66" s="9" t="s">
        <v>47</v>
      </c>
      <c r="BN66" s="9" t="s">
        <v>47</v>
      </c>
    </row>
    <row r="67" spans="1:66" ht="12" x14ac:dyDescent="0.25">
      <c r="A67" s="5">
        <v>34</v>
      </c>
      <c r="B67" s="56">
        <v>9</v>
      </c>
      <c r="C67" s="9">
        <v>51</v>
      </c>
      <c r="D67" s="9">
        <v>34</v>
      </c>
      <c r="E67" s="9">
        <v>24.03567891917281</v>
      </c>
      <c r="F67" s="9">
        <v>16.991584150163771</v>
      </c>
      <c r="G67" s="9">
        <v>12.01189002827771</v>
      </c>
      <c r="H67" s="9">
        <v>8.4915862332969603</v>
      </c>
      <c r="I67" s="9">
        <v>6.0029717711174628</v>
      </c>
      <c r="J67" s="9">
        <v>4.2436912368069839</v>
      </c>
      <c r="K67" s="9">
        <v>3</v>
      </c>
      <c r="L67" s="9" t="s">
        <v>47</v>
      </c>
      <c r="M67" s="9" t="s">
        <v>47</v>
      </c>
      <c r="N67" s="9" t="s">
        <v>47</v>
      </c>
      <c r="O67" s="9" t="s">
        <v>47</v>
      </c>
      <c r="P67" s="9" t="s">
        <v>47</v>
      </c>
      <c r="Q67" s="9" t="s">
        <v>47</v>
      </c>
      <c r="R67" s="9" t="s">
        <v>47</v>
      </c>
      <c r="S67" s="9" t="s">
        <v>47</v>
      </c>
      <c r="T67" s="9" t="s">
        <v>47</v>
      </c>
      <c r="U67" s="9" t="s">
        <v>47</v>
      </c>
      <c r="V67" s="9" t="s">
        <v>47</v>
      </c>
      <c r="W67" s="9" t="s">
        <v>47</v>
      </c>
      <c r="X67" s="9" t="s">
        <v>47</v>
      </c>
      <c r="Y67" s="9" t="s">
        <v>47</v>
      </c>
      <c r="Z67" s="9" t="s">
        <v>47</v>
      </c>
      <c r="AA67" s="9" t="s">
        <v>47</v>
      </c>
      <c r="AB67" s="9" t="s">
        <v>47</v>
      </c>
      <c r="AC67" s="9" t="s">
        <v>47</v>
      </c>
      <c r="AD67" s="9" t="s">
        <v>47</v>
      </c>
      <c r="AE67" s="9" t="s">
        <v>47</v>
      </c>
      <c r="AF67" s="9" t="s">
        <v>47</v>
      </c>
      <c r="AG67" s="9" t="s">
        <v>47</v>
      </c>
      <c r="AH67" s="9" t="s">
        <v>47</v>
      </c>
      <c r="AI67" s="9" t="s">
        <v>47</v>
      </c>
      <c r="AJ67" s="9" t="s">
        <v>47</v>
      </c>
      <c r="AK67" s="9" t="s">
        <v>47</v>
      </c>
      <c r="AL67" s="9" t="s">
        <v>47</v>
      </c>
      <c r="AM67" s="9" t="s">
        <v>47</v>
      </c>
      <c r="AN67" s="9" t="s">
        <v>47</v>
      </c>
      <c r="AO67" s="9" t="s">
        <v>47</v>
      </c>
      <c r="AP67" s="9" t="s">
        <v>47</v>
      </c>
      <c r="AQ67" s="9" t="s">
        <v>47</v>
      </c>
      <c r="AR67" s="9" t="s">
        <v>47</v>
      </c>
      <c r="AS67" s="9" t="s">
        <v>47</v>
      </c>
      <c r="AT67" s="9" t="s">
        <v>47</v>
      </c>
      <c r="AU67" s="9" t="s">
        <v>47</v>
      </c>
      <c r="AV67" s="9" t="s">
        <v>47</v>
      </c>
      <c r="AW67" s="9" t="s">
        <v>47</v>
      </c>
      <c r="AX67" s="9" t="s">
        <v>47</v>
      </c>
      <c r="AY67" s="9" t="s">
        <v>47</v>
      </c>
      <c r="AZ67" s="9" t="s">
        <v>47</v>
      </c>
      <c r="BA67" s="9" t="s">
        <v>47</v>
      </c>
      <c r="BB67" s="9" t="s">
        <v>47</v>
      </c>
      <c r="BC67" s="9" t="s">
        <v>47</v>
      </c>
      <c r="BD67" s="9" t="s">
        <v>47</v>
      </c>
      <c r="BE67" s="9" t="s">
        <v>47</v>
      </c>
      <c r="BF67" s="9" t="s">
        <v>47</v>
      </c>
      <c r="BG67" s="9" t="s">
        <v>47</v>
      </c>
      <c r="BH67" s="9" t="s">
        <v>47</v>
      </c>
      <c r="BI67" s="9" t="s">
        <v>47</v>
      </c>
      <c r="BJ67" s="9" t="s">
        <v>47</v>
      </c>
      <c r="BK67" s="9" t="s">
        <v>47</v>
      </c>
      <c r="BL67" s="9" t="s">
        <v>47</v>
      </c>
      <c r="BM67" s="9" t="s">
        <v>47</v>
      </c>
      <c r="BN67" s="9" t="s">
        <v>47</v>
      </c>
    </row>
    <row r="68" spans="1:66" ht="12" x14ac:dyDescent="0.25">
      <c r="A68" s="5">
        <v>35</v>
      </c>
      <c r="B68" s="56">
        <v>9</v>
      </c>
      <c r="C68" s="9">
        <v>52.5</v>
      </c>
      <c r="D68" s="9">
        <v>35</v>
      </c>
      <c r="E68" s="9">
        <v>24.640361460705932</v>
      </c>
      <c r="F68" s="9">
        <v>17.347068940406917</v>
      </c>
      <c r="G68" s="9">
        <v>12.212515685011757</v>
      </c>
      <c r="H68" s="9">
        <v>8.5977371663780104</v>
      </c>
      <c r="I68" s="9">
        <v>6.0528957578199929</v>
      </c>
      <c r="J68" s="9">
        <v>4.2613011244759482</v>
      </c>
      <c r="K68" s="9">
        <v>3</v>
      </c>
      <c r="L68" s="9" t="s">
        <v>47</v>
      </c>
      <c r="M68" s="9" t="s">
        <v>47</v>
      </c>
      <c r="N68" s="9" t="s">
        <v>47</v>
      </c>
      <c r="O68" s="9" t="s">
        <v>47</v>
      </c>
      <c r="P68" s="9" t="s">
        <v>47</v>
      </c>
      <c r="Q68" s="9" t="s">
        <v>47</v>
      </c>
      <c r="R68" s="9" t="s">
        <v>47</v>
      </c>
      <c r="S68" s="9" t="s">
        <v>47</v>
      </c>
      <c r="T68" s="9" t="s">
        <v>47</v>
      </c>
      <c r="U68" s="9" t="s">
        <v>47</v>
      </c>
      <c r="V68" s="9" t="s">
        <v>47</v>
      </c>
      <c r="W68" s="9" t="s">
        <v>47</v>
      </c>
      <c r="X68" s="9" t="s">
        <v>47</v>
      </c>
      <c r="Y68" s="9" t="s">
        <v>47</v>
      </c>
      <c r="Z68" s="9" t="s">
        <v>47</v>
      </c>
      <c r="AA68" s="9" t="s">
        <v>47</v>
      </c>
      <c r="AB68" s="9" t="s">
        <v>47</v>
      </c>
      <c r="AC68" s="9" t="s">
        <v>47</v>
      </c>
      <c r="AD68" s="9" t="s">
        <v>47</v>
      </c>
      <c r="AE68" s="9" t="s">
        <v>47</v>
      </c>
      <c r="AF68" s="9" t="s">
        <v>47</v>
      </c>
      <c r="AG68" s="9" t="s">
        <v>47</v>
      </c>
      <c r="AH68" s="9" t="s">
        <v>47</v>
      </c>
      <c r="AI68" s="9" t="s">
        <v>47</v>
      </c>
      <c r="AJ68" s="9" t="s">
        <v>47</v>
      </c>
      <c r="AK68" s="9" t="s">
        <v>47</v>
      </c>
      <c r="AL68" s="9" t="s">
        <v>47</v>
      </c>
      <c r="AM68" s="9" t="s">
        <v>47</v>
      </c>
      <c r="AN68" s="9" t="s">
        <v>47</v>
      </c>
      <c r="AO68" s="9" t="s">
        <v>47</v>
      </c>
      <c r="AP68" s="9" t="s">
        <v>47</v>
      </c>
      <c r="AQ68" s="9" t="s">
        <v>47</v>
      </c>
      <c r="AR68" s="9" t="s">
        <v>47</v>
      </c>
      <c r="AS68" s="9" t="s">
        <v>47</v>
      </c>
      <c r="AT68" s="9" t="s">
        <v>47</v>
      </c>
      <c r="AU68" s="9" t="s">
        <v>47</v>
      </c>
      <c r="AV68" s="9" t="s">
        <v>47</v>
      </c>
      <c r="AW68" s="9" t="s">
        <v>47</v>
      </c>
      <c r="AX68" s="9" t="s">
        <v>47</v>
      </c>
      <c r="AY68" s="9" t="s">
        <v>47</v>
      </c>
      <c r="AZ68" s="9" t="s">
        <v>47</v>
      </c>
      <c r="BA68" s="9" t="s">
        <v>47</v>
      </c>
      <c r="BB68" s="9" t="s">
        <v>47</v>
      </c>
      <c r="BC68" s="9" t="s">
        <v>47</v>
      </c>
      <c r="BD68" s="9" t="s">
        <v>47</v>
      </c>
      <c r="BE68" s="9" t="s">
        <v>47</v>
      </c>
      <c r="BF68" s="9" t="s">
        <v>47</v>
      </c>
      <c r="BG68" s="9" t="s">
        <v>47</v>
      </c>
      <c r="BH68" s="9" t="s">
        <v>47</v>
      </c>
      <c r="BI68" s="9" t="s">
        <v>47</v>
      </c>
      <c r="BJ68" s="9" t="s">
        <v>47</v>
      </c>
      <c r="BK68" s="9" t="s">
        <v>47</v>
      </c>
      <c r="BL68" s="9" t="s">
        <v>47</v>
      </c>
      <c r="BM68" s="9" t="s">
        <v>47</v>
      </c>
      <c r="BN68" s="9" t="s">
        <v>47</v>
      </c>
    </row>
    <row r="69" spans="1:66" ht="12" x14ac:dyDescent="0.25">
      <c r="A69" s="5">
        <v>36</v>
      </c>
      <c r="B69" s="56">
        <v>9</v>
      </c>
      <c r="C69" s="9">
        <v>54</v>
      </c>
      <c r="D69" s="9">
        <v>36</v>
      </c>
      <c r="E69" s="9">
        <v>25.242580581870982</v>
      </c>
      <c r="F69" s="9">
        <v>17.69966317867361</v>
      </c>
      <c r="G69" s="9">
        <v>12.410699279434537</v>
      </c>
      <c r="H69" s="9">
        <v>8.7021687955137335</v>
      </c>
      <c r="I69" s="9">
        <v>6.1018110293832928</v>
      </c>
      <c r="J69" s="9">
        <v>4.2784849056821361</v>
      </c>
      <c r="K69" s="9">
        <v>3</v>
      </c>
      <c r="L69" s="9" t="s">
        <v>47</v>
      </c>
      <c r="M69" s="9" t="s">
        <v>47</v>
      </c>
      <c r="N69" s="9" t="s">
        <v>47</v>
      </c>
      <c r="O69" s="9" t="s">
        <v>47</v>
      </c>
      <c r="P69" s="9" t="s">
        <v>47</v>
      </c>
      <c r="Q69" s="9" t="s">
        <v>47</v>
      </c>
      <c r="R69" s="9" t="s">
        <v>47</v>
      </c>
      <c r="S69" s="9" t="s">
        <v>47</v>
      </c>
      <c r="T69" s="9" t="s">
        <v>47</v>
      </c>
      <c r="U69" s="9" t="s">
        <v>47</v>
      </c>
      <c r="V69" s="9" t="s">
        <v>47</v>
      </c>
      <c r="W69" s="9" t="s">
        <v>47</v>
      </c>
      <c r="X69" s="9" t="s">
        <v>47</v>
      </c>
      <c r="Y69" s="9" t="s">
        <v>47</v>
      </c>
      <c r="Z69" s="9" t="s">
        <v>47</v>
      </c>
      <c r="AA69" s="9" t="s">
        <v>47</v>
      </c>
      <c r="AB69" s="9" t="s">
        <v>47</v>
      </c>
      <c r="AC69" s="9" t="s">
        <v>47</v>
      </c>
      <c r="AD69" s="9" t="s">
        <v>47</v>
      </c>
      <c r="AE69" s="9" t="s">
        <v>47</v>
      </c>
      <c r="AF69" s="9" t="s">
        <v>47</v>
      </c>
      <c r="AG69" s="9" t="s">
        <v>47</v>
      </c>
      <c r="AH69" s="9" t="s">
        <v>47</v>
      </c>
      <c r="AI69" s="9" t="s">
        <v>47</v>
      </c>
      <c r="AJ69" s="9" t="s">
        <v>47</v>
      </c>
      <c r="AK69" s="9" t="s">
        <v>47</v>
      </c>
      <c r="AL69" s="9" t="s">
        <v>47</v>
      </c>
      <c r="AM69" s="9" t="s">
        <v>47</v>
      </c>
      <c r="AN69" s="9" t="s">
        <v>47</v>
      </c>
      <c r="AO69" s="9" t="s">
        <v>47</v>
      </c>
      <c r="AP69" s="9" t="s">
        <v>47</v>
      </c>
      <c r="AQ69" s="9" t="s">
        <v>47</v>
      </c>
      <c r="AR69" s="9" t="s">
        <v>47</v>
      </c>
      <c r="AS69" s="9" t="s">
        <v>47</v>
      </c>
      <c r="AT69" s="9" t="s">
        <v>47</v>
      </c>
      <c r="AU69" s="9" t="s">
        <v>47</v>
      </c>
      <c r="AV69" s="9" t="s">
        <v>47</v>
      </c>
      <c r="AW69" s="9" t="s">
        <v>47</v>
      </c>
      <c r="AX69" s="9" t="s">
        <v>47</v>
      </c>
      <c r="AY69" s="9" t="s">
        <v>47</v>
      </c>
      <c r="AZ69" s="9" t="s">
        <v>47</v>
      </c>
      <c r="BA69" s="9" t="s">
        <v>47</v>
      </c>
      <c r="BB69" s="9" t="s">
        <v>47</v>
      </c>
      <c r="BC69" s="9" t="s">
        <v>47</v>
      </c>
      <c r="BD69" s="9" t="s">
        <v>47</v>
      </c>
      <c r="BE69" s="9" t="s">
        <v>47</v>
      </c>
      <c r="BF69" s="9" t="s">
        <v>47</v>
      </c>
      <c r="BG69" s="9" t="s">
        <v>47</v>
      </c>
      <c r="BH69" s="9" t="s">
        <v>47</v>
      </c>
      <c r="BI69" s="9" t="s">
        <v>47</v>
      </c>
      <c r="BJ69" s="9" t="s">
        <v>47</v>
      </c>
      <c r="BK69" s="9" t="s">
        <v>47</v>
      </c>
      <c r="BL69" s="9" t="s">
        <v>47</v>
      </c>
      <c r="BM69" s="9" t="s">
        <v>47</v>
      </c>
      <c r="BN69" s="9" t="s">
        <v>47</v>
      </c>
    </row>
    <row r="70" spans="1:66" ht="12" x14ac:dyDescent="0.25">
      <c r="A70" s="5">
        <v>37</v>
      </c>
      <c r="B70" s="56">
        <v>10</v>
      </c>
      <c r="C70" s="9">
        <v>55.5</v>
      </c>
      <c r="D70" s="9">
        <v>37</v>
      </c>
      <c r="E70" s="9">
        <v>27.028171465021298</v>
      </c>
      <c r="F70" s="9">
        <v>19.743839263313287</v>
      </c>
      <c r="G70" s="9">
        <v>14.422699269909495</v>
      </c>
      <c r="H70" s="9">
        <v>10.535653752852738</v>
      </c>
      <c r="I70" s="9">
        <v>7.6962015169783502</v>
      </c>
      <c r="J70" s="9">
        <v>5.6220068710877804</v>
      </c>
      <c r="K70" s="9">
        <v>4.1068260997104975</v>
      </c>
      <c r="L70" s="9">
        <v>3</v>
      </c>
      <c r="M70" s="9" t="s">
        <v>47</v>
      </c>
      <c r="N70" s="9" t="s">
        <v>47</v>
      </c>
      <c r="O70" s="9" t="s">
        <v>47</v>
      </c>
      <c r="P70" s="9" t="s">
        <v>47</v>
      </c>
      <c r="Q70" s="9" t="s">
        <v>47</v>
      </c>
      <c r="R70" s="9" t="s">
        <v>47</v>
      </c>
      <c r="S70" s="9" t="s">
        <v>47</v>
      </c>
      <c r="T70" s="9" t="s">
        <v>47</v>
      </c>
      <c r="U70" s="9" t="s">
        <v>47</v>
      </c>
      <c r="V70" s="9" t="s">
        <v>47</v>
      </c>
      <c r="W70" s="9" t="s">
        <v>47</v>
      </c>
      <c r="X70" s="9" t="s">
        <v>47</v>
      </c>
      <c r="Y70" s="9" t="s">
        <v>47</v>
      </c>
      <c r="Z70" s="9" t="s">
        <v>47</v>
      </c>
      <c r="AA70" s="9" t="s">
        <v>47</v>
      </c>
      <c r="AB70" s="9" t="s">
        <v>47</v>
      </c>
      <c r="AC70" s="9" t="s">
        <v>47</v>
      </c>
      <c r="AD70" s="9" t="s">
        <v>47</v>
      </c>
      <c r="AE70" s="9" t="s">
        <v>47</v>
      </c>
      <c r="AF70" s="9" t="s">
        <v>47</v>
      </c>
      <c r="AG70" s="9" t="s">
        <v>47</v>
      </c>
      <c r="AH70" s="9" t="s">
        <v>47</v>
      </c>
      <c r="AI70" s="9" t="s">
        <v>47</v>
      </c>
      <c r="AJ70" s="9" t="s">
        <v>47</v>
      </c>
      <c r="AK70" s="9" t="s">
        <v>47</v>
      </c>
      <c r="AL70" s="9" t="s">
        <v>47</v>
      </c>
      <c r="AM70" s="9" t="s">
        <v>47</v>
      </c>
      <c r="AN70" s="9" t="s">
        <v>47</v>
      </c>
      <c r="AO70" s="9" t="s">
        <v>47</v>
      </c>
      <c r="AP70" s="9" t="s">
        <v>47</v>
      </c>
      <c r="AQ70" s="9" t="s">
        <v>47</v>
      </c>
      <c r="AR70" s="9" t="s">
        <v>47</v>
      </c>
      <c r="AS70" s="9" t="s">
        <v>47</v>
      </c>
      <c r="AT70" s="9" t="s">
        <v>47</v>
      </c>
      <c r="AU70" s="9" t="s">
        <v>47</v>
      </c>
      <c r="AV70" s="9" t="s">
        <v>47</v>
      </c>
      <c r="AW70" s="9" t="s">
        <v>47</v>
      </c>
      <c r="AX70" s="9" t="s">
        <v>47</v>
      </c>
      <c r="AY70" s="9" t="s">
        <v>47</v>
      </c>
      <c r="AZ70" s="9" t="s">
        <v>47</v>
      </c>
      <c r="BA70" s="9" t="s">
        <v>47</v>
      </c>
      <c r="BB70" s="9" t="s">
        <v>47</v>
      </c>
      <c r="BC70" s="9" t="s">
        <v>47</v>
      </c>
      <c r="BD70" s="9" t="s">
        <v>47</v>
      </c>
      <c r="BE70" s="9" t="s">
        <v>47</v>
      </c>
      <c r="BF70" s="9" t="s">
        <v>47</v>
      </c>
      <c r="BG70" s="9" t="s">
        <v>47</v>
      </c>
      <c r="BH70" s="9" t="s">
        <v>47</v>
      </c>
      <c r="BI70" s="9" t="s">
        <v>47</v>
      </c>
      <c r="BJ70" s="9" t="s">
        <v>47</v>
      </c>
      <c r="BK70" s="9" t="s">
        <v>47</v>
      </c>
      <c r="BL70" s="9" t="s">
        <v>47</v>
      </c>
      <c r="BM70" s="9" t="s">
        <v>47</v>
      </c>
      <c r="BN70" s="9" t="s">
        <v>47</v>
      </c>
    </row>
    <row r="71" spans="1:66" ht="12" x14ac:dyDescent="0.25">
      <c r="A71" s="5">
        <v>38</v>
      </c>
      <c r="B71" s="56">
        <v>10</v>
      </c>
      <c r="C71" s="9">
        <v>57</v>
      </c>
      <c r="D71" s="9">
        <v>38</v>
      </c>
      <c r="E71" s="9">
        <v>27.666282288468771</v>
      </c>
      <c r="F71" s="9">
        <v>20.142715149085284</v>
      </c>
      <c r="G71" s="9">
        <v>14.665106404494994</v>
      </c>
      <c r="H71" s="9">
        <v>10.677078252031309</v>
      </c>
      <c r="I71" s="9">
        <v>7.7735542351781293</v>
      </c>
      <c r="J71" s="9">
        <v>5.6596143646094763</v>
      </c>
      <c r="K71" s="9">
        <v>4.1205391751357521</v>
      </c>
      <c r="L71" s="9">
        <v>3</v>
      </c>
      <c r="M71" s="9" t="s">
        <v>47</v>
      </c>
      <c r="N71" s="9" t="s">
        <v>47</v>
      </c>
      <c r="O71" s="9" t="s">
        <v>47</v>
      </c>
      <c r="P71" s="9" t="s">
        <v>47</v>
      </c>
      <c r="Q71" s="9" t="s">
        <v>47</v>
      </c>
      <c r="R71" s="9" t="s">
        <v>47</v>
      </c>
      <c r="S71" s="9" t="s">
        <v>47</v>
      </c>
      <c r="T71" s="9" t="s">
        <v>47</v>
      </c>
      <c r="U71" s="9" t="s">
        <v>47</v>
      </c>
      <c r="V71" s="9" t="s">
        <v>47</v>
      </c>
      <c r="W71" s="9" t="s">
        <v>47</v>
      </c>
      <c r="X71" s="9" t="s">
        <v>47</v>
      </c>
      <c r="Y71" s="9" t="s">
        <v>47</v>
      </c>
      <c r="Z71" s="9" t="s">
        <v>47</v>
      </c>
      <c r="AA71" s="9" t="s">
        <v>47</v>
      </c>
      <c r="AB71" s="9" t="s">
        <v>47</v>
      </c>
      <c r="AC71" s="9" t="s">
        <v>47</v>
      </c>
      <c r="AD71" s="9" t="s">
        <v>47</v>
      </c>
      <c r="AE71" s="9" t="s">
        <v>47</v>
      </c>
      <c r="AF71" s="9" t="s">
        <v>47</v>
      </c>
      <c r="AG71" s="9" t="s">
        <v>47</v>
      </c>
      <c r="AH71" s="9" t="s">
        <v>47</v>
      </c>
      <c r="AI71" s="9" t="s">
        <v>47</v>
      </c>
      <c r="AJ71" s="9" t="s">
        <v>47</v>
      </c>
      <c r="AK71" s="9" t="s">
        <v>47</v>
      </c>
      <c r="AL71" s="9" t="s">
        <v>47</v>
      </c>
      <c r="AM71" s="9" t="s">
        <v>47</v>
      </c>
      <c r="AN71" s="9" t="s">
        <v>47</v>
      </c>
      <c r="AO71" s="9" t="s">
        <v>47</v>
      </c>
      <c r="AP71" s="9" t="s">
        <v>47</v>
      </c>
      <c r="AQ71" s="9" t="s">
        <v>47</v>
      </c>
      <c r="AR71" s="9" t="s">
        <v>47</v>
      </c>
      <c r="AS71" s="9" t="s">
        <v>47</v>
      </c>
      <c r="AT71" s="9" t="s">
        <v>47</v>
      </c>
      <c r="AU71" s="9" t="s">
        <v>47</v>
      </c>
      <c r="AV71" s="9" t="s">
        <v>47</v>
      </c>
      <c r="AW71" s="9" t="s">
        <v>47</v>
      </c>
      <c r="AX71" s="9" t="s">
        <v>47</v>
      </c>
      <c r="AY71" s="9" t="s">
        <v>47</v>
      </c>
      <c r="AZ71" s="9" t="s">
        <v>47</v>
      </c>
      <c r="BA71" s="9" t="s">
        <v>47</v>
      </c>
      <c r="BB71" s="9" t="s">
        <v>47</v>
      </c>
      <c r="BC71" s="9" t="s">
        <v>47</v>
      </c>
      <c r="BD71" s="9" t="s">
        <v>47</v>
      </c>
      <c r="BE71" s="9" t="s">
        <v>47</v>
      </c>
      <c r="BF71" s="9" t="s">
        <v>47</v>
      </c>
      <c r="BG71" s="9" t="s">
        <v>47</v>
      </c>
      <c r="BH71" s="9" t="s">
        <v>47</v>
      </c>
      <c r="BI71" s="9" t="s">
        <v>47</v>
      </c>
      <c r="BJ71" s="9" t="s">
        <v>47</v>
      </c>
      <c r="BK71" s="9" t="s">
        <v>47</v>
      </c>
      <c r="BL71" s="9" t="s">
        <v>47</v>
      </c>
      <c r="BM71" s="9" t="s">
        <v>47</v>
      </c>
      <c r="BN71" s="9" t="s">
        <v>47</v>
      </c>
    </row>
    <row r="72" spans="1:66" ht="12" x14ac:dyDescent="0.25">
      <c r="A72" s="5">
        <v>39</v>
      </c>
      <c r="B72" s="56">
        <v>10</v>
      </c>
      <c r="C72" s="9">
        <v>58.5</v>
      </c>
      <c r="D72" s="9">
        <v>39</v>
      </c>
      <c r="E72" s="9">
        <v>28.302297255111579</v>
      </c>
      <c r="F72" s="9">
        <v>20.53897512606914</v>
      </c>
      <c r="G72" s="9">
        <v>14.905132803419271</v>
      </c>
      <c r="H72" s="9">
        <v>10.816653826391969</v>
      </c>
      <c r="I72" s="9">
        <v>7.8496449205175782</v>
      </c>
      <c r="J72" s="9">
        <v>5.6964867663478254</v>
      </c>
      <c r="K72" s="9">
        <v>4.1339400454098847</v>
      </c>
      <c r="L72" s="9">
        <v>3</v>
      </c>
      <c r="M72" s="9" t="s">
        <v>47</v>
      </c>
      <c r="N72" s="9" t="s">
        <v>47</v>
      </c>
      <c r="O72" s="9" t="s">
        <v>47</v>
      </c>
      <c r="P72" s="9" t="s">
        <v>47</v>
      </c>
      <c r="Q72" s="9" t="s">
        <v>47</v>
      </c>
      <c r="R72" s="9" t="s">
        <v>47</v>
      </c>
      <c r="S72" s="9" t="s">
        <v>47</v>
      </c>
      <c r="T72" s="9" t="s">
        <v>47</v>
      </c>
      <c r="U72" s="9" t="s">
        <v>47</v>
      </c>
      <c r="V72" s="9" t="s">
        <v>47</v>
      </c>
      <c r="W72" s="9" t="s">
        <v>47</v>
      </c>
      <c r="X72" s="9" t="s">
        <v>47</v>
      </c>
      <c r="Y72" s="9" t="s">
        <v>47</v>
      </c>
      <c r="Z72" s="9" t="s">
        <v>47</v>
      </c>
      <c r="AA72" s="9" t="s">
        <v>47</v>
      </c>
      <c r="AB72" s="9" t="s">
        <v>47</v>
      </c>
      <c r="AC72" s="9" t="s">
        <v>47</v>
      </c>
      <c r="AD72" s="9" t="s">
        <v>47</v>
      </c>
      <c r="AE72" s="9" t="s">
        <v>47</v>
      </c>
      <c r="AF72" s="9" t="s">
        <v>47</v>
      </c>
      <c r="AG72" s="9" t="s">
        <v>47</v>
      </c>
      <c r="AH72" s="9" t="s">
        <v>47</v>
      </c>
      <c r="AI72" s="9" t="s">
        <v>47</v>
      </c>
      <c r="AJ72" s="9" t="s">
        <v>47</v>
      </c>
      <c r="AK72" s="9" t="s">
        <v>47</v>
      </c>
      <c r="AL72" s="9" t="s">
        <v>47</v>
      </c>
      <c r="AM72" s="9" t="s">
        <v>47</v>
      </c>
      <c r="AN72" s="9" t="s">
        <v>47</v>
      </c>
      <c r="AO72" s="9" t="s">
        <v>47</v>
      </c>
      <c r="AP72" s="9" t="s">
        <v>47</v>
      </c>
      <c r="AQ72" s="9" t="s">
        <v>47</v>
      </c>
      <c r="AR72" s="9" t="s">
        <v>47</v>
      </c>
      <c r="AS72" s="9" t="s">
        <v>47</v>
      </c>
      <c r="AT72" s="9" t="s">
        <v>47</v>
      </c>
      <c r="AU72" s="9" t="s">
        <v>47</v>
      </c>
      <c r="AV72" s="9" t="s">
        <v>47</v>
      </c>
      <c r="AW72" s="9" t="s">
        <v>47</v>
      </c>
      <c r="AX72" s="9" t="s">
        <v>47</v>
      </c>
      <c r="AY72" s="9" t="s">
        <v>47</v>
      </c>
      <c r="AZ72" s="9" t="s">
        <v>47</v>
      </c>
      <c r="BA72" s="9" t="s">
        <v>47</v>
      </c>
      <c r="BB72" s="9" t="s">
        <v>47</v>
      </c>
      <c r="BC72" s="9" t="s">
        <v>47</v>
      </c>
      <c r="BD72" s="9" t="s">
        <v>47</v>
      </c>
      <c r="BE72" s="9" t="s">
        <v>47</v>
      </c>
      <c r="BF72" s="9" t="s">
        <v>47</v>
      </c>
      <c r="BG72" s="9" t="s">
        <v>47</v>
      </c>
      <c r="BH72" s="9" t="s">
        <v>47</v>
      </c>
      <c r="BI72" s="9" t="s">
        <v>47</v>
      </c>
      <c r="BJ72" s="9" t="s">
        <v>47</v>
      </c>
      <c r="BK72" s="9" t="s">
        <v>47</v>
      </c>
      <c r="BL72" s="9" t="s">
        <v>47</v>
      </c>
      <c r="BM72" s="9" t="s">
        <v>47</v>
      </c>
      <c r="BN72" s="9" t="s">
        <v>47</v>
      </c>
    </row>
    <row r="73" spans="1:66" ht="12" x14ac:dyDescent="0.25">
      <c r="A73" s="5">
        <v>40</v>
      </c>
      <c r="B73" s="56">
        <v>10</v>
      </c>
      <c r="C73" s="9">
        <v>60</v>
      </c>
      <c r="D73" s="9">
        <v>40</v>
      </c>
      <c r="E73" s="9">
        <v>28.936276738960117</v>
      </c>
      <c r="F73" s="9">
        <v>20.932702787842111</v>
      </c>
      <c r="G73" s="9">
        <v>15.142862019085031</v>
      </c>
      <c r="H73" s="9">
        <v>10.954451150103321</v>
      </c>
      <c r="I73" s="9">
        <v>7.9245257500702406</v>
      </c>
      <c r="J73" s="9">
        <v>5.7326567532262001</v>
      </c>
      <c r="K73" s="9">
        <v>4.1470435565205479</v>
      </c>
      <c r="L73" s="9">
        <v>3</v>
      </c>
      <c r="M73" s="9" t="s">
        <v>47</v>
      </c>
      <c r="N73" s="9" t="s">
        <v>47</v>
      </c>
      <c r="O73" s="9" t="s">
        <v>47</v>
      </c>
      <c r="P73" s="9" t="s">
        <v>47</v>
      </c>
      <c r="Q73" s="9" t="s">
        <v>47</v>
      </c>
      <c r="R73" s="9" t="s">
        <v>47</v>
      </c>
      <c r="S73" s="9" t="s">
        <v>47</v>
      </c>
      <c r="T73" s="9" t="s">
        <v>47</v>
      </c>
      <c r="U73" s="9" t="s">
        <v>47</v>
      </c>
      <c r="V73" s="9" t="s">
        <v>47</v>
      </c>
      <c r="W73" s="9" t="s">
        <v>47</v>
      </c>
      <c r="X73" s="9" t="s">
        <v>47</v>
      </c>
      <c r="Y73" s="9" t="s">
        <v>47</v>
      </c>
      <c r="Z73" s="9" t="s">
        <v>47</v>
      </c>
      <c r="AA73" s="9" t="s">
        <v>47</v>
      </c>
      <c r="AB73" s="9" t="s">
        <v>47</v>
      </c>
      <c r="AC73" s="9" t="s">
        <v>47</v>
      </c>
      <c r="AD73" s="9" t="s">
        <v>47</v>
      </c>
      <c r="AE73" s="9" t="s">
        <v>47</v>
      </c>
      <c r="AF73" s="9" t="s">
        <v>47</v>
      </c>
      <c r="AG73" s="9" t="s">
        <v>47</v>
      </c>
      <c r="AH73" s="9" t="s">
        <v>47</v>
      </c>
      <c r="AI73" s="9" t="s">
        <v>47</v>
      </c>
      <c r="AJ73" s="9" t="s">
        <v>47</v>
      </c>
      <c r="AK73" s="9" t="s">
        <v>47</v>
      </c>
      <c r="AL73" s="9" t="s">
        <v>47</v>
      </c>
      <c r="AM73" s="9" t="s">
        <v>47</v>
      </c>
      <c r="AN73" s="9" t="s">
        <v>47</v>
      </c>
      <c r="AO73" s="9" t="s">
        <v>47</v>
      </c>
      <c r="AP73" s="9" t="s">
        <v>47</v>
      </c>
      <c r="AQ73" s="9" t="s">
        <v>47</v>
      </c>
      <c r="AR73" s="9" t="s">
        <v>47</v>
      </c>
      <c r="AS73" s="9" t="s">
        <v>47</v>
      </c>
      <c r="AT73" s="9" t="s">
        <v>47</v>
      </c>
      <c r="AU73" s="9" t="s">
        <v>47</v>
      </c>
      <c r="AV73" s="9" t="s">
        <v>47</v>
      </c>
      <c r="AW73" s="9" t="s">
        <v>47</v>
      </c>
      <c r="AX73" s="9" t="s">
        <v>47</v>
      </c>
      <c r="AY73" s="9" t="s">
        <v>47</v>
      </c>
      <c r="AZ73" s="9" t="s">
        <v>47</v>
      </c>
      <c r="BA73" s="9" t="s">
        <v>47</v>
      </c>
      <c r="BB73" s="9" t="s">
        <v>47</v>
      </c>
      <c r="BC73" s="9" t="s">
        <v>47</v>
      </c>
      <c r="BD73" s="9" t="s">
        <v>47</v>
      </c>
      <c r="BE73" s="9" t="s">
        <v>47</v>
      </c>
      <c r="BF73" s="9" t="s">
        <v>47</v>
      </c>
      <c r="BG73" s="9" t="s">
        <v>47</v>
      </c>
      <c r="BH73" s="9" t="s">
        <v>47</v>
      </c>
      <c r="BI73" s="9" t="s">
        <v>47</v>
      </c>
      <c r="BJ73" s="9" t="s">
        <v>47</v>
      </c>
      <c r="BK73" s="9" t="s">
        <v>47</v>
      </c>
      <c r="BL73" s="9" t="s">
        <v>47</v>
      </c>
      <c r="BM73" s="9" t="s">
        <v>47</v>
      </c>
      <c r="BN73" s="9" t="s">
        <v>47</v>
      </c>
    </row>
    <row r="74" spans="1:66" ht="12" x14ac:dyDescent="0.25">
      <c r="A74" s="5">
        <v>41</v>
      </c>
      <c r="B74" s="56">
        <v>11</v>
      </c>
      <c r="C74" s="9">
        <v>61.5</v>
      </c>
      <c r="D74" s="9">
        <v>41</v>
      </c>
      <c r="E74" s="9">
        <v>30.661904253994194</v>
      </c>
      <c r="F74" s="9">
        <v>22.930545670270909</v>
      </c>
      <c r="G74" s="9">
        <v>17.148638922772871</v>
      </c>
      <c r="H74" s="9">
        <v>12.824632310643413</v>
      </c>
      <c r="I74" s="9">
        <v>9.5909182439421627</v>
      </c>
      <c r="J74" s="9">
        <v>7.1725809000887981</v>
      </c>
      <c r="K74" s="9">
        <v>5.3640241173792731</v>
      </c>
      <c r="L74" s="9">
        <v>4.0114925342243657</v>
      </c>
      <c r="M74" s="9">
        <v>3</v>
      </c>
      <c r="N74" s="9" t="s">
        <v>47</v>
      </c>
      <c r="O74" s="9" t="s">
        <v>47</v>
      </c>
      <c r="P74" s="9" t="s">
        <v>47</v>
      </c>
      <c r="Q74" s="9" t="s">
        <v>47</v>
      </c>
      <c r="R74" s="9" t="s">
        <v>47</v>
      </c>
      <c r="S74" s="9" t="s">
        <v>47</v>
      </c>
      <c r="T74" s="9" t="s">
        <v>47</v>
      </c>
      <c r="U74" s="9" t="s">
        <v>47</v>
      </c>
      <c r="V74" s="9" t="s">
        <v>47</v>
      </c>
      <c r="W74" s="9" t="s">
        <v>47</v>
      </c>
      <c r="X74" s="9" t="s">
        <v>47</v>
      </c>
      <c r="Y74" s="9" t="s">
        <v>47</v>
      </c>
      <c r="Z74" s="9" t="s">
        <v>47</v>
      </c>
      <c r="AA74" s="9" t="s">
        <v>47</v>
      </c>
      <c r="AB74" s="9" t="s">
        <v>47</v>
      </c>
      <c r="AC74" s="9" t="s">
        <v>47</v>
      </c>
      <c r="AD74" s="9" t="s">
        <v>47</v>
      </c>
      <c r="AE74" s="9" t="s">
        <v>47</v>
      </c>
      <c r="AF74" s="9" t="s">
        <v>47</v>
      </c>
      <c r="AG74" s="9" t="s">
        <v>47</v>
      </c>
      <c r="AH74" s="9" t="s">
        <v>47</v>
      </c>
      <c r="AI74" s="9" t="s">
        <v>47</v>
      </c>
      <c r="AJ74" s="9" t="s">
        <v>47</v>
      </c>
      <c r="AK74" s="9" t="s">
        <v>47</v>
      </c>
      <c r="AL74" s="9" t="s">
        <v>47</v>
      </c>
      <c r="AM74" s="9" t="s">
        <v>47</v>
      </c>
      <c r="AN74" s="9" t="s">
        <v>47</v>
      </c>
      <c r="AO74" s="9" t="s">
        <v>47</v>
      </c>
      <c r="AP74" s="9" t="s">
        <v>47</v>
      </c>
      <c r="AQ74" s="9" t="s">
        <v>47</v>
      </c>
      <c r="AR74" s="9" t="s">
        <v>47</v>
      </c>
      <c r="AS74" s="9" t="s">
        <v>47</v>
      </c>
      <c r="AT74" s="9" t="s">
        <v>47</v>
      </c>
      <c r="AU74" s="9" t="s">
        <v>47</v>
      </c>
      <c r="AV74" s="9" t="s">
        <v>47</v>
      </c>
      <c r="AW74" s="9" t="s">
        <v>47</v>
      </c>
      <c r="AX74" s="9" t="s">
        <v>47</v>
      </c>
      <c r="AY74" s="9" t="s">
        <v>47</v>
      </c>
      <c r="AZ74" s="9" t="s">
        <v>47</v>
      </c>
      <c r="BA74" s="9" t="s">
        <v>47</v>
      </c>
      <c r="BB74" s="9" t="s">
        <v>47</v>
      </c>
      <c r="BC74" s="9" t="s">
        <v>47</v>
      </c>
      <c r="BD74" s="9" t="s">
        <v>47</v>
      </c>
      <c r="BE74" s="9" t="s">
        <v>47</v>
      </c>
      <c r="BF74" s="9" t="s">
        <v>47</v>
      </c>
      <c r="BG74" s="9" t="s">
        <v>47</v>
      </c>
      <c r="BH74" s="9" t="s">
        <v>47</v>
      </c>
      <c r="BI74" s="9" t="s">
        <v>47</v>
      </c>
      <c r="BJ74" s="9" t="s">
        <v>47</v>
      </c>
      <c r="BK74" s="9" t="s">
        <v>47</v>
      </c>
      <c r="BL74" s="9" t="s">
        <v>47</v>
      </c>
      <c r="BM74" s="9" t="s">
        <v>47</v>
      </c>
      <c r="BN74" s="9" t="s">
        <v>47</v>
      </c>
    </row>
    <row r="75" spans="1:66" ht="12" x14ac:dyDescent="0.25">
      <c r="A75" s="5">
        <v>42</v>
      </c>
      <c r="B75" s="56">
        <v>11</v>
      </c>
      <c r="C75" s="9">
        <v>63</v>
      </c>
      <c r="D75" s="9">
        <v>42</v>
      </c>
      <c r="E75" s="9">
        <v>31.325768265125163</v>
      </c>
      <c r="F75" s="9">
        <v>23.364375176198166</v>
      </c>
      <c r="G75" s="9">
        <v>17.426357200691115</v>
      </c>
      <c r="H75" s="9">
        <v>12.99747684224155</v>
      </c>
      <c r="I75" s="9">
        <v>9.6941892283664206</v>
      </c>
      <c r="J75" s="9">
        <v>7.2304267925256909</v>
      </c>
      <c r="K75" s="9">
        <v>5.392825575252667</v>
      </c>
      <c r="L75" s="9">
        <v>4.0222477205858418</v>
      </c>
      <c r="M75" s="9">
        <v>3</v>
      </c>
      <c r="N75" s="9" t="s">
        <v>47</v>
      </c>
      <c r="O75" s="9" t="s">
        <v>47</v>
      </c>
      <c r="P75" s="9" t="s">
        <v>47</v>
      </c>
      <c r="Q75" s="9" t="s">
        <v>47</v>
      </c>
      <c r="R75" s="9" t="s">
        <v>47</v>
      </c>
      <c r="S75" s="9" t="s">
        <v>47</v>
      </c>
      <c r="T75" s="9" t="s">
        <v>47</v>
      </c>
      <c r="U75" s="9" t="s">
        <v>47</v>
      </c>
      <c r="V75" s="9" t="s">
        <v>47</v>
      </c>
      <c r="W75" s="9" t="s">
        <v>47</v>
      </c>
      <c r="X75" s="9" t="s">
        <v>47</v>
      </c>
      <c r="Y75" s="9" t="s">
        <v>47</v>
      </c>
      <c r="Z75" s="9" t="s">
        <v>47</v>
      </c>
      <c r="AA75" s="9" t="s">
        <v>47</v>
      </c>
      <c r="AB75" s="9" t="s">
        <v>47</v>
      </c>
      <c r="AC75" s="9" t="s">
        <v>47</v>
      </c>
      <c r="AD75" s="9" t="s">
        <v>47</v>
      </c>
      <c r="AE75" s="9" t="s">
        <v>47</v>
      </c>
      <c r="AF75" s="9" t="s">
        <v>47</v>
      </c>
      <c r="AG75" s="9" t="s">
        <v>47</v>
      </c>
      <c r="AH75" s="9" t="s">
        <v>47</v>
      </c>
      <c r="AI75" s="9" t="s">
        <v>47</v>
      </c>
      <c r="AJ75" s="9" t="s">
        <v>47</v>
      </c>
      <c r="AK75" s="9" t="s">
        <v>47</v>
      </c>
      <c r="AL75" s="9" t="s">
        <v>47</v>
      </c>
      <c r="AM75" s="9" t="s">
        <v>47</v>
      </c>
      <c r="AN75" s="9" t="s">
        <v>47</v>
      </c>
      <c r="AO75" s="9" t="s">
        <v>47</v>
      </c>
      <c r="AP75" s="9" t="s">
        <v>47</v>
      </c>
      <c r="AQ75" s="9" t="s">
        <v>47</v>
      </c>
      <c r="AR75" s="9" t="s">
        <v>47</v>
      </c>
      <c r="AS75" s="9" t="s">
        <v>47</v>
      </c>
      <c r="AT75" s="9" t="s">
        <v>47</v>
      </c>
      <c r="AU75" s="9" t="s">
        <v>47</v>
      </c>
      <c r="AV75" s="9" t="s">
        <v>47</v>
      </c>
      <c r="AW75" s="9" t="s">
        <v>47</v>
      </c>
      <c r="AX75" s="9" t="s">
        <v>47</v>
      </c>
      <c r="AY75" s="9" t="s">
        <v>47</v>
      </c>
      <c r="AZ75" s="9" t="s">
        <v>47</v>
      </c>
      <c r="BA75" s="9" t="s">
        <v>47</v>
      </c>
      <c r="BB75" s="9" t="s">
        <v>47</v>
      </c>
      <c r="BC75" s="9" t="s">
        <v>47</v>
      </c>
      <c r="BD75" s="9" t="s">
        <v>47</v>
      </c>
      <c r="BE75" s="9" t="s">
        <v>47</v>
      </c>
      <c r="BF75" s="9" t="s">
        <v>47</v>
      </c>
      <c r="BG75" s="9" t="s">
        <v>47</v>
      </c>
      <c r="BH75" s="9" t="s">
        <v>47</v>
      </c>
      <c r="BI75" s="9" t="s">
        <v>47</v>
      </c>
      <c r="BJ75" s="9" t="s">
        <v>47</v>
      </c>
      <c r="BK75" s="9" t="s">
        <v>47</v>
      </c>
      <c r="BL75" s="9" t="s">
        <v>47</v>
      </c>
      <c r="BM75" s="9" t="s">
        <v>47</v>
      </c>
      <c r="BN75" s="9" t="s">
        <v>47</v>
      </c>
    </row>
    <row r="76" spans="1:66" ht="12" x14ac:dyDescent="0.25">
      <c r="A76" s="5">
        <v>43</v>
      </c>
      <c r="B76" s="56">
        <v>11</v>
      </c>
      <c r="C76" s="9">
        <v>64.5</v>
      </c>
      <c r="D76" s="9">
        <v>43</v>
      </c>
      <c r="E76" s="9">
        <v>31.987878168566485</v>
      </c>
      <c r="F76" s="9">
        <v>23.79591510993145</v>
      </c>
      <c r="G76" s="9">
        <v>17.701879847582269</v>
      </c>
      <c r="H76" s="9">
        <v>13.168501765559625</v>
      </c>
      <c r="I76" s="9">
        <v>9.7961030264947428</v>
      </c>
      <c r="J76" s="9">
        <v>7.2873616311218434</v>
      </c>
      <c r="K76" s="9">
        <v>5.4210985122467781</v>
      </c>
      <c r="L76" s="9">
        <v>4.0327776453383013</v>
      </c>
      <c r="M76" s="9">
        <v>3</v>
      </c>
      <c r="N76" s="9" t="s">
        <v>47</v>
      </c>
      <c r="O76" s="9" t="s">
        <v>47</v>
      </c>
      <c r="P76" s="9" t="s">
        <v>47</v>
      </c>
      <c r="Q76" s="9" t="s">
        <v>47</v>
      </c>
      <c r="R76" s="9" t="s">
        <v>47</v>
      </c>
      <c r="S76" s="9" t="s">
        <v>47</v>
      </c>
      <c r="T76" s="9" t="s">
        <v>47</v>
      </c>
      <c r="U76" s="9" t="s">
        <v>47</v>
      </c>
      <c r="V76" s="9" t="s">
        <v>47</v>
      </c>
      <c r="W76" s="9" t="s">
        <v>47</v>
      </c>
      <c r="X76" s="9" t="s">
        <v>47</v>
      </c>
      <c r="Y76" s="9" t="s">
        <v>47</v>
      </c>
      <c r="Z76" s="9" t="s">
        <v>47</v>
      </c>
      <c r="AA76" s="9" t="s">
        <v>47</v>
      </c>
      <c r="AB76" s="9" t="s">
        <v>47</v>
      </c>
      <c r="AC76" s="9" t="s">
        <v>47</v>
      </c>
      <c r="AD76" s="9" t="s">
        <v>47</v>
      </c>
      <c r="AE76" s="9" t="s">
        <v>47</v>
      </c>
      <c r="AF76" s="9" t="s">
        <v>47</v>
      </c>
      <c r="AG76" s="9" t="s">
        <v>47</v>
      </c>
      <c r="AH76" s="9" t="s">
        <v>47</v>
      </c>
      <c r="AI76" s="9" t="s">
        <v>47</v>
      </c>
      <c r="AJ76" s="9" t="s">
        <v>47</v>
      </c>
      <c r="AK76" s="9" t="s">
        <v>47</v>
      </c>
      <c r="AL76" s="9" t="s">
        <v>47</v>
      </c>
      <c r="AM76" s="9" t="s">
        <v>47</v>
      </c>
      <c r="AN76" s="9" t="s">
        <v>47</v>
      </c>
      <c r="AO76" s="9" t="s">
        <v>47</v>
      </c>
      <c r="AP76" s="9" t="s">
        <v>47</v>
      </c>
      <c r="AQ76" s="9" t="s">
        <v>47</v>
      </c>
      <c r="AR76" s="9" t="s">
        <v>47</v>
      </c>
      <c r="AS76" s="9" t="s">
        <v>47</v>
      </c>
      <c r="AT76" s="9" t="s">
        <v>47</v>
      </c>
      <c r="AU76" s="9" t="s">
        <v>47</v>
      </c>
      <c r="AV76" s="9" t="s">
        <v>47</v>
      </c>
      <c r="AW76" s="9" t="s">
        <v>47</v>
      </c>
      <c r="AX76" s="9" t="s">
        <v>47</v>
      </c>
      <c r="AY76" s="9" t="s">
        <v>47</v>
      </c>
      <c r="AZ76" s="9" t="s">
        <v>47</v>
      </c>
      <c r="BA76" s="9" t="s">
        <v>47</v>
      </c>
      <c r="BB76" s="9" t="s">
        <v>47</v>
      </c>
      <c r="BC76" s="9" t="s">
        <v>47</v>
      </c>
      <c r="BD76" s="9" t="s">
        <v>47</v>
      </c>
      <c r="BE76" s="9" t="s">
        <v>47</v>
      </c>
      <c r="BF76" s="9" t="s">
        <v>47</v>
      </c>
      <c r="BG76" s="9" t="s">
        <v>47</v>
      </c>
      <c r="BH76" s="9" t="s">
        <v>47</v>
      </c>
      <c r="BI76" s="9" t="s">
        <v>47</v>
      </c>
      <c r="BJ76" s="9" t="s">
        <v>47</v>
      </c>
      <c r="BK76" s="9" t="s">
        <v>47</v>
      </c>
      <c r="BL76" s="9" t="s">
        <v>47</v>
      </c>
      <c r="BM76" s="9" t="s">
        <v>47</v>
      </c>
      <c r="BN76" s="9" t="s">
        <v>47</v>
      </c>
    </row>
    <row r="77" spans="1:66" ht="12" x14ac:dyDescent="0.25">
      <c r="A77" s="5">
        <v>44</v>
      </c>
      <c r="B77" s="56">
        <v>11</v>
      </c>
      <c r="C77" s="9">
        <v>66</v>
      </c>
      <c r="D77" s="9">
        <v>44</v>
      </c>
      <c r="E77" s="9">
        <v>32.648279239838018</v>
      </c>
      <c r="F77" s="9">
        <v>24.225230393691774</v>
      </c>
      <c r="G77" s="9">
        <v>17.975274694151366</v>
      </c>
      <c r="H77" s="9">
        <v>13.337767900623811</v>
      </c>
      <c r="I77" s="9">
        <v>9.8967084285389593</v>
      </c>
      <c r="J77" s="9">
        <v>7.3434204620499637</v>
      </c>
      <c r="K77" s="9">
        <v>5.4488645868306254</v>
      </c>
      <c r="L77" s="9">
        <v>4.0430921038843373</v>
      </c>
      <c r="M77" s="9">
        <v>3</v>
      </c>
      <c r="N77" s="9" t="s">
        <v>47</v>
      </c>
      <c r="O77" s="9" t="s">
        <v>47</v>
      </c>
      <c r="P77" s="9" t="s">
        <v>47</v>
      </c>
      <c r="Q77" s="9" t="s">
        <v>47</v>
      </c>
      <c r="R77" s="9" t="s">
        <v>47</v>
      </c>
      <c r="S77" s="9" t="s">
        <v>47</v>
      </c>
      <c r="T77" s="9" t="s">
        <v>47</v>
      </c>
      <c r="U77" s="9" t="s">
        <v>47</v>
      </c>
      <c r="V77" s="9" t="s">
        <v>47</v>
      </c>
      <c r="W77" s="9" t="s">
        <v>47</v>
      </c>
      <c r="X77" s="9" t="s">
        <v>47</v>
      </c>
      <c r="Y77" s="9" t="s">
        <v>47</v>
      </c>
      <c r="Z77" s="9" t="s">
        <v>47</v>
      </c>
      <c r="AA77" s="9" t="s">
        <v>47</v>
      </c>
      <c r="AB77" s="9" t="s">
        <v>47</v>
      </c>
      <c r="AC77" s="9" t="s">
        <v>47</v>
      </c>
      <c r="AD77" s="9" t="s">
        <v>47</v>
      </c>
      <c r="AE77" s="9" t="s">
        <v>47</v>
      </c>
      <c r="AF77" s="9" t="s">
        <v>47</v>
      </c>
      <c r="AG77" s="9" t="s">
        <v>47</v>
      </c>
      <c r="AH77" s="9" t="s">
        <v>47</v>
      </c>
      <c r="AI77" s="9" t="s">
        <v>47</v>
      </c>
      <c r="AJ77" s="9" t="s">
        <v>47</v>
      </c>
      <c r="AK77" s="9" t="s">
        <v>47</v>
      </c>
      <c r="AL77" s="9" t="s">
        <v>47</v>
      </c>
      <c r="AM77" s="9" t="s">
        <v>47</v>
      </c>
      <c r="AN77" s="9" t="s">
        <v>47</v>
      </c>
      <c r="AO77" s="9" t="s">
        <v>47</v>
      </c>
      <c r="AP77" s="9" t="s">
        <v>47</v>
      </c>
      <c r="AQ77" s="9" t="s">
        <v>47</v>
      </c>
      <c r="AR77" s="9" t="s">
        <v>47</v>
      </c>
      <c r="AS77" s="9" t="s">
        <v>47</v>
      </c>
      <c r="AT77" s="9" t="s">
        <v>47</v>
      </c>
      <c r="AU77" s="9" t="s">
        <v>47</v>
      </c>
      <c r="AV77" s="9" t="s">
        <v>47</v>
      </c>
      <c r="AW77" s="9" t="s">
        <v>47</v>
      </c>
      <c r="AX77" s="9" t="s">
        <v>47</v>
      </c>
      <c r="AY77" s="9" t="s">
        <v>47</v>
      </c>
      <c r="AZ77" s="9" t="s">
        <v>47</v>
      </c>
      <c r="BA77" s="9" t="s">
        <v>47</v>
      </c>
      <c r="BB77" s="9" t="s">
        <v>47</v>
      </c>
      <c r="BC77" s="9" t="s">
        <v>47</v>
      </c>
      <c r="BD77" s="9" t="s">
        <v>47</v>
      </c>
      <c r="BE77" s="9" t="s">
        <v>47</v>
      </c>
      <c r="BF77" s="9" t="s">
        <v>47</v>
      </c>
      <c r="BG77" s="9" t="s">
        <v>47</v>
      </c>
      <c r="BH77" s="9" t="s">
        <v>47</v>
      </c>
      <c r="BI77" s="9" t="s">
        <v>47</v>
      </c>
      <c r="BJ77" s="9" t="s">
        <v>47</v>
      </c>
      <c r="BK77" s="9" t="s">
        <v>47</v>
      </c>
      <c r="BL77" s="9" t="s">
        <v>47</v>
      </c>
      <c r="BM77" s="9" t="s">
        <v>47</v>
      </c>
      <c r="BN77" s="9" t="s">
        <v>47</v>
      </c>
    </row>
    <row r="78" spans="1:66" ht="12" x14ac:dyDescent="0.25">
      <c r="A78" s="5">
        <v>45</v>
      </c>
      <c r="B78" s="56">
        <v>12</v>
      </c>
      <c r="C78" s="9">
        <v>67.5</v>
      </c>
      <c r="D78" s="9">
        <v>45</v>
      </c>
      <c r="E78" s="9">
        <v>33.75</v>
      </c>
      <c r="F78" s="9">
        <v>25.79164559255252</v>
      </c>
      <c r="G78" s="9">
        <v>19.709895773980261</v>
      </c>
      <c r="H78" s="9">
        <v>15.062241376848815</v>
      </c>
      <c r="I78" s="9">
        <v>11.510518264330813</v>
      </c>
      <c r="J78" s="9">
        <v>8.7963024491917956</v>
      </c>
      <c r="K78" s="9">
        <v>6.7221071198357478</v>
      </c>
      <c r="L78" s="9">
        <v>5.1370134657771134</v>
      </c>
      <c r="M78" s="9">
        <v>3.9256897989183175</v>
      </c>
      <c r="N78" s="9">
        <v>3</v>
      </c>
      <c r="O78" s="9" t="s">
        <v>47</v>
      </c>
      <c r="P78" s="9" t="s">
        <v>47</v>
      </c>
      <c r="Q78" s="9" t="s">
        <v>47</v>
      </c>
      <c r="R78" s="9" t="s">
        <v>47</v>
      </c>
      <c r="S78" s="9" t="s">
        <v>47</v>
      </c>
      <c r="T78" s="9" t="s">
        <v>47</v>
      </c>
      <c r="U78" s="9" t="s">
        <v>47</v>
      </c>
      <c r="V78" s="9" t="s">
        <v>47</v>
      </c>
      <c r="W78" s="9" t="s">
        <v>47</v>
      </c>
      <c r="X78" s="9" t="s">
        <v>47</v>
      </c>
      <c r="Y78" s="9" t="s">
        <v>47</v>
      </c>
      <c r="Z78" s="9" t="s">
        <v>47</v>
      </c>
      <c r="AA78" s="9" t="s">
        <v>47</v>
      </c>
      <c r="AB78" s="9" t="s">
        <v>47</v>
      </c>
      <c r="AC78" s="9" t="s">
        <v>47</v>
      </c>
      <c r="AD78" s="9" t="s">
        <v>47</v>
      </c>
      <c r="AE78" s="9" t="s">
        <v>47</v>
      </c>
      <c r="AF78" s="9" t="s">
        <v>47</v>
      </c>
      <c r="AG78" s="9" t="s">
        <v>47</v>
      </c>
      <c r="AH78" s="9" t="s">
        <v>47</v>
      </c>
      <c r="AI78" s="9" t="s">
        <v>47</v>
      </c>
      <c r="AJ78" s="9" t="s">
        <v>47</v>
      </c>
      <c r="AK78" s="9" t="s">
        <v>47</v>
      </c>
      <c r="AL78" s="9" t="s">
        <v>47</v>
      </c>
      <c r="AM78" s="9" t="s">
        <v>47</v>
      </c>
      <c r="AN78" s="9" t="s">
        <v>47</v>
      </c>
      <c r="AO78" s="9" t="s">
        <v>47</v>
      </c>
      <c r="AP78" s="9" t="s">
        <v>47</v>
      </c>
      <c r="AQ78" s="9" t="s">
        <v>47</v>
      </c>
      <c r="AR78" s="9" t="s">
        <v>47</v>
      </c>
      <c r="AS78" s="9" t="s">
        <v>47</v>
      </c>
      <c r="AT78" s="9" t="s">
        <v>47</v>
      </c>
      <c r="AU78" s="9" t="s">
        <v>47</v>
      </c>
      <c r="AV78" s="9" t="s">
        <v>47</v>
      </c>
      <c r="AW78" s="9" t="s">
        <v>47</v>
      </c>
      <c r="AX78" s="9" t="s">
        <v>47</v>
      </c>
      <c r="AY78" s="9" t="s">
        <v>47</v>
      </c>
      <c r="AZ78" s="9" t="s">
        <v>47</v>
      </c>
      <c r="BA78" s="9" t="s">
        <v>47</v>
      </c>
      <c r="BB78" s="9" t="s">
        <v>47</v>
      </c>
      <c r="BC78" s="9" t="s">
        <v>47</v>
      </c>
      <c r="BD78" s="9" t="s">
        <v>47</v>
      </c>
      <c r="BE78" s="9" t="s">
        <v>47</v>
      </c>
      <c r="BF78" s="9" t="s">
        <v>47</v>
      </c>
      <c r="BG78" s="9" t="s">
        <v>47</v>
      </c>
      <c r="BH78" s="9" t="s">
        <v>47</v>
      </c>
      <c r="BI78" s="9" t="s">
        <v>47</v>
      </c>
      <c r="BJ78" s="9" t="s">
        <v>47</v>
      </c>
      <c r="BK78" s="9" t="s">
        <v>47</v>
      </c>
      <c r="BL78" s="9" t="s">
        <v>47</v>
      </c>
      <c r="BM78" s="9" t="s">
        <v>47</v>
      </c>
      <c r="BN78" s="9" t="s">
        <v>47</v>
      </c>
    </row>
    <row r="79" spans="1:66" ht="12" x14ac:dyDescent="0.25">
      <c r="A79" s="5">
        <v>46</v>
      </c>
      <c r="B79" s="56">
        <v>12</v>
      </c>
      <c r="C79" s="9">
        <v>69</v>
      </c>
      <c r="D79" s="9">
        <v>46</v>
      </c>
      <c r="E79" s="9">
        <v>34.5</v>
      </c>
      <c r="F79" s="9">
        <v>26.300486345011844</v>
      </c>
      <c r="G79" s="9">
        <v>20.049727014033461</v>
      </c>
      <c r="H79" s="9">
        <v>15.284567291414552</v>
      </c>
      <c r="I79" s="9">
        <v>11.651929082239509</v>
      </c>
      <c r="J79" s="9">
        <v>8.882649325231494</v>
      </c>
      <c r="K79" s="9">
        <v>6.7715361532110023</v>
      </c>
      <c r="L79" s="9">
        <v>5.1621650473124632</v>
      </c>
      <c r="M79" s="9">
        <v>3.9352884445663432</v>
      </c>
      <c r="N79" s="9">
        <v>3</v>
      </c>
      <c r="O79" s="9" t="s">
        <v>47</v>
      </c>
      <c r="P79" s="9" t="s">
        <v>47</v>
      </c>
      <c r="Q79" s="9" t="s">
        <v>47</v>
      </c>
      <c r="R79" s="9" t="s">
        <v>47</v>
      </c>
      <c r="S79" s="9" t="s">
        <v>47</v>
      </c>
      <c r="T79" s="9" t="s">
        <v>47</v>
      </c>
      <c r="U79" s="9" t="s">
        <v>47</v>
      </c>
      <c r="V79" s="9" t="s">
        <v>47</v>
      </c>
      <c r="W79" s="9" t="s">
        <v>47</v>
      </c>
      <c r="X79" s="9" t="s">
        <v>47</v>
      </c>
      <c r="Y79" s="9" t="s">
        <v>47</v>
      </c>
      <c r="Z79" s="9" t="s">
        <v>47</v>
      </c>
      <c r="AA79" s="9" t="s">
        <v>47</v>
      </c>
      <c r="AB79" s="9" t="s">
        <v>47</v>
      </c>
      <c r="AC79" s="9" t="s">
        <v>47</v>
      </c>
      <c r="AD79" s="9" t="s">
        <v>47</v>
      </c>
      <c r="AE79" s="9" t="s">
        <v>47</v>
      </c>
      <c r="AF79" s="9" t="s">
        <v>47</v>
      </c>
      <c r="AG79" s="9" t="s">
        <v>47</v>
      </c>
      <c r="AH79" s="9" t="s">
        <v>47</v>
      </c>
      <c r="AI79" s="9" t="s">
        <v>47</v>
      </c>
      <c r="AJ79" s="9" t="s">
        <v>47</v>
      </c>
      <c r="AK79" s="9" t="s">
        <v>47</v>
      </c>
      <c r="AL79" s="9" t="s">
        <v>47</v>
      </c>
      <c r="AM79" s="9" t="s">
        <v>47</v>
      </c>
      <c r="AN79" s="9" t="s">
        <v>47</v>
      </c>
      <c r="AO79" s="9" t="s">
        <v>47</v>
      </c>
      <c r="AP79" s="9" t="s">
        <v>47</v>
      </c>
      <c r="AQ79" s="9" t="s">
        <v>47</v>
      </c>
      <c r="AR79" s="9" t="s">
        <v>47</v>
      </c>
      <c r="AS79" s="9" t="s">
        <v>47</v>
      </c>
      <c r="AT79" s="9" t="s">
        <v>47</v>
      </c>
      <c r="AU79" s="9" t="s">
        <v>47</v>
      </c>
      <c r="AV79" s="9" t="s">
        <v>47</v>
      </c>
      <c r="AW79" s="9" t="s">
        <v>47</v>
      </c>
      <c r="AX79" s="9" t="s">
        <v>47</v>
      </c>
      <c r="AY79" s="9" t="s">
        <v>47</v>
      </c>
      <c r="AZ79" s="9" t="s">
        <v>47</v>
      </c>
      <c r="BA79" s="9" t="s">
        <v>47</v>
      </c>
      <c r="BB79" s="9" t="s">
        <v>47</v>
      </c>
      <c r="BC79" s="9" t="s">
        <v>47</v>
      </c>
      <c r="BD79" s="9" t="s">
        <v>47</v>
      </c>
      <c r="BE79" s="9" t="s">
        <v>47</v>
      </c>
      <c r="BF79" s="9" t="s">
        <v>47</v>
      </c>
      <c r="BG79" s="9" t="s">
        <v>47</v>
      </c>
      <c r="BH79" s="9" t="s">
        <v>47</v>
      </c>
      <c r="BI79" s="9" t="s">
        <v>47</v>
      </c>
      <c r="BJ79" s="9" t="s">
        <v>47</v>
      </c>
      <c r="BK79" s="9" t="s">
        <v>47</v>
      </c>
      <c r="BL79" s="9" t="s">
        <v>47</v>
      </c>
      <c r="BM79" s="9" t="s">
        <v>47</v>
      </c>
      <c r="BN79" s="9" t="s">
        <v>47</v>
      </c>
    </row>
    <row r="80" spans="1:66" ht="12" x14ac:dyDescent="0.25">
      <c r="A80" s="5">
        <v>47</v>
      </c>
      <c r="B80" s="56">
        <v>12</v>
      </c>
      <c r="C80" s="9">
        <v>70.5</v>
      </c>
      <c r="D80" s="9">
        <v>47</v>
      </c>
      <c r="E80" s="9">
        <v>35.25</v>
      </c>
      <c r="F80" s="9">
        <v>26.808099394773858</v>
      </c>
      <c r="G80" s="9">
        <v>20.387920373335447</v>
      </c>
      <c r="H80" s="9">
        <v>15.505287824712386</v>
      </c>
      <c r="I80" s="9">
        <v>11.791980060977776</v>
      </c>
      <c r="J80" s="9">
        <v>8.9679595329328716</v>
      </c>
      <c r="K80" s="9">
        <v>6.8202539156645159</v>
      </c>
      <c r="L80" s="9">
        <v>5.1868948898930478</v>
      </c>
      <c r="M80" s="9">
        <v>3.944703369035389</v>
      </c>
      <c r="N80" s="9">
        <v>3</v>
      </c>
      <c r="O80" s="9" t="s">
        <v>47</v>
      </c>
      <c r="P80" s="9" t="s">
        <v>47</v>
      </c>
      <c r="Q80" s="9" t="s">
        <v>47</v>
      </c>
      <c r="R80" s="9" t="s">
        <v>47</v>
      </c>
      <c r="S80" s="9" t="s">
        <v>47</v>
      </c>
      <c r="T80" s="9" t="s">
        <v>47</v>
      </c>
      <c r="U80" s="9" t="s">
        <v>47</v>
      </c>
      <c r="V80" s="9" t="s">
        <v>47</v>
      </c>
      <c r="W80" s="9" t="s">
        <v>47</v>
      </c>
      <c r="X80" s="9" t="s">
        <v>47</v>
      </c>
      <c r="Y80" s="9" t="s">
        <v>47</v>
      </c>
      <c r="Z80" s="9" t="s">
        <v>47</v>
      </c>
      <c r="AA80" s="9" t="s">
        <v>47</v>
      </c>
      <c r="AB80" s="9" t="s">
        <v>47</v>
      </c>
      <c r="AC80" s="9" t="s">
        <v>47</v>
      </c>
      <c r="AD80" s="9" t="s">
        <v>47</v>
      </c>
      <c r="AE80" s="9" t="s">
        <v>47</v>
      </c>
      <c r="AF80" s="9" t="s">
        <v>47</v>
      </c>
      <c r="AG80" s="9" t="s">
        <v>47</v>
      </c>
      <c r="AH80" s="9" t="s">
        <v>47</v>
      </c>
      <c r="AI80" s="9" t="s">
        <v>47</v>
      </c>
      <c r="AJ80" s="9" t="s">
        <v>47</v>
      </c>
      <c r="AK80" s="9" t="s">
        <v>47</v>
      </c>
      <c r="AL80" s="9" t="s">
        <v>47</v>
      </c>
      <c r="AM80" s="9" t="s">
        <v>47</v>
      </c>
      <c r="AN80" s="9" t="s">
        <v>47</v>
      </c>
      <c r="AO80" s="9" t="s">
        <v>47</v>
      </c>
      <c r="AP80" s="9" t="s">
        <v>47</v>
      </c>
      <c r="AQ80" s="9" t="s">
        <v>47</v>
      </c>
      <c r="AR80" s="9" t="s">
        <v>47</v>
      </c>
      <c r="AS80" s="9" t="s">
        <v>47</v>
      </c>
      <c r="AT80" s="9" t="s">
        <v>47</v>
      </c>
      <c r="AU80" s="9" t="s">
        <v>47</v>
      </c>
      <c r="AV80" s="9" t="s">
        <v>47</v>
      </c>
      <c r="AW80" s="9" t="s">
        <v>47</v>
      </c>
      <c r="AX80" s="9" t="s">
        <v>47</v>
      </c>
      <c r="AY80" s="9" t="s">
        <v>47</v>
      </c>
      <c r="AZ80" s="9" t="s">
        <v>47</v>
      </c>
      <c r="BA80" s="9" t="s">
        <v>47</v>
      </c>
      <c r="BB80" s="9" t="s">
        <v>47</v>
      </c>
      <c r="BC80" s="9" t="s">
        <v>47</v>
      </c>
      <c r="BD80" s="9" t="s">
        <v>47</v>
      </c>
      <c r="BE80" s="9" t="s">
        <v>47</v>
      </c>
      <c r="BF80" s="9" t="s">
        <v>47</v>
      </c>
      <c r="BG80" s="9" t="s">
        <v>47</v>
      </c>
      <c r="BH80" s="9" t="s">
        <v>47</v>
      </c>
      <c r="BI80" s="9" t="s">
        <v>47</v>
      </c>
      <c r="BJ80" s="9" t="s">
        <v>47</v>
      </c>
      <c r="BK80" s="9" t="s">
        <v>47</v>
      </c>
      <c r="BL80" s="9" t="s">
        <v>47</v>
      </c>
      <c r="BM80" s="9" t="s">
        <v>47</v>
      </c>
      <c r="BN80" s="9" t="s">
        <v>47</v>
      </c>
    </row>
    <row r="81" spans="1:66" s="6" customFormat="1" ht="12" x14ac:dyDescent="0.25">
      <c r="A81" s="5" t="s">
        <v>23</v>
      </c>
      <c r="B81" s="55" t="s">
        <v>22</v>
      </c>
      <c r="C81" s="8">
        <v>1</v>
      </c>
      <c r="D81" s="8">
        <v>2</v>
      </c>
      <c r="E81" s="8">
        <v>3</v>
      </c>
      <c r="F81" s="8">
        <v>4</v>
      </c>
      <c r="G81" s="8">
        <v>5</v>
      </c>
      <c r="H81" s="8">
        <v>6</v>
      </c>
      <c r="I81" s="8">
        <v>7</v>
      </c>
      <c r="J81" s="8">
        <v>8</v>
      </c>
      <c r="K81" s="8">
        <v>9</v>
      </c>
      <c r="L81" s="8">
        <v>10</v>
      </c>
      <c r="M81" s="8">
        <v>11</v>
      </c>
      <c r="N81" s="8">
        <v>12</v>
      </c>
      <c r="O81" s="8">
        <v>13</v>
      </c>
      <c r="P81" s="8">
        <v>14</v>
      </c>
      <c r="Q81" s="8">
        <v>15</v>
      </c>
      <c r="R81" s="8">
        <v>16</v>
      </c>
      <c r="S81" s="8">
        <v>17</v>
      </c>
      <c r="T81" s="8">
        <v>18</v>
      </c>
      <c r="U81" s="8">
        <v>19</v>
      </c>
      <c r="V81" s="8">
        <v>20</v>
      </c>
      <c r="W81" s="8">
        <v>21</v>
      </c>
      <c r="X81" s="8">
        <v>22</v>
      </c>
      <c r="Y81" s="8">
        <v>23</v>
      </c>
      <c r="Z81" s="8">
        <v>24</v>
      </c>
      <c r="AA81" s="8">
        <v>25</v>
      </c>
      <c r="AB81" s="8">
        <v>26</v>
      </c>
      <c r="AC81" s="8">
        <v>27</v>
      </c>
      <c r="AD81" s="8">
        <v>28</v>
      </c>
      <c r="AE81" s="8">
        <v>29</v>
      </c>
      <c r="AF81" s="8">
        <v>30</v>
      </c>
      <c r="AG81" s="8">
        <v>31</v>
      </c>
      <c r="AH81" s="8">
        <v>32</v>
      </c>
      <c r="AI81" s="8">
        <v>33</v>
      </c>
      <c r="AJ81" s="8">
        <v>34</v>
      </c>
      <c r="AK81" s="8">
        <v>35</v>
      </c>
      <c r="AL81" s="8">
        <v>36</v>
      </c>
      <c r="AM81" s="8">
        <v>37</v>
      </c>
      <c r="AN81" s="8">
        <v>38</v>
      </c>
      <c r="AO81" s="8">
        <v>39</v>
      </c>
      <c r="AP81" s="8">
        <v>40</v>
      </c>
      <c r="AQ81" s="8">
        <v>41</v>
      </c>
      <c r="AR81" s="8">
        <v>42</v>
      </c>
      <c r="AS81" s="8">
        <v>43</v>
      </c>
      <c r="AT81" s="8">
        <v>44</v>
      </c>
      <c r="AU81" s="8">
        <v>45</v>
      </c>
      <c r="AV81" s="8">
        <v>46</v>
      </c>
      <c r="AW81" s="8">
        <v>47</v>
      </c>
      <c r="AX81" s="8">
        <v>48</v>
      </c>
      <c r="AY81" s="8">
        <v>49</v>
      </c>
      <c r="AZ81" s="8">
        <v>50</v>
      </c>
      <c r="BA81" s="8">
        <v>51</v>
      </c>
      <c r="BB81" s="8">
        <v>52</v>
      </c>
      <c r="BC81" s="8">
        <v>53</v>
      </c>
      <c r="BD81" s="8">
        <v>54</v>
      </c>
      <c r="BE81" s="8">
        <v>55</v>
      </c>
      <c r="BF81" s="8">
        <v>56</v>
      </c>
      <c r="BG81" s="8">
        <v>57</v>
      </c>
      <c r="BH81" s="8">
        <v>58</v>
      </c>
      <c r="BI81" s="8">
        <v>59</v>
      </c>
      <c r="BJ81" s="8">
        <v>60</v>
      </c>
      <c r="BK81" s="8">
        <v>61</v>
      </c>
      <c r="BL81" s="8">
        <v>62</v>
      </c>
      <c r="BM81" s="8">
        <v>63</v>
      </c>
      <c r="BN81" s="8">
        <v>64</v>
      </c>
    </row>
    <row r="82" spans="1:66" ht="12" x14ac:dyDescent="0.25">
      <c r="A82" s="5">
        <v>48</v>
      </c>
      <c r="B82" s="56">
        <v>12</v>
      </c>
      <c r="C82" s="9">
        <v>72</v>
      </c>
      <c r="D82" s="9">
        <v>48</v>
      </c>
      <c r="E82" s="9">
        <v>36</v>
      </c>
      <c r="F82" s="9">
        <v>27.314513735680972</v>
      </c>
      <c r="G82" s="9">
        <v>20.724518350464013</v>
      </c>
      <c r="H82" s="9">
        <v>15.72444836525338</v>
      </c>
      <c r="I82" s="9">
        <v>11.930712801631101</v>
      </c>
      <c r="J82" s="9">
        <v>9.0522671860171524</v>
      </c>
      <c r="K82" s="9">
        <v>6.8682854553199899</v>
      </c>
      <c r="L82" s="9">
        <v>5.211218816942103</v>
      </c>
      <c r="M82" s="9">
        <v>3.9539418876390062</v>
      </c>
      <c r="N82" s="9">
        <v>3</v>
      </c>
      <c r="O82" s="9" t="s">
        <v>47</v>
      </c>
      <c r="P82" s="9" t="s">
        <v>47</v>
      </c>
      <c r="Q82" s="9" t="s">
        <v>47</v>
      </c>
      <c r="R82" s="9" t="s">
        <v>47</v>
      </c>
      <c r="S82" s="9" t="s">
        <v>47</v>
      </c>
      <c r="T82" s="9" t="s">
        <v>47</v>
      </c>
      <c r="U82" s="9" t="s">
        <v>47</v>
      </c>
      <c r="V82" s="9" t="s">
        <v>47</v>
      </c>
      <c r="W82" s="9" t="s">
        <v>47</v>
      </c>
      <c r="X82" s="9" t="s">
        <v>47</v>
      </c>
      <c r="Y82" s="9" t="s">
        <v>47</v>
      </c>
      <c r="Z82" s="9" t="s">
        <v>47</v>
      </c>
      <c r="AA82" s="9" t="s">
        <v>47</v>
      </c>
      <c r="AB82" s="9" t="s">
        <v>47</v>
      </c>
      <c r="AC82" s="9" t="s">
        <v>47</v>
      </c>
      <c r="AD82" s="9" t="s">
        <v>47</v>
      </c>
      <c r="AE82" s="9" t="s">
        <v>47</v>
      </c>
      <c r="AF82" s="9" t="s">
        <v>47</v>
      </c>
      <c r="AG82" s="9" t="s">
        <v>47</v>
      </c>
      <c r="AH82" s="9" t="s">
        <v>47</v>
      </c>
      <c r="AI82" s="9" t="s">
        <v>47</v>
      </c>
      <c r="AJ82" s="9" t="s">
        <v>47</v>
      </c>
      <c r="AK82" s="9" t="s">
        <v>47</v>
      </c>
      <c r="AL82" s="9" t="s">
        <v>47</v>
      </c>
      <c r="AM82" s="9" t="s">
        <v>47</v>
      </c>
      <c r="AN82" s="9" t="s">
        <v>47</v>
      </c>
      <c r="AO82" s="9" t="s">
        <v>47</v>
      </c>
      <c r="AP82" s="9" t="s">
        <v>47</v>
      </c>
      <c r="AQ82" s="9" t="s">
        <v>47</v>
      </c>
      <c r="AR82" s="9" t="s">
        <v>47</v>
      </c>
      <c r="AS82" s="9" t="s">
        <v>47</v>
      </c>
      <c r="AT82" s="9" t="s">
        <v>47</v>
      </c>
      <c r="AU82" s="9" t="s">
        <v>47</v>
      </c>
      <c r="AV82" s="9" t="s">
        <v>47</v>
      </c>
      <c r="AW82" s="9" t="s">
        <v>47</v>
      </c>
      <c r="AX82" s="9" t="s">
        <v>47</v>
      </c>
      <c r="AY82" s="9" t="s">
        <v>47</v>
      </c>
      <c r="AZ82" s="9" t="s">
        <v>47</v>
      </c>
      <c r="BA82" s="9" t="s">
        <v>47</v>
      </c>
      <c r="BB82" s="9" t="s">
        <v>47</v>
      </c>
      <c r="BC82" s="9" t="s">
        <v>47</v>
      </c>
      <c r="BD82" s="9" t="s">
        <v>47</v>
      </c>
      <c r="BE82" s="9" t="s">
        <v>47</v>
      </c>
      <c r="BF82" s="9" t="s">
        <v>47</v>
      </c>
      <c r="BG82" s="9" t="s">
        <v>47</v>
      </c>
      <c r="BH82" s="9" t="s">
        <v>47</v>
      </c>
      <c r="BI82" s="9" t="s">
        <v>47</v>
      </c>
      <c r="BJ82" s="9" t="s">
        <v>47</v>
      </c>
      <c r="BK82" s="9" t="s">
        <v>47</v>
      </c>
      <c r="BL82" s="9" t="s">
        <v>47</v>
      </c>
      <c r="BM82" s="9" t="s">
        <v>47</v>
      </c>
      <c r="BN82" s="9" t="s">
        <v>47</v>
      </c>
    </row>
    <row r="83" spans="1:66" ht="12" x14ac:dyDescent="0.25">
      <c r="A83" s="5">
        <v>49</v>
      </c>
      <c r="B83" s="56">
        <v>13</v>
      </c>
      <c r="C83" s="9">
        <v>73.5</v>
      </c>
      <c r="D83" s="9">
        <v>49</v>
      </c>
      <c r="E83" s="9">
        <v>36.75</v>
      </c>
      <c r="F83" s="9">
        <v>28.605117402005526</v>
      </c>
      <c r="G83" s="9">
        <v>22.265380723333863</v>
      </c>
      <c r="H83" s="9">
        <v>17.330716451464376</v>
      </c>
      <c r="I83" s="9">
        <v>13.489719149796111</v>
      </c>
      <c r="J83" s="9">
        <v>10.5</v>
      </c>
      <c r="K83" s="9">
        <v>8.1728906862872925</v>
      </c>
      <c r="L83" s="9">
        <v>6.3615373495239602</v>
      </c>
      <c r="M83" s="9">
        <v>4.9516332718469647</v>
      </c>
      <c r="N83" s="9">
        <v>3.8542054713703178</v>
      </c>
      <c r="O83" s="9">
        <v>3</v>
      </c>
      <c r="P83" s="9" t="s">
        <v>47</v>
      </c>
      <c r="Q83" s="9" t="s">
        <v>47</v>
      </c>
      <c r="R83" s="9" t="s">
        <v>47</v>
      </c>
      <c r="S83" s="9" t="s">
        <v>47</v>
      </c>
      <c r="T83" s="9" t="s">
        <v>47</v>
      </c>
      <c r="U83" s="9" t="s">
        <v>47</v>
      </c>
      <c r="V83" s="9" t="s">
        <v>47</v>
      </c>
      <c r="W83" s="9" t="s">
        <v>47</v>
      </c>
      <c r="X83" s="9" t="s">
        <v>47</v>
      </c>
      <c r="Y83" s="9" t="s">
        <v>47</v>
      </c>
      <c r="Z83" s="9" t="s">
        <v>47</v>
      </c>
      <c r="AA83" s="9" t="s">
        <v>47</v>
      </c>
      <c r="AB83" s="9" t="s">
        <v>47</v>
      </c>
      <c r="AC83" s="9" t="s">
        <v>47</v>
      </c>
      <c r="AD83" s="9" t="s">
        <v>47</v>
      </c>
      <c r="AE83" s="9" t="s">
        <v>47</v>
      </c>
      <c r="AF83" s="9" t="s">
        <v>47</v>
      </c>
      <c r="AG83" s="9" t="s">
        <v>47</v>
      </c>
      <c r="AH83" s="9" t="s">
        <v>47</v>
      </c>
      <c r="AI83" s="9" t="s">
        <v>47</v>
      </c>
      <c r="AJ83" s="9" t="s">
        <v>47</v>
      </c>
      <c r="AK83" s="9" t="s">
        <v>47</v>
      </c>
      <c r="AL83" s="9" t="s">
        <v>47</v>
      </c>
      <c r="AM83" s="9" t="s">
        <v>47</v>
      </c>
      <c r="AN83" s="9" t="s">
        <v>47</v>
      </c>
      <c r="AO83" s="9" t="s">
        <v>47</v>
      </c>
      <c r="AP83" s="9" t="s">
        <v>47</v>
      </c>
      <c r="AQ83" s="9" t="s">
        <v>47</v>
      </c>
      <c r="AR83" s="9" t="s">
        <v>47</v>
      </c>
      <c r="AS83" s="9" t="s">
        <v>47</v>
      </c>
      <c r="AT83" s="9" t="s">
        <v>47</v>
      </c>
      <c r="AU83" s="9" t="s">
        <v>47</v>
      </c>
      <c r="AV83" s="9" t="s">
        <v>47</v>
      </c>
      <c r="AW83" s="9" t="s">
        <v>47</v>
      </c>
      <c r="AX83" s="9" t="s">
        <v>47</v>
      </c>
      <c r="AY83" s="9" t="s">
        <v>47</v>
      </c>
      <c r="AZ83" s="9" t="s">
        <v>47</v>
      </c>
      <c r="BA83" s="9" t="s">
        <v>47</v>
      </c>
      <c r="BB83" s="9" t="s">
        <v>47</v>
      </c>
      <c r="BC83" s="9" t="s">
        <v>47</v>
      </c>
      <c r="BD83" s="9" t="s">
        <v>47</v>
      </c>
      <c r="BE83" s="9" t="s">
        <v>47</v>
      </c>
      <c r="BF83" s="9" t="s">
        <v>47</v>
      </c>
      <c r="BG83" s="9" t="s">
        <v>47</v>
      </c>
      <c r="BH83" s="9" t="s">
        <v>47</v>
      </c>
      <c r="BI83" s="9" t="s">
        <v>47</v>
      </c>
      <c r="BJ83" s="9" t="s">
        <v>47</v>
      </c>
      <c r="BK83" s="9" t="s">
        <v>47</v>
      </c>
      <c r="BL83" s="9" t="s">
        <v>47</v>
      </c>
      <c r="BM83" s="9" t="s">
        <v>47</v>
      </c>
      <c r="BN83" s="9" t="s">
        <v>47</v>
      </c>
    </row>
    <row r="84" spans="1:66" ht="12" x14ac:dyDescent="0.25">
      <c r="A84" s="5">
        <v>50</v>
      </c>
      <c r="B84" s="56">
        <v>13</v>
      </c>
      <c r="C84" s="9">
        <v>75</v>
      </c>
      <c r="D84" s="9">
        <v>50</v>
      </c>
      <c r="E84" s="9">
        <v>37.5</v>
      </c>
      <c r="F84" s="9">
        <v>29.129985364340019</v>
      </c>
      <c r="G84" s="9">
        <v>22.628161262044365</v>
      </c>
      <c r="H84" s="9">
        <v>17.577546836940751</v>
      </c>
      <c r="I84" s="9">
        <v>13.654231522695607</v>
      </c>
      <c r="J84" s="9">
        <v>10.606601717798215</v>
      </c>
      <c r="K84" s="9">
        <v>8.2392040747958841</v>
      </c>
      <c r="L84" s="9">
        <v>6.4002105096697264</v>
      </c>
      <c r="M84" s="9">
        <v>4.9716810260099802</v>
      </c>
      <c r="N84" s="9">
        <v>3.8619998806356715</v>
      </c>
      <c r="O84" s="9">
        <v>3</v>
      </c>
      <c r="P84" s="9" t="s">
        <v>47</v>
      </c>
      <c r="Q84" s="9" t="s">
        <v>47</v>
      </c>
      <c r="R84" s="9" t="s">
        <v>47</v>
      </c>
      <c r="S84" s="9" t="s">
        <v>47</v>
      </c>
      <c r="T84" s="9" t="s">
        <v>47</v>
      </c>
      <c r="U84" s="9" t="s">
        <v>47</v>
      </c>
      <c r="V84" s="9" t="s">
        <v>47</v>
      </c>
      <c r="W84" s="9" t="s">
        <v>47</v>
      </c>
      <c r="X84" s="9" t="s">
        <v>47</v>
      </c>
      <c r="Y84" s="9" t="s">
        <v>47</v>
      </c>
      <c r="Z84" s="9" t="s">
        <v>47</v>
      </c>
      <c r="AA84" s="9" t="s">
        <v>47</v>
      </c>
      <c r="AB84" s="9" t="s">
        <v>47</v>
      </c>
      <c r="AC84" s="9" t="s">
        <v>47</v>
      </c>
      <c r="AD84" s="9" t="s">
        <v>47</v>
      </c>
      <c r="AE84" s="9" t="s">
        <v>47</v>
      </c>
      <c r="AF84" s="9" t="s">
        <v>47</v>
      </c>
      <c r="AG84" s="9" t="s">
        <v>47</v>
      </c>
      <c r="AH84" s="9" t="s">
        <v>47</v>
      </c>
      <c r="AI84" s="9" t="s">
        <v>47</v>
      </c>
      <c r="AJ84" s="9" t="s">
        <v>47</v>
      </c>
      <c r="AK84" s="9" t="s">
        <v>47</v>
      </c>
      <c r="AL84" s="9" t="s">
        <v>47</v>
      </c>
      <c r="AM84" s="9" t="s">
        <v>47</v>
      </c>
      <c r="AN84" s="9" t="s">
        <v>47</v>
      </c>
      <c r="AO84" s="9" t="s">
        <v>47</v>
      </c>
      <c r="AP84" s="9" t="s">
        <v>47</v>
      </c>
      <c r="AQ84" s="9" t="s">
        <v>47</v>
      </c>
      <c r="AR84" s="9" t="s">
        <v>47</v>
      </c>
      <c r="AS84" s="9" t="s">
        <v>47</v>
      </c>
      <c r="AT84" s="9" t="s">
        <v>47</v>
      </c>
      <c r="AU84" s="9" t="s">
        <v>47</v>
      </c>
      <c r="AV84" s="9" t="s">
        <v>47</v>
      </c>
      <c r="AW84" s="9" t="s">
        <v>47</v>
      </c>
      <c r="AX84" s="9" t="s">
        <v>47</v>
      </c>
      <c r="AY84" s="9" t="s">
        <v>47</v>
      </c>
      <c r="AZ84" s="9" t="s">
        <v>47</v>
      </c>
      <c r="BA84" s="9" t="s">
        <v>47</v>
      </c>
      <c r="BB84" s="9" t="s">
        <v>47</v>
      </c>
      <c r="BC84" s="9" t="s">
        <v>47</v>
      </c>
      <c r="BD84" s="9" t="s">
        <v>47</v>
      </c>
      <c r="BE84" s="9" t="s">
        <v>47</v>
      </c>
      <c r="BF84" s="9" t="s">
        <v>47</v>
      </c>
      <c r="BG84" s="9" t="s">
        <v>47</v>
      </c>
      <c r="BH84" s="9" t="s">
        <v>47</v>
      </c>
      <c r="BI84" s="9" t="s">
        <v>47</v>
      </c>
      <c r="BJ84" s="9" t="s">
        <v>47</v>
      </c>
      <c r="BK84" s="9" t="s">
        <v>47</v>
      </c>
      <c r="BL84" s="9" t="s">
        <v>47</v>
      </c>
      <c r="BM84" s="9" t="s">
        <v>47</v>
      </c>
      <c r="BN84" s="9" t="s">
        <v>47</v>
      </c>
    </row>
    <row r="85" spans="1:66" ht="12" x14ac:dyDescent="0.25">
      <c r="A85" s="5">
        <v>51</v>
      </c>
      <c r="B85" s="56">
        <v>13</v>
      </c>
      <c r="C85" s="9">
        <v>76.5</v>
      </c>
      <c r="D85" s="9">
        <v>51</v>
      </c>
      <c r="E85" s="9">
        <v>38.25</v>
      </c>
      <c r="F85" s="9">
        <v>29.653804566439383</v>
      </c>
      <c r="G85" s="9">
        <v>22.989493470969443</v>
      </c>
      <c r="H85" s="9">
        <v>17.822900561295739</v>
      </c>
      <c r="I85" s="9">
        <v>13.817432942529324</v>
      </c>
      <c r="J85" s="9">
        <v>10.712142642814275</v>
      </c>
      <c r="K85" s="9">
        <v>8.3047263900087831</v>
      </c>
      <c r="L85" s="9">
        <v>6.4383459698580943</v>
      </c>
      <c r="M85" s="9">
        <v>4.9914105391188119</v>
      </c>
      <c r="N85" s="9">
        <v>3.8696552323632702</v>
      </c>
      <c r="O85" s="9">
        <v>3</v>
      </c>
      <c r="P85" s="9" t="s">
        <v>47</v>
      </c>
      <c r="Q85" s="9" t="s">
        <v>47</v>
      </c>
      <c r="R85" s="9" t="s">
        <v>47</v>
      </c>
      <c r="S85" s="9" t="s">
        <v>47</v>
      </c>
      <c r="T85" s="9" t="s">
        <v>47</v>
      </c>
      <c r="U85" s="9" t="s">
        <v>47</v>
      </c>
      <c r="V85" s="9" t="s">
        <v>47</v>
      </c>
      <c r="W85" s="9" t="s">
        <v>47</v>
      </c>
      <c r="X85" s="9" t="s">
        <v>47</v>
      </c>
      <c r="Y85" s="9" t="s">
        <v>47</v>
      </c>
      <c r="Z85" s="9" t="s">
        <v>47</v>
      </c>
      <c r="AA85" s="9" t="s">
        <v>47</v>
      </c>
      <c r="AB85" s="9" t="s">
        <v>47</v>
      </c>
      <c r="AC85" s="9" t="s">
        <v>47</v>
      </c>
      <c r="AD85" s="9" t="s">
        <v>47</v>
      </c>
      <c r="AE85" s="9" t="s">
        <v>47</v>
      </c>
      <c r="AF85" s="9" t="s">
        <v>47</v>
      </c>
      <c r="AG85" s="9" t="s">
        <v>47</v>
      </c>
      <c r="AH85" s="9" t="s">
        <v>47</v>
      </c>
      <c r="AI85" s="9" t="s">
        <v>47</v>
      </c>
      <c r="AJ85" s="9" t="s">
        <v>47</v>
      </c>
      <c r="AK85" s="9" t="s">
        <v>47</v>
      </c>
      <c r="AL85" s="9" t="s">
        <v>47</v>
      </c>
      <c r="AM85" s="9" t="s">
        <v>47</v>
      </c>
      <c r="AN85" s="9" t="s">
        <v>47</v>
      </c>
      <c r="AO85" s="9" t="s">
        <v>47</v>
      </c>
      <c r="AP85" s="9" t="s">
        <v>47</v>
      </c>
      <c r="AQ85" s="9" t="s">
        <v>47</v>
      </c>
      <c r="AR85" s="9" t="s">
        <v>47</v>
      </c>
      <c r="AS85" s="9" t="s">
        <v>47</v>
      </c>
      <c r="AT85" s="9" t="s">
        <v>47</v>
      </c>
      <c r="AU85" s="9" t="s">
        <v>47</v>
      </c>
      <c r="AV85" s="9" t="s">
        <v>47</v>
      </c>
      <c r="AW85" s="9" t="s">
        <v>47</v>
      </c>
      <c r="AX85" s="9" t="s">
        <v>47</v>
      </c>
      <c r="AY85" s="9" t="s">
        <v>47</v>
      </c>
      <c r="AZ85" s="9" t="s">
        <v>47</v>
      </c>
      <c r="BA85" s="9" t="s">
        <v>47</v>
      </c>
      <c r="BB85" s="9" t="s">
        <v>47</v>
      </c>
      <c r="BC85" s="9" t="s">
        <v>47</v>
      </c>
      <c r="BD85" s="9" t="s">
        <v>47</v>
      </c>
      <c r="BE85" s="9" t="s">
        <v>47</v>
      </c>
      <c r="BF85" s="9" t="s">
        <v>47</v>
      </c>
      <c r="BG85" s="9" t="s">
        <v>47</v>
      </c>
      <c r="BH85" s="9" t="s">
        <v>47</v>
      </c>
      <c r="BI85" s="9" t="s">
        <v>47</v>
      </c>
      <c r="BJ85" s="9" t="s">
        <v>47</v>
      </c>
      <c r="BK85" s="9" t="s">
        <v>47</v>
      </c>
      <c r="BL85" s="9" t="s">
        <v>47</v>
      </c>
      <c r="BM85" s="9" t="s">
        <v>47</v>
      </c>
      <c r="BN85" s="9" t="s">
        <v>47</v>
      </c>
    </row>
    <row r="86" spans="1:66" ht="12" x14ac:dyDescent="0.25">
      <c r="A86" s="5">
        <v>52</v>
      </c>
      <c r="B86" s="56">
        <v>13</v>
      </c>
      <c r="C86" s="9">
        <v>78</v>
      </c>
      <c r="D86" s="9">
        <v>52</v>
      </c>
      <c r="E86" s="9">
        <v>39</v>
      </c>
      <c r="F86" s="9">
        <v>30.176597609382974</v>
      </c>
      <c r="G86" s="9">
        <v>23.349411366118414</v>
      </c>
      <c r="H86" s="9">
        <v>18.066815159264323</v>
      </c>
      <c r="I86" s="9">
        <v>13.979359260108199</v>
      </c>
      <c r="J86" s="9">
        <v>10.816653826391969</v>
      </c>
      <c r="K86" s="9">
        <v>8.3694823076672566</v>
      </c>
      <c r="L86" s="9">
        <v>6.4759615332647389</v>
      </c>
      <c r="M86" s="9">
        <v>5.010832957004431</v>
      </c>
      <c r="N86" s="9">
        <v>3.8771766623424955</v>
      </c>
      <c r="O86" s="9">
        <v>3</v>
      </c>
      <c r="P86" s="9" t="s">
        <v>47</v>
      </c>
      <c r="Q86" s="9" t="s">
        <v>47</v>
      </c>
      <c r="R86" s="9" t="s">
        <v>47</v>
      </c>
      <c r="S86" s="9" t="s">
        <v>47</v>
      </c>
      <c r="T86" s="9" t="s">
        <v>47</v>
      </c>
      <c r="U86" s="9" t="s">
        <v>47</v>
      </c>
      <c r="V86" s="9" t="s">
        <v>47</v>
      </c>
      <c r="W86" s="9" t="s">
        <v>47</v>
      </c>
      <c r="X86" s="9" t="s">
        <v>47</v>
      </c>
      <c r="Y86" s="9" t="s">
        <v>47</v>
      </c>
      <c r="Z86" s="9" t="s">
        <v>47</v>
      </c>
      <c r="AA86" s="9" t="s">
        <v>47</v>
      </c>
      <c r="AB86" s="9" t="s">
        <v>47</v>
      </c>
      <c r="AC86" s="9" t="s">
        <v>47</v>
      </c>
      <c r="AD86" s="9" t="s">
        <v>47</v>
      </c>
      <c r="AE86" s="9" t="s">
        <v>47</v>
      </c>
      <c r="AF86" s="9" t="s">
        <v>47</v>
      </c>
      <c r="AG86" s="9" t="s">
        <v>47</v>
      </c>
      <c r="AH86" s="9" t="s">
        <v>47</v>
      </c>
      <c r="AI86" s="9" t="s">
        <v>47</v>
      </c>
      <c r="AJ86" s="9" t="s">
        <v>47</v>
      </c>
      <c r="AK86" s="9" t="s">
        <v>47</v>
      </c>
      <c r="AL86" s="9" t="s">
        <v>47</v>
      </c>
      <c r="AM86" s="9" t="s">
        <v>47</v>
      </c>
      <c r="AN86" s="9" t="s">
        <v>47</v>
      </c>
      <c r="AO86" s="9" t="s">
        <v>47</v>
      </c>
      <c r="AP86" s="9" t="s">
        <v>47</v>
      </c>
      <c r="AQ86" s="9" t="s">
        <v>47</v>
      </c>
      <c r="AR86" s="9" t="s">
        <v>47</v>
      </c>
      <c r="AS86" s="9" t="s">
        <v>47</v>
      </c>
      <c r="AT86" s="9" t="s">
        <v>47</v>
      </c>
      <c r="AU86" s="9" t="s">
        <v>47</v>
      </c>
      <c r="AV86" s="9" t="s">
        <v>47</v>
      </c>
      <c r="AW86" s="9" t="s">
        <v>47</v>
      </c>
      <c r="AX86" s="9" t="s">
        <v>47</v>
      </c>
      <c r="AY86" s="9" t="s">
        <v>47</v>
      </c>
      <c r="AZ86" s="9" t="s">
        <v>47</v>
      </c>
      <c r="BA86" s="9" t="s">
        <v>47</v>
      </c>
      <c r="BB86" s="9" t="s">
        <v>47</v>
      </c>
      <c r="BC86" s="9" t="s">
        <v>47</v>
      </c>
      <c r="BD86" s="9" t="s">
        <v>47</v>
      </c>
      <c r="BE86" s="9" t="s">
        <v>47</v>
      </c>
      <c r="BF86" s="9" t="s">
        <v>47</v>
      </c>
      <c r="BG86" s="9" t="s">
        <v>47</v>
      </c>
      <c r="BH86" s="9" t="s">
        <v>47</v>
      </c>
      <c r="BI86" s="9" t="s">
        <v>47</v>
      </c>
      <c r="BJ86" s="9" t="s">
        <v>47</v>
      </c>
      <c r="BK86" s="9" t="s">
        <v>47</v>
      </c>
      <c r="BL86" s="9" t="s">
        <v>47</v>
      </c>
      <c r="BM86" s="9" t="s">
        <v>47</v>
      </c>
      <c r="BN86" s="9" t="s">
        <v>47</v>
      </c>
    </row>
    <row r="87" spans="1:66" ht="12" x14ac:dyDescent="0.25">
      <c r="A87" s="5">
        <v>53</v>
      </c>
      <c r="B87" s="56">
        <v>14</v>
      </c>
      <c r="C87" s="9">
        <v>79.5</v>
      </c>
      <c r="D87" s="9">
        <v>53</v>
      </c>
      <c r="E87" s="9">
        <v>39.75</v>
      </c>
      <c r="F87" s="9">
        <v>31.428055231107717</v>
      </c>
      <c r="G87" s="9">
        <v>24.848368694580053</v>
      </c>
      <c r="H87" s="9">
        <v>19.646186257514209</v>
      </c>
      <c r="I87" s="9">
        <v>15.533117654887699</v>
      </c>
      <c r="J87" s="9">
        <v>12.281149171549812</v>
      </c>
      <c r="K87" s="9">
        <v>9.7100033827657928</v>
      </c>
      <c r="L87" s="9">
        <v>7.6771452228378898</v>
      </c>
      <c r="M87" s="9">
        <v>6.0698803542285278</v>
      </c>
      <c r="N87" s="9">
        <v>4.7991077992178575</v>
      </c>
      <c r="O87" s="9">
        <v>3.7943805024870096</v>
      </c>
      <c r="P87" s="9">
        <v>3</v>
      </c>
      <c r="Q87" s="9" t="s">
        <v>47</v>
      </c>
      <c r="R87" s="9" t="s">
        <v>47</v>
      </c>
      <c r="S87" s="9" t="s">
        <v>47</v>
      </c>
      <c r="T87" s="9" t="s">
        <v>47</v>
      </c>
      <c r="U87" s="9" t="s">
        <v>47</v>
      </c>
      <c r="V87" s="9" t="s">
        <v>47</v>
      </c>
      <c r="W87" s="9" t="s">
        <v>47</v>
      </c>
      <c r="X87" s="9" t="s">
        <v>47</v>
      </c>
      <c r="Y87" s="9" t="s">
        <v>47</v>
      </c>
      <c r="Z87" s="9" t="s">
        <v>47</v>
      </c>
      <c r="AA87" s="9" t="s">
        <v>47</v>
      </c>
      <c r="AB87" s="9" t="s">
        <v>47</v>
      </c>
      <c r="AC87" s="9" t="s">
        <v>47</v>
      </c>
      <c r="AD87" s="9" t="s">
        <v>47</v>
      </c>
      <c r="AE87" s="9" t="s">
        <v>47</v>
      </c>
      <c r="AF87" s="9" t="s">
        <v>47</v>
      </c>
      <c r="AG87" s="9" t="s">
        <v>47</v>
      </c>
      <c r="AH87" s="9" t="s">
        <v>47</v>
      </c>
      <c r="AI87" s="9" t="s">
        <v>47</v>
      </c>
      <c r="AJ87" s="9" t="s">
        <v>47</v>
      </c>
      <c r="AK87" s="9" t="s">
        <v>47</v>
      </c>
      <c r="AL87" s="9" t="s">
        <v>47</v>
      </c>
      <c r="AM87" s="9" t="s">
        <v>47</v>
      </c>
      <c r="AN87" s="9" t="s">
        <v>47</v>
      </c>
      <c r="AO87" s="9" t="s">
        <v>47</v>
      </c>
      <c r="AP87" s="9" t="s">
        <v>47</v>
      </c>
      <c r="AQ87" s="9" t="s">
        <v>47</v>
      </c>
      <c r="AR87" s="9" t="s">
        <v>47</v>
      </c>
      <c r="AS87" s="9" t="s">
        <v>47</v>
      </c>
      <c r="AT87" s="9" t="s">
        <v>47</v>
      </c>
      <c r="AU87" s="9" t="s">
        <v>47</v>
      </c>
      <c r="AV87" s="9" t="s">
        <v>47</v>
      </c>
      <c r="AW87" s="9" t="s">
        <v>47</v>
      </c>
      <c r="AX87" s="9" t="s">
        <v>47</v>
      </c>
      <c r="AY87" s="9" t="s">
        <v>47</v>
      </c>
      <c r="AZ87" s="9" t="s">
        <v>47</v>
      </c>
      <c r="BA87" s="9" t="s">
        <v>47</v>
      </c>
      <c r="BB87" s="9" t="s">
        <v>47</v>
      </c>
      <c r="BC87" s="9" t="s">
        <v>47</v>
      </c>
      <c r="BD87" s="9" t="s">
        <v>47</v>
      </c>
      <c r="BE87" s="9" t="s">
        <v>47</v>
      </c>
      <c r="BF87" s="9" t="s">
        <v>47</v>
      </c>
      <c r="BG87" s="9" t="s">
        <v>47</v>
      </c>
      <c r="BH87" s="9" t="s">
        <v>47</v>
      </c>
      <c r="BI87" s="9" t="s">
        <v>47</v>
      </c>
      <c r="BJ87" s="9" t="s">
        <v>47</v>
      </c>
      <c r="BK87" s="9" t="s">
        <v>47</v>
      </c>
      <c r="BL87" s="9" t="s">
        <v>47</v>
      </c>
      <c r="BM87" s="9" t="s">
        <v>47</v>
      </c>
      <c r="BN87" s="9" t="s">
        <v>47</v>
      </c>
    </row>
    <row r="88" spans="1:66" ht="12" x14ac:dyDescent="0.25">
      <c r="A88" s="5">
        <v>54</v>
      </c>
      <c r="B88" s="56">
        <v>14</v>
      </c>
      <c r="C88" s="9">
        <v>81</v>
      </c>
      <c r="D88" s="9">
        <v>54</v>
      </c>
      <c r="E88" s="9">
        <v>40.5</v>
      </c>
      <c r="F88" s="9">
        <v>31.966670747819101</v>
      </c>
      <c r="G88" s="9">
        <v>25.231309597517861</v>
      </c>
      <c r="H88" s="9">
        <v>19.915085591114604</v>
      </c>
      <c r="I88" s="9">
        <v>15.718987259402391</v>
      </c>
      <c r="J88" s="9">
        <v>12.407004696555051</v>
      </c>
      <c r="K88" s="9">
        <v>9.7928551629980376</v>
      </c>
      <c r="L88" s="9">
        <v>7.7295055969540396</v>
      </c>
      <c r="M88" s="9">
        <v>6.1009027274383874</v>
      </c>
      <c r="N88" s="9">
        <v>4.8154456482097396</v>
      </c>
      <c r="O88" s="9">
        <v>3.8008337170454087</v>
      </c>
      <c r="P88" s="9">
        <v>3</v>
      </c>
      <c r="Q88" s="9" t="s">
        <v>47</v>
      </c>
      <c r="R88" s="9" t="s">
        <v>47</v>
      </c>
      <c r="S88" s="9" t="s">
        <v>47</v>
      </c>
      <c r="T88" s="9" t="s">
        <v>47</v>
      </c>
      <c r="U88" s="9" t="s">
        <v>47</v>
      </c>
      <c r="V88" s="9" t="s">
        <v>47</v>
      </c>
      <c r="W88" s="9" t="s">
        <v>47</v>
      </c>
      <c r="X88" s="9" t="s">
        <v>47</v>
      </c>
      <c r="Y88" s="9" t="s">
        <v>47</v>
      </c>
      <c r="Z88" s="9" t="s">
        <v>47</v>
      </c>
      <c r="AA88" s="9" t="s">
        <v>47</v>
      </c>
      <c r="AB88" s="9" t="s">
        <v>47</v>
      </c>
      <c r="AC88" s="9" t="s">
        <v>47</v>
      </c>
      <c r="AD88" s="9" t="s">
        <v>47</v>
      </c>
      <c r="AE88" s="9" t="s">
        <v>47</v>
      </c>
      <c r="AF88" s="9" t="s">
        <v>47</v>
      </c>
      <c r="AG88" s="9" t="s">
        <v>47</v>
      </c>
      <c r="AH88" s="9" t="s">
        <v>47</v>
      </c>
      <c r="AI88" s="9" t="s">
        <v>47</v>
      </c>
      <c r="AJ88" s="9" t="s">
        <v>47</v>
      </c>
      <c r="AK88" s="9" t="s">
        <v>47</v>
      </c>
      <c r="AL88" s="9" t="s">
        <v>47</v>
      </c>
      <c r="AM88" s="9" t="s">
        <v>47</v>
      </c>
      <c r="AN88" s="9" t="s">
        <v>47</v>
      </c>
      <c r="AO88" s="9" t="s">
        <v>47</v>
      </c>
      <c r="AP88" s="9" t="s">
        <v>47</v>
      </c>
      <c r="AQ88" s="9" t="s">
        <v>47</v>
      </c>
      <c r="AR88" s="9" t="s">
        <v>47</v>
      </c>
      <c r="AS88" s="9" t="s">
        <v>47</v>
      </c>
      <c r="AT88" s="9" t="s">
        <v>47</v>
      </c>
      <c r="AU88" s="9" t="s">
        <v>47</v>
      </c>
      <c r="AV88" s="9" t="s">
        <v>47</v>
      </c>
      <c r="AW88" s="9" t="s">
        <v>47</v>
      </c>
      <c r="AX88" s="9" t="s">
        <v>47</v>
      </c>
      <c r="AY88" s="9" t="s">
        <v>47</v>
      </c>
      <c r="AZ88" s="9" t="s">
        <v>47</v>
      </c>
      <c r="BA88" s="9" t="s">
        <v>47</v>
      </c>
      <c r="BB88" s="9" t="s">
        <v>47</v>
      </c>
      <c r="BC88" s="9" t="s">
        <v>47</v>
      </c>
      <c r="BD88" s="9" t="s">
        <v>47</v>
      </c>
      <c r="BE88" s="9" t="s">
        <v>47</v>
      </c>
      <c r="BF88" s="9" t="s">
        <v>47</v>
      </c>
      <c r="BG88" s="9" t="s">
        <v>47</v>
      </c>
      <c r="BH88" s="9" t="s">
        <v>47</v>
      </c>
      <c r="BI88" s="9" t="s">
        <v>47</v>
      </c>
      <c r="BJ88" s="9" t="s">
        <v>47</v>
      </c>
      <c r="BK88" s="9" t="s">
        <v>47</v>
      </c>
      <c r="BL88" s="9" t="s">
        <v>47</v>
      </c>
      <c r="BM88" s="9" t="s">
        <v>47</v>
      </c>
      <c r="BN88" s="9" t="s">
        <v>47</v>
      </c>
    </row>
    <row r="89" spans="1:66" ht="12" x14ac:dyDescent="0.25">
      <c r="A89" s="5">
        <v>55</v>
      </c>
      <c r="B89" s="56">
        <v>14</v>
      </c>
      <c r="C89" s="9">
        <v>82.5</v>
      </c>
      <c r="D89" s="9">
        <v>55</v>
      </c>
      <c r="E89" s="9">
        <v>41.25</v>
      </c>
      <c r="F89" s="9">
        <v>32.504380213140273</v>
      </c>
      <c r="G89" s="9">
        <v>25.612963225221456</v>
      </c>
      <c r="H89" s="9">
        <v>20.182630183218855</v>
      </c>
      <c r="I89" s="9">
        <v>15.903609337613251</v>
      </c>
      <c r="J89" s="9">
        <v>12.53180520414616</v>
      </c>
      <c r="K89" s="9">
        <v>9.8748742087897412</v>
      </c>
      <c r="L89" s="9">
        <v>7.7812525051984114</v>
      </c>
      <c r="M89" s="9">
        <v>6.1315100597192602</v>
      </c>
      <c r="N89" s="9">
        <v>4.8315378002862852</v>
      </c>
      <c r="O89" s="9">
        <v>3.8071791921130869</v>
      </c>
      <c r="P89" s="9">
        <v>3</v>
      </c>
      <c r="Q89" s="9" t="s">
        <v>47</v>
      </c>
      <c r="R89" s="9" t="s">
        <v>47</v>
      </c>
      <c r="S89" s="9" t="s">
        <v>47</v>
      </c>
      <c r="T89" s="9" t="s">
        <v>47</v>
      </c>
      <c r="U89" s="9" t="s">
        <v>47</v>
      </c>
      <c r="V89" s="9" t="s">
        <v>47</v>
      </c>
      <c r="W89" s="9" t="s">
        <v>47</v>
      </c>
      <c r="X89" s="9" t="s">
        <v>47</v>
      </c>
      <c r="Y89" s="9" t="s">
        <v>47</v>
      </c>
      <c r="Z89" s="9" t="s">
        <v>47</v>
      </c>
      <c r="AA89" s="9" t="s">
        <v>47</v>
      </c>
      <c r="AB89" s="9" t="s">
        <v>47</v>
      </c>
      <c r="AC89" s="9" t="s">
        <v>47</v>
      </c>
      <c r="AD89" s="9" t="s">
        <v>47</v>
      </c>
      <c r="AE89" s="9" t="s">
        <v>47</v>
      </c>
      <c r="AF89" s="9" t="s">
        <v>47</v>
      </c>
      <c r="AG89" s="9" t="s">
        <v>47</v>
      </c>
      <c r="AH89" s="9" t="s">
        <v>47</v>
      </c>
      <c r="AI89" s="9" t="s">
        <v>47</v>
      </c>
      <c r="AJ89" s="9" t="s">
        <v>47</v>
      </c>
      <c r="AK89" s="9" t="s">
        <v>47</v>
      </c>
      <c r="AL89" s="9" t="s">
        <v>47</v>
      </c>
      <c r="AM89" s="9" t="s">
        <v>47</v>
      </c>
      <c r="AN89" s="9" t="s">
        <v>47</v>
      </c>
      <c r="AO89" s="9" t="s">
        <v>47</v>
      </c>
      <c r="AP89" s="9" t="s">
        <v>47</v>
      </c>
      <c r="AQ89" s="9" t="s">
        <v>47</v>
      </c>
      <c r="AR89" s="9" t="s">
        <v>47</v>
      </c>
      <c r="AS89" s="9" t="s">
        <v>47</v>
      </c>
      <c r="AT89" s="9" t="s">
        <v>47</v>
      </c>
      <c r="AU89" s="9" t="s">
        <v>47</v>
      </c>
      <c r="AV89" s="9" t="s">
        <v>47</v>
      </c>
      <c r="AW89" s="9" t="s">
        <v>47</v>
      </c>
      <c r="AX89" s="9" t="s">
        <v>47</v>
      </c>
      <c r="AY89" s="9" t="s">
        <v>47</v>
      </c>
      <c r="AZ89" s="9" t="s">
        <v>47</v>
      </c>
      <c r="BA89" s="9" t="s">
        <v>47</v>
      </c>
      <c r="BB89" s="9" t="s">
        <v>47</v>
      </c>
      <c r="BC89" s="9" t="s">
        <v>47</v>
      </c>
      <c r="BD89" s="9" t="s">
        <v>47</v>
      </c>
      <c r="BE89" s="9" t="s">
        <v>47</v>
      </c>
      <c r="BF89" s="9" t="s">
        <v>47</v>
      </c>
      <c r="BG89" s="9" t="s">
        <v>47</v>
      </c>
      <c r="BH89" s="9" t="s">
        <v>47</v>
      </c>
      <c r="BI89" s="9" t="s">
        <v>47</v>
      </c>
      <c r="BJ89" s="9" t="s">
        <v>47</v>
      </c>
      <c r="BK89" s="9" t="s">
        <v>47</v>
      </c>
      <c r="BL89" s="9" t="s">
        <v>47</v>
      </c>
      <c r="BM89" s="9" t="s">
        <v>47</v>
      </c>
      <c r="BN89" s="9" t="s">
        <v>47</v>
      </c>
    </row>
    <row r="90" spans="1:66" ht="12" x14ac:dyDescent="0.25">
      <c r="A90" s="5">
        <v>56</v>
      </c>
      <c r="B90" s="56">
        <v>14</v>
      </c>
      <c r="C90" s="9">
        <v>84</v>
      </c>
      <c r="D90" s="9">
        <v>56</v>
      </c>
      <c r="E90" s="9">
        <v>42</v>
      </c>
      <c r="F90" s="9">
        <v>33.041201585490114</v>
      </c>
      <c r="G90" s="9">
        <v>25.993357195547492</v>
      </c>
      <c r="H90" s="9">
        <v>20.448851309088926</v>
      </c>
      <c r="I90" s="9">
        <v>16.087014721317161</v>
      </c>
      <c r="J90" s="9">
        <v>12.655578483709226</v>
      </c>
      <c r="K90" s="9">
        <v>9.956083806219711</v>
      </c>
      <c r="L90" s="9">
        <v>7.8324040962699817</v>
      </c>
      <c r="M90" s="9">
        <v>6.1617153010446426</v>
      </c>
      <c r="N90" s="9">
        <v>4.8473923184336893</v>
      </c>
      <c r="O90" s="9">
        <v>3.813420637079139</v>
      </c>
      <c r="P90" s="9">
        <v>3</v>
      </c>
      <c r="Q90" s="9" t="s">
        <v>47</v>
      </c>
      <c r="R90" s="9" t="s">
        <v>47</v>
      </c>
      <c r="S90" s="9" t="s">
        <v>47</v>
      </c>
      <c r="T90" s="9" t="s">
        <v>47</v>
      </c>
      <c r="U90" s="9" t="s">
        <v>47</v>
      </c>
      <c r="V90" s="9" t="s">
        <v>47</v>
      </c>
      <c r="W90" s="9" t="s">
        <v>47</v>
      </c>
      <c r="X90" s="9" t="s">
        <v>47</v>
      </c>
      <c r="Y90" s="9" t="s">
        <v>47</v>
      </c>
      <c r="Z90" s="9" t="s">
        <v>47</v>
      </c>
      <c r="AA90" s="9" t="s">
        <v>47</v>
      </c>
      <c r="AB90" s="9" t="s">
        <v>47</v>
      </c>
      <c r="AC90" s="9" t="s">
        <v>47</v>
      </c>
      <c r="AD90" s="9" t="s">
        <v>47</v>
      </c>
      <c r="AE90" s="9" t="s">
        <v>47</v>
      </c>
      <c r="AF90" s="9" t="s">
        <v>47</v>
      </c>
      <c r="AG90" s="9" t="s">
        <v>47</v>
      </c>
      <c r="AH90" s="9" t="s">
        <v>47</v>
      </c>
      <c r="AI90" s="9" t="s">
        <v>47</v>
      </c>
      <c r="AJ90" s="9" t="s">
        <v>47</v>
      </c>
      <c r="AK90" s="9" t="s">
        <v>47</v>
      </c>
      <c r="AL90" s="9" t="s">
        <v>47</v>
      </c>
      <c r="AM90" s="9" t="s">
        <v>47</v>
      </c>
      <c r="AN90" s="9" t="s">
        <v>47</v>
      </c>
      <c r="AO90" s="9" t="s">
        <v>47</v>
      </c>
      <c r="AP90" s="9" t="s">
        <v>47</v>
      </c>
      <c r="AQ90" s="9" t="s">
        <v>47</v>
      </c>
      <c r="AR90" s="9" t="s">
        <v>47</v>
      </c>
      <c r="AS90" s="9" t="s">
        <v>47</v>
      </c>
      <c r="AT90" s="9" t="s">
        <v>47</v>
      </c>
      <c r="AU90" s="9" t="s">
        <v>47</v>
      </c>
      <c r="AV90" s="9" t="s">
        <v>47</v>
      </c>
      <c r="AW90" s="9" t="s">
        <v>47</v>
      </c>
      <c r="AX90" s="9" t="s">
        <v>47</v>
      </c>
      <c r="AY90" s="9" t="s">
        <v>47</v>
      </c>
      <c r="AZ90" s="9" t="s">
        <v>47</v>
      </c>
      <c r="BA90" s="9" t="s">
        <v>47</v>
      </c>
      <c r="BB90" s="9" t="s">
        <v>47</v>
      </c>
      <c r="BC90" s="9" t="s">
        <v>47</v>
      </c>
      <c r="BD90" s="9" t="s">
        <v>47</v>
      </c>
      <c r="BE90" s="9" t="s">
        <v>47</v>
      </c>
      <c r="BF90" s="9" t="s">
        <v>47</v>
      </c>
      <c r="BG90" s="9" t="s">
        <v>47</v>
      </c>
      <c r="BH90" s="9" t="s">
        <v>47</v>
      </c>
      <c r="BI90" s="9" t="s">
        <v>47</v>
      </c>
      <c r="BJ90" s="9" t="s">
        <v>47</v>
      </c>
      <c r="BK90" s="9" t="s">
        <v>47</v>
      </c>
      <c r="BL90" s="9" t="s">
        <v>47</v>
      </c>
      <c r="BM90" s="9" t="s">
        <v>47</v>
      </c>
      <c r="BN90" s="9" t="s">
        <v>47</v>
      </c>
    </row>
    <row r="91" spans="1:66" ht="12" x14ac:dyDescent="0.25">
      <c r="A91" s="5">
        <v>57</v>
      </c>
      <c r="B91" s="56">
        <v>15</v>
      </c>
      <c r="C91" s="9">
        <v>85.5</v>
      </c>
      <c r="D91" s="9">
        <v>57</v>
      </c>
      <c r="E91" s="9">
        <v>42.75</v>
      </c>
      <c r="F91" s="9">
        <v>34.200000000000003</v>
      </c>
      <c r="G91" s="9">
        <v>27.412197163747791</v>
      </c>
      <c r="H91" s="9">
        <v>21.971595127022876</v>
      </c>
      <c r="I91" s="9">
        <v>17.610809872046527</v>
      </c>
      <c r="J91" s="9">
        <v>14.115526094322087</v>
      </c>
      <c r="K91" s="9">
        <v>11.31396445519251</v>
      </c>
      <c r="L91" s="9">
        <v>9.0684393084611514</v>
      </c>
      <c r="M91" s="9">
        <v>7.2685919968133845</v>
      </c>
      <c r="N91" s="9">
        <v>5.8259671613885295</v>
      </c>
      <c r="O91" s="9">
        <v>4.6696655116228776</v>
      </c>
      <c r="P91" s="9">
        <v>3.7428594062385825</v>
      </c>
      <c r="Q91" s="9">
        <v>3</v>
      </c>
      <c r="R91" s="9" t="s">
        <v>47</v>
      </c>
      <c r="S91" s="9" t="s">
        <v>47</v>
      </c>
      <c r="T91" s="9" t="s">
        <v>47</v>
      </c>
      <c r="U91" s="9" t="s">
        <v>47</v>
      </c>
      <c r="V91" s="9" t="s">
        <v>47</v>
      </c>
      <c r="W91" s="9" t="s">
        <v>47</v>
      </c>
      <c r="X91" s="9" t="s">
        <v>47</v>
      </c>
      <c r="Y91" s="9" t="s">
        <v>47</v>
      </c>
      <c r="Z91" s="9" t="s">
        <v>47</v>
      </c>
      <c r="AA91" s="9" t="s">
        <v>47</v>
      </c>
      <c r="AB91" s="9" t="s">
        <v>47</v>
      </c>
      <c r="AC91" s="9" t="s">
        <v>47</v>
      </c>
      <c r="AD91" s="9" t="s">
        <v>47</v>
      </c>
      <c r="AE91" s="9" t="s">
        <v>47</v>
      </c>
      <c r="AF91" s="9" t="s">
        <v>47</v>
      </c>
      <c r="AG91" s="9" t="s">
        <v>47</v>
      </c>
      <c r="AH91" s="9" t="s">
        <v>47</v>
      </c>
      <c r="AI91" s="9" t="s">
        <v>47</v>
      </c>
      <c r="AJ91" s="9" t="s">
        <v>47</v>
      </c>
      <c r="AK91" s="9" t="s">
        <v>47</v>
      </c>
      <c r="AL91" s="9" t="s">
        <v>47</v>
      </c>
      <c r="AM91" s="9" t="s">
        <v>47</v>
      </c>
      <c r="AN91" s="9" t="s">
        <v>47</v>
      </c>
      <c r="AO91" s="9" t="s">
        <v>47</v>
      </c>
      <c r="AP91" s="9" t="s">
        <v>47</v>
      </c>
      <c r="AQ91" s="9" t="s">
        <v>47</v>
      </c>
      <c r="AR91" s="9" t="s">
        <v>47</v>
      </c>
      <c r="AS91" s="9" t="s">
        <v>47</v>
      </c>
      <c r="AT91" s="9" t="s">
        <v>47</v>
      </c>
      <c r="AU91" s="9" t="s">
        <v>47</v>
      </c>
      <c r="AV91" s="9" t="s">
        <v>47</v>
      </c>
      <c r="AW91" s="9" t="s">
        <v>47</v>
      </c>
      <c r="AX91" s="9" t="s">
        <v>47</v>
      </c>
      <c r="AY91" s="9" t="s">
        <v>47</v>
      </c>
      <c r="AZ91" s="9" t="s">
        <v>47</v>
      </c>
      <c r="BA91" s="9" t="s">
        <v>47</v>
      </c>
      <c r="BB91" s="9" t="s">
        <v>47</v>
      </c>
      <c r="BC91" s="9" t="s">
        <v>47</v>
      </c>
      <c r="BD91" s="9" t="s">
        <v>47</v>
      </c>
      <c r="BE91" s="9" t="s">
        <v>47</v>
      </c>
      <c r="BF91" s="9" t="s">
        <v>47</v>
      </c>
      <c r="BG91" s="9" t="s">
        <v>47</v>
      </c>
      <c r="BH91" s="9" t="s">
        <v>47</v>
      </c>
      <c r="BI91" s="9" t="s">
        <v>47</v>
      </c>
      <c r="BJ91" s="9" t="s">
        <v>47</v>
      </c>
      <c r="BK91" s="9" t="s">
        <v>47</v>
      </c>
      <c r="BL91" s="9" t="s">
        <v>47</v>
      </c>
      <c r="BM91" s="9" t="s">
        <v>47</v>
      </c>
      <c r="BN91" s="9" t="s">
        <v>47</v>
      </c>
    </row>
    <row r="92" spans="1:66" ht="12" x14ac:dyDescent="0.25">
      <c r="A92" s="5">
        <v>58</v>
      </c>
      <c r="B92" s="56">
        <v>15</v>
      </c>
      <c r="C92" s="9">
        <v>87</v>
      </c>
      <c r="D92" s="9">
        <v>58</v>
      </c>
      <c r="E92" s="9">
        <v>43.5</v>
      </c>
      <c r="F92" s="9">
        <v>34.799999999999997</v>
      </c>
      <c r="G92" s="9">
        <v>27.849046853519656</v>
      </c>
      <c r="H92" s="9">
        <v>22.286477317515317</v>
      </c>
      <c r="I92" s="9">
        <v>17.834975603890431</v>
      </c>
      <c r="J92" s="9">
        <v>14.272616989198982</v>
      </c>
      <c r="K92" s="9">
        <v>11.421804001567329</v>
      </c>
      <c r="L92" s="9">
        <v>9.1404124940047939</v>
      </c>
      <c r="M92" s="9">
        <v>7.3147062013228714</v>
      </c>
      <c r="N92" s="9">
        <v>5.853666543688834</v>
      </c>
      <c r="O92" s="9">
        <v>4.6844549954043337</v>
      </c>
      <c r="P92" s="9">
        <v>3.7487818002936635</v>
      </c>
      <c r="Q92" s="9">
        <v>3</v>
      </c>
      <c r="R92" s="9" t="s">
        <v>47</v>
      </c>
      <c r="S92" s="9" t="s">
        <v>47</v>
      </c>
      <c r="T92" s="9" t="s">
        <v>47</v>
      </c>
      <c r="U92" s="9" t="s">
        <v>47</v>
      </c>
      <c r="V92" s="9" t="s">
        <v>47</v>
      </c>
      <c r="W92" s="9" t="s">
        <v>47</v>
      </c>
      <c r="X92" s="9" t="s">
        <v>47</v>
      </c>
      <c r="Y92" s="9" t="s">
        <v>47</v>
      </c>
      <c r="Z92" s="9" t="s">
        <v>47</v>
      </c>
      <c r="AA92" s="9" t="s">
        <v>47</v>
      </c>
      <c r="AB92" s="9" t="s">
        <v>47</v>
      </c>
      <c r="AC92" s="9" t="s">
        <v>47</v>
      </c>
      <c r="AD92" s="9" t="s">
        <v>47</v>
      </c>
      <c r="AE92" s="9" t="s">
        <v>47</v>
      </c>
      <c r="AF92" s="9" t="s">
        <v>47</v>
      </c>
      <c r="AG92" s="9" t="s">
        <v>47</v>
      </c>
      <c r="AH92" s="9" t="s">
        <v>47</v>
      </c>
      <c r="AI92" s="9" t="s">
        <v>47</v>
      </c>
      <c r="AJ92" s="9" t="s">
        <v>47</v>
      </c>
      <c r="AK92" s="9" t="s">
        <v>47</v>
      </c>
      <c r="AL92" s="9" t="s">
        <v>47</v>
      </c>
      <c r="AM92" s="9" t="s">
        <v>47</v>
      </c>
      <c r="AN92" s="9" t="s">
        <v>47</v>
      </c>
      <c r="AO92" s="9" t="s">
        <v>47</v>
      </c>
      <c r="AP92" s="9" t="s">
        <v>47</v>
      </c>
      <c r="AQ92" s="9" t="s">
        <v>47</v>
      </c>
      <c r="AR92" s="9" t="s">
        <v>47</v>
      </c>
      <c r="AS92" s="9" t="s">
        <v>47</v>
      </c>
      <c r="AT92" s="9" t="s">
        <v>47</v>
      </c>
      <c r="AU92" s="9" t="s">
        <v>47</v>
      </c>
      <c r="AV92" s="9" t="s">
        <v>47</v>
      </c>
      <c r="AW92" s="9" t="s">
        <v>47</v>
      </c>
      <c r="AX92" s="9" t="s">
        <v>47</v>
      </c>
      <c r="AY92" s="9" t="s">
        <v>47</v>
      </c>
      <c r="AZ92" s="9" t="s">
        <v>47</v>
      </c>
      <c r="BA92" s="9" t="s">
        <v>47</v>
      </c>
      <c r="BB92" s="9" t="s">
        <v>47</v>
      </c>
      <c r="BC92" s="9" t="s">
        <v>47</v>
      </c>
      <c r="BD92" s="9" t="s">
        <v>47</v>
      </c>
      <c r="BE92" s="9" t="s">
        <v>47</v>
      </c>
      <c r="BF92" s="9" t="s">
        <v>47</v>
      </c>
      <c r="BG92" s="9" t="s">
        <v>47</v>
      </c>
      <c r="BH92" s="9" t="s">
        <v>47</v>
      </c>
      <c r="BI92" s="9" t="s">
        <v>47</v>
      </c>
      <c r="BJ92" s="9" t="s">
        <v>47</v>
      </c>
      <c r="BK92" s="9" t="s">
        <v>47</v>
      </c>
      <c r="BL92" s="9" t="s">
        <v>47</v>
      </c>
      <c r="BM92" s="9" t="s">
        <v>47</v>
      </c>
      <c r="BN92" s="9" t="s">
        <v>47</v>
      </c>
    </row>
    <row r="93" spans="1:66" ht="12" x14ac:dyDescent="0.25">
      <c r="A93" s="5">
        <v>59</v>
      </c>
      <c r="B93" s="56">
        <v>15</v>
      </c>
      <c r="C93" s="9">
        <v>88.5</v>
      </c>
      <c r="D93" s="9">
        <v>59</v>
      </c>
      <c r="E93" s="9">
        <v>44.25</v>
      </c>
      <c r="F93" s="9">
        <v>35.360137083407253</v>
      </c>
      <c r="G93" s="9">
        <v>28.256255244233959</v>
      </c>
      <c r="H93" s="9">
        <v>22.579549353669101</v>
      </c>
      <c r="I93" s="9">
        <v>18.043298540729921</v>
      </c>
      <c r="J93" s="9">
        <v>14.418384403097221</v>
      </c>
      <c r="K93" s="9">
        <v>11.52171862180291</v>
      </c>
      <c r="L93" s="9">
        <v>9.2069954780428684</v>
      </c>
      <c r="M93" s="9">
        <v>7.3573021972860237</v>
      </c>
      <c r="N93" s="9">
        <v>5.8792138815838912</v>
      </c>
      <c r="O93" s="9">
        <v>4.6980747750390339</v>
      </c>
      <c r="P93" s="9">
        <v>3.7542275270842471</v>
      </c>
      <c r="Q93" s="9">
        <v>3</v>
      </c>
      <c r="R93" s="9" t="s">
        <v>47</v>
      </c>
      <c r="S93" s="9" t="s">
        <v>47</v>
      </c>
      <c r="T93" s="9" t="s">
        <v>47</v>
      </c>
      <c r="U93" s="9" t="s">
        <v>47</v>
      </c>
      <c r="V93" s="9" t="s">
        <v>47</v>
      </c>
      <c r="W93" s="9" t="s">
        <v>47</v>
      </c>
      <c r="X93" s="9" t="s">
        <v>47</v>
      </c>
      <c r="Y93" s="9" t="s">
        <v>47</v>
      </c>
      <c r="Z93" s="9" t="s">
        <v>47</v>
      </c>
      <c r="AA93" s="9" t="s">
        <v>47</v>
      </c>
      <c r="AB93" s="9" t="s">
        <v>47</v>
      </c>
      <c r="AC93" s="9" t="s">
        <v>47</v>
      </c>
      <c r="AD93" s="9" t="s">
        <v>47</v>
      </c>
      <c r="AE93" s="9" t="s">
        <v>47</v>
      </c>
      <c r="AF93" s="9" t="s">
        <v>47</v>
      </c>
      <c r="AG93" s="9" t="s">
        <v>47</v>
      </c>
      <c r="AH93" s="9" t="s">
        <v>47</v>
      </c>
      <c r="AI93" s="9" t="s">
        <v>47</v>
      </c>
      <c r="AJ93" s="9" t="s">
        <v>47</v>
      </c>
      <c r="AK93" s="9" t="s">
        <v>47</v>
      </c>
      <c r="AL93" s="9" t="s">
        <v>47</v>
      </c>
      <c r="AM93" s="9" t="s">
        <v>47</v>
      </c>
      <c r="AN93" s="9" t="s">
        <v>47</v>
      </c>
      <c r="AO93" s="9" t="s">
        <v>47</v>
      </c>
      <c r="AP93" s="9" t="s">
        <v>47</v>
      </c>
      <c r="AQ93" s="9" t="s">
        <v>47</v>
      </c>
      <c r="AR93" s="9" t="s">
        <v>47</v>
      </c>
      <c r="AS93" s="9" t="s">
        <v>47</v>
      </c>
      <c r="AT93" s="9" t="s">
        <v>47</v>
      </c>
      <c r="AU93" s="9" t="s">
        <v>47</v>
      </c>
      <c r="AV93" s="9" t="s">
        <v>47</v>
      </c>
      <c r="AW93" s="9" t="s">
        <v>47</v>
      </c>
      <c r="AX93" s="9" t="s">
        <v>47</v>
      </c>
      <c r="AY93" s="9" t="s">
        <v>47</v>
      </c>
      <c r="AZ93" s="9" t="s">
        <v>47</v>
      </c>
      <c r="BA93" s="9" t="s">
        <v>47</v>
      </c>
      <c r="BB93" s="9" t="s">
        <v>47</v>
      </c>
      <c r="BC93" s="9" t="s">
        <v>47</v>
      </c>
      <c r="BD93" s="9" t="s">
        <v>47</v>
      </c>
      <c r="BE93" s="9" t="s">
        <v>47</v>
      </c>
      <c r="BF93" s="9" t="s">
        <v>47</v>
      </c>
      <c r="BG93" s="9" t="s">
        <v>47</v>
      </c>
      <c r="BH93" s="9" t="s">
        <v>47</v>
      </c>
      <c r="BI93" s="9" t="s">
        <v>47</v>
      </c>
      <c r="BJ93" s="9" t="s">
        <v>47</v>
      </c>
      <c r="BK93" s="9" t="s">
        <v>47</v>
      </c>
      <c r="BL93" s="9" t="s">
        <v>47</v>
      </c>
      <c r="BM93" s="9" t="s">
        <v>47</v>
      </c>
      <c r="BN93" s="9" t="s">
        <v>47</v>
      </c>
    </row>
    <row r="94" spans="1:66" ht="12" x14ac:dyDescent="0.25">
      <c r="A94" s="5">
        <v>60</v>
      </c>
      <c r="B94" s="56">
        <v>15</v>
      </c>
      <c r="C94" s="9">
        <v>90</v>
      </c>
      <c r="D94" s="9">
        <v>60</v>
      </c>
      <c r="E94" s="9">
        <v>45</v>
      </c>
      <c r="F94" s="9">
        <v>35.909132117515327</v>
      </c>
      <c r="G94" s="9">
        <v>28.65479487629268</v>
      </c>
      <c r="H94" s="9">
        <v>22.865973666957668</v>
      </c>
      <c r="I94" s="9">
        <v>18.246605986720205</v>
      </c>
      <c r="J94" s="9">
        <v>14.560439668297375</v>
      </c>
      <c r="K94" s="9">
        <v>11.618950038622252</v>
      </c>
      <c r="L94" s="9">
        <v>9.2716980445265822</v>
      </c>
      <c r="M94" s="9">
        <v>7.3986362229914118</v>
      </c>
      <c r="N94" s="9">
        <v>5.9039690137962921</v>
      </c>
      <c r="O94" s="9">
        <v>4.7112534074250592</v>
      </c>
      <c r="P94" s="9">
        <v>3.7594893565849046</v>
      </c>
      <c r="Q94" s="9">
        <v>3</v>
      </c>
      <c r="R94" s="9" t="s">
        <v>47</v>
      </c>
      <c r="S94" s="9" t="s">
        <v>47</v>
      </c>
      <c r="T94" s="9" t="s">
        <v>47</v>
      </c>
      <c r="U94" s="9" t="s">
        <v>47</v>
      </c>
      <c r="V94" s="9" t="s">
        <v>47</v>
      </c>
      <c r="W94" s="9" t="s">
        <v>47</v>
      </c>
      <c r="X94" s="9" t="s">
        <v>47</v>
      </c>
      <c r="Y94" s="9" t="s">
        <v>47</v>
      </c>
      <c r="Z94" s="9" t="s">
        <v>47</v>
      </c>
      <c r="AA94" s="9" t="s">
        <v>47</v>
      </c>
      <c r="AB94" s="9" t="s">
        <v>47</v>
      </c>
      <c r="AC94" s="9" t="s">
        <v>47</v>
      </c>
      <c r="AD94" s="9" t="s">
        <v>47</v>
      </c>
      <c r="AE94" s="9" t="s">
        <v>47</v>
      </c>
      <c r="AF94" s="9" t="s">
        <v>47</v>
      </c>
      <c r="AG94" s="9" t="s">
        <v>47</v>
      </c>
      <c r="AH94" s="9" t="s">
        <v>47</v>
      </c>
      <c r="AI94" s="9" t="s">
        <v>47</v>
      </c>
      <c r="AJ94" s="9" t="s">
        <v>47</v>
      </c>
      <c r="AK94" s="9" t="s">
        <v>47</v>
      </c>
      <c r="AL94" s="9" t="s">
        <v>47</v>
      </c>
      <c r="AM94" s="9" t="s">
        <v>47</v>
      </c>
      <c r="AN94" s="9" t="s">
        <v>47</v>
      </c>
      <c r="AO94" s="9" t="s">
        <v>47</v>
      </c>
      <c r="AP94" s="9" t="s">
        <v>47</v>
      </c>
      <c r="AQ94" s="9" t="s">
        <v>47</v>
      </c>
      <c r="AR94" s="9" t="s">
        <v>47</v>
      </c>
      <c r="AS94" s="9" t="s">
        <v>47</v>
      </c>
      <c r="AT94" s="9" t="s">
        <v>47</v>
      </c>
      <c r="AU94" s="9" t="s">
        <v>47</v>
      </c>
      <c r="AV94" s="9" t="s">
        <v>47</v>
      </c>
      <c r="AW94" s="9" t="s">
        <v>47</v>
      </c>
      <c r="AX94" s="9" t="s">
        <v>47</v>
      </c>
      <c r="AY94" s="9" t="s">
        <v>47</v>
      </c>
      <c r="AZ94" s="9" t="s">
        <v>47</v>
      </c>
      <c r="BA94" s="9" t="s">
        <v>47</v>
      </c>
      <c r="BB94" s="9" t="s">
        <v>47</v>
      </c>
      <c r="BC94" s="9" t="s">
        <v>47</v>
      </c>
      <c r="BD94" s="9" t="s">
        <v>47</v>
      </c>
      <c r="BE94" s="9" t="s">
        <v>47</v>
      </c>
      <c r="BF94" s="9" t="s">
        <v>47</v>
      </c>
      <c r="BG94" s="9" t="s">
        <v>47</v>
      </c>
      <c r="BH94" s="9" t="s">
        <v>47</v>
      </c>
      <c r="BI94" s="9" t="s">
        <v>47</v>
      </c>
      <c r="BJ94" s="9" t="s">
        <v>47</v>
      </c>
      <c r="BK94" s="9" t="s">
        <v>47</v>
      </c>
      <c r="BL94" s="9" t="s">
        <v>47</v>
      </c>
      <c r="BM94" s="9" t="s">
        <v>47</v>
      </c>
      <c r="BN94" s="9" t="s">
        <v>47</v>
      </c>
    </row>
    <row r="95" spans="1:66" ht="12" x14ac:dyDescent="0.25">
      <c r="A95" s="5">
        <v>61</v>
      </c>
      <c r="B95" s="56">
        <v>16</v>
      </c>
      <c r="C95" s="9">
        <v>91.5</v>
      </c>
      <c r="D95" s="9">
        <v>61</v>
      </c>
      <c r="E95" s="9">
        <v>45.75</v>
      </c>
      <c r="F95" s="9">
        <v>36.6</v>
      </c>
      <c r="G95" s="9">
        <v>29.713314482569327</v>
      </c>
      <c r="H95" s="9">
        <v>24.12243326612197</v>
      </c>
      <c r="I95" s="9">
        <v>19.583536768335353</v>
      </c>
      <c r="J95" s="9">
        <v>15.89868269613409</v>
      </c>
      <c r="K95" s="9">
        <v>12.907173737945776</v>
      </c>
      <c r="L95" s="9">
        <v>10.478549517943788</v>
      </c>
      <c r="M95" s="9">
        <v>8.5068971898316654</v>
      </c>
      <c r="N95" s="9">
        <v>6.9062325538894402</v>
      </c>
      <c r="O95" s="9">
        <v>5.6067502667616074</v>
      </c>
      <c r="P95" s="9">
        <v>4.5517796147955494</v>
      </c>
      <c r="Q95" s="9">
        <v>3.6953130915237278</v>
      </c>
      <c r="R95" s="9">
        <v>3</v>
      </c>
      <c r="S95" s="9" t="s">
        <v>47</v>
      </c>
      <c r="T95" s="9" t="s">
        <v>47</v>
      </c>
      <c r="U95" s="9" t="s">
        <v>47</v>
      </c>
      <c r="V95" s="9" t="s">
        <v>47</v>
      </c>
      <c r="W95" s="9" t="s">
        <v>47</v>
      </c>
      <c r="X95" s="9" t="s">
        <v>47</v>
      </c>
      <c r="Y95" s="9" t="s">
        <v>47</v>
      </c>
      <c r="Z95" s="9" t="s">
        <v>47</v>
      </c>
      <c r="AA95" s="9" t="s">
        <v>47</v>
      </c>
      <c r="AB95" s="9" t="s">
        <v>47</v>
      </c>
      <c r="AC95" s="9" t="s">
        <v>47</v>
      </c>
      <c r="AD95" s="9" t="s">
        <v>47</v>
      </c>
      <c r="AE95" s="9" t="s">
        <v>47</v>
      </c>
      <c r="AF95" s="9" t="s">
        <v>47</v>
      </c>
      <c r="AG95" s="9" t="s">
        <v>47</v>
      </c>
      <c r="AH95" s="9" t="s">
        <v>47</v>
      </c>
      <c r="AI95" s="9" t="s">
        <v>47</v>
      </c>
      <c r="AJ95" s="9" t="s">
        <v>47</v>
      </c>
      <c r="AK95" s="9" t="s">
        <v>47</v>
      </c>
      <c r="AL95" s="9" t="s">
        <v>47</v>
      </c>
      <c r="AM95" s="9" t="s">
        <v>47</v>
      </c>
      <c r="AN95" s="9" t="s">
        <v>47</v>
      </c>
      <c r="AO95" s="9" t="s">
        <v>47</v>
      </c>
      <c r="AP95" s="9" t="s">
        <v>47</v>
      </c>
      <c r="AQ95" s="9" t="s">
        <v>47</v>
      </c>
      <c r="AR95" s="9" t="s">
        <v>47</v>
      </c>
      <c r="AS95" s="9" t="s">
        <v>47</v>
      </c>
      <c r="AT95" s="9" t="s">
        <v>47</v>
      </c>
      <c r="AU95" s="9" t="s">
        <v>47</v>
      </c>
      <c r="AV95" s="9" t="s">
        <v>47</v>
      </c>
      <c r="AW95" s="9" t="s">
        <v>47</v>
      </c>
      <c r="AX95" s="9" t="s">
        <v>47</v>
      </c>
      <c r="AY95" s="9" t="s">
        <v>47</v>
      </c>
      <c r="AZ95" s="9" t="s">
        <v>47</v>
      </c>
      <c r="BA95" s="9" t="s">
        <v>47</v>
      </c>
      <c r="BB95" s="9" t="s">
        <v>47</v>
      </c>
      <c r="BC95" s="9" t="s">
        <v>47</v>
      </c>
      <c r="BD95" s="9" t="s">
        <v>47</v>
      </c>
      <c r="BE95" s="9" t="s">
        <v>47</v>
      </c>
      <c r="BF95" s="9" t="s">
        <v>47</v>
      </c>
      <c r="BG95" s="9" t="s">
        <v>47</v>
      </c>
      <c r="BH95" s="9" t="s">
        <v>47</v>
      </c>
      <c r="BI95" s="9" t="s">
        <v>47</v>
      </c>
      <c r="BJ95" s="9" t="s">
        <v>47</v>
      </c>
      <c r="BK95" s="9" t="s">
        <v>47</v>
      </c>
      <c r="BL95" s="9" t="s">
        <v>47</v>
      </c>
      <c r="BM95" s="9" t="s">
        <v>47</v>
      </c>
      <c r="BN95" s="9" t="s">
        <v>47</v>
      </c>
    </row>
    <row r="96" spans="1:66" ht="12" x14ac:dyDescent="0.25">
      <c r="A96" s="5">
        <v>62</v>
      </c>
      <c r="B96" s="56">
        <v>16</v>
      </c>
      <c r="C96" s="9">
        <v>93</v>
      </c>
      <c r="D96" s="9">
        <v>62</v>
      </c>
      <c r="E96" s="9">
        <v>46.5</v>
      </c>
      <c r="F96" s="9">
        <v>37.200000000000003</v>
      </c>
      <c r="G96" s="9">
        <v>30.15952283502839</v>
      </c>
      <c r="H96" s="9">
        <v>24.451527355822545</v>
      </c>
      <c r="I96" s="9">
        <v>19.823827893528261</v>
      </c>
      <c r="J96" s="9">
        <v>16.071967473992963</v>
      </c>
      <c r="K96" s="9">
        <v>13.030184678379685</v>
      </c>
      <c r="L96" s="9">
        <v>10.564090116995407</v>
      </c>
      <c r="M96" s="9">
        <v>8.5647289546994791</v>
      </c>
      <c r="N96" s="9">
        <v>6.9437671635776272</v>
      </c>
      <c r="O96" s="9">
        <v>5.6295888261032188</v>
      </c>
      <c r="P96" s="9">
        <v>4.564132063244104</v>
      </c>
      <c r="Q96" s="9">
        <v>3.700323795255263</v>
      </c>
      <c r="R96" s="9">
        <v>3</v>
      </c>
      <c r="S96" s="9" t="s">
        <v>47</v>
      </c>
      <c r="T96" s="9" t="s">
        <v>47</v>
      </c>
      <c r="U96" s="9" t="s">
        <v>47</v>
      </c>
      <c r="V96" s="9" t="s">
        <v>47</v>
      </c>
      <c r="W96" s="9" t="s">
        <v>47</v>
      </c>
      <c r="X96" s="9" t="s">
        <v>47</v>
      </c>
      <c r="Y96" s="9" t="s">
        <v>47</v>
      </c>
      <c r="Z96" s="9" t="s">
        <v>47</v>
      </c>
      <c r="AA96" s="9" t="s">
        <v>47</v>
      </c>
      <c r="AB96" s="9" t="s">
        <v>47</v>
      </c>
      <c r="AC96" s="9" t="s">
        <v>47</v>
      </c>
      <c r="AD96" s="9" t="s">
        <v>47</v>
      </c>
      <c r="AE96" s="9" t="s">
        <v>47</v>
      </c>
      <c r="AF96" s="9" t="s">
        <v>47</v>
      </c>
      <c r="AG96" s="9" t="s">
        <v>47</v>
      </c>
      <c r="AH96" s="9" t="s">
        <v>47</v>
      </c>
      <c r="AI96" s="9" t="s">
        <v>47</v>
      </c>
      <c r="AJ96" s="9" t="s">
        <v>47</v>
      </c>
      <c r="AK96" s="9" t="s">
        <v>47</v>
      </c>
      <c r="AL96" s="9" t="s">
        <v>47</v>
      </c>
      <c r="AM96" s="9" t="s">
        <v>47</v>
      </c>
      <c r="AN96" s="9" t="s">
        <v>47</v>
      </c>
      <c r="AO96" s="9" t="s">
        <v>47</v>
      </c>
      <c r="AP96" s="9" t="s">
        <v>47</v>
      </c>
      <c r="AQ96" s="9" t="s">
        <v>47</v>
      </c>
      <c r="AR96" s="9" t="s">
        <v>47</v>
      </c>
      <c r="AS96" s="9" t="s">
        <v>47</v>
      </c>
      <c r="AT96" s="9" t="s">
        <v>47</v>
      </c>
      <c r="AU96" s="9" t="s">
        <v>47</v>
      </c>
      <c r="AV96" s="9" t="s">
        <v>47</v>
      </c>
      <c r="AW96" s="9" t="s">
        <v>47</v>
      </c>
      <c r="AX96" s="9" t="s">
        <v>47</v>
      </c>
      <c r="AY96" s="9" t="s">
        <v>47</v>
      </c>
      <c r="AZ96" s="9" t="s">
        <v>47</v>
      </c>
      <c r="BA96" s="9" t="s">
        <v>47</v>
      </c>
      <c r="BB96" s="9" t="s">
        <v>47</v>
      </c>
      <c r="BC96" s="9" t="s">
        <v>47</v>
      </c>
      <c r="BD96" s="9" t="s">
        <v>47</v>
      </c>
      <c r="BE96" s="9" t="s">
        <v>47</v>
      </c>
      <c r="BF96" s="9" t="s">
        <v>47</v>
      </c>
      <c r="BG96" s="9" t="s">
        <v>47</v>
      </c>
      <c r="BH96" s="9" t="s">
        <v>47</v>
      </c>
      <c r="BI96" s="9" t="s">
        <v>47</v>
      </c>
      <c r="BJ96" s="9" t="s">
        <v>47</v>
      </c>
      <c r="BK96" s="9" t="s">
        <v>47</v>
      </c>
      <c r="BL96" s="9" t="s">
        <v>47</v>
      </c>
      <c r="BM96" s="9" t="s">
        <v>47</v>
      </c>
      <c r="BN96" s="9" t="s">
        <v>47</v>
      </c>
    </row>
    <row r="97" spans="1:66" ht="12" x14ac:dyDescent="0.25">
      <c r="A97" s="5">
        <v>63</v>
      </c>
      <c r="B97" s="56">
        <v>16</v>
      </c>
      <c r="C97" s="9">
        <v>94.5</v>
      </c>
      <c r="D97" s="9">
        <v>63</v>
      </c>
      <c r="E97" s="9">
        <v>47.25</v>
      </c>
      <c r="F97" s="9">
        <v>37.799999999999997</v>
      </c>
      <c r="G97" s="9">
        <v>30.605131820897004</v>
      </c>
      <c r="H97" s="9">
        <v>24.779737930541859</v>
      </c>
      <c r="I97" s="9">
        <v>20.063152006653837</v>
      </c>
      <c r="J97" s="9">
        <v>16.244323066305157</v>
      </c>
      <c r="K97" s="9">
        <v>13.152371660992252</v>
      </c>
      <c r="L97" s="9">
        <v>10.648943609579309</v>
      </c>
      <c r="M97" s="9">
        <v>8.6220191249860711</v>
      </c>
      <c r="N97" s="9">
        <v>6.9809003143516861</v>
      </c>
      <c r="O97" s="9">
        <v>5.6521527605628217</v>
      </c>
      <c r="P97" s="9">
        <v>4.5763195848907952</v>
      </c>
      <c r="Q97" s="9">
        <v>3.705260956352789</v>
      </c>
      <c r="R97" s="9">
        <v>3</v>
      </c>
      <c r="S97" s="9" t="s">
        <v>47</v>
      </c>
      <c r="T97" s="9" t="s">
        <v>47</v>
      </c>
      <c r="U97" s="9" t="s">
        <v>47</v>
      </c>
      <c r="V97" s="9" t="s">
        <v>47</v>
      </c>
      <c r="W97" s="9" t="s">
        <v>47</v>
      </c>
      <c r="X97" s="9" t="s">
        <v>47</v>
      </c>
      <c r="Y97" s="9" t="s">
        <v>47</v>
      </c>
      <c r="Z97" s="9" t="s">
        <v>47</v>
      </c>
      <c r="AA97" s="9" t="s">
        <v>47</v>
      </c>
      <c r="AB97" s="9" t="s">
        <v>47</v>
      </c>
      <c r="AC97" s="9" t="s">
        <v>47</v>
      </c>
      <c r="AD97" s="9" t="s">
        <v>47</v>
      </c>
      <c r="AE97" s="9" t="s">
        <v>47</v>
      </c>
      <c r="AF97" s="9" t="s">
        <v>47</v>
      </c>
      <c r="AG97" s="9" t="s">
        <v>47</v>
      </c>
      <c r="AH97" s="9" t="s">
        <v>47</v>
      </c>
      <c r="AI97" s="9" t="s">
        <v>47</v>
      </c>
      <c r="AJ97" s="9" t="s">
        <v>47</v>
      </c>
      <c r="AK97" s="9" t="s">
        <v>47</v>
      </c>
      <c r="AL97" s="9" t="s">
        <v>47</v>
      </c>
      <c r="AM97" s="9" t="s">
        <v>47</v>
      </c>
      <c r="AN97" s="9" t="s">
        <v>47</v>
      </c>
      <c r="AO97" s="9" t="s">
        <v>47</v>
      </c>
      <c r="AP97" s="9" t="s">
        <v>47</v>
      </c>
      <c r="AQ97" s="9" t="s">
        <v>47</v>
      </c>
      <c r="AR97" s="9" t="s">
        <v>47</v>
      </c>
      <c r="AS97" s="9" t="s">
        <v>47</v>
      </c>
      <c r="AT97" s="9" t="s">
        <v>47</v>
      </c>
      <c r="AU97" s="9" t="s">
        <v>47</v>
      </c>
      <c r="AV97" s="9" t="s">
        <v>47</v>
      </c>
      <c r="AW97" s="9" t="s">
        <v>47</v>
      </c>
      <c r="AX97" s="9" t="s">
        <v>47</v>
      </c>
      <c r="AY97" s="9" t="s">
        <v>47</v>
      </c>
      <c r="AZ97" s="9" t="s">
        <v>47</v>
      </c>
      <c r="BA97" s="9" t="s">
        <v>47</v>
      </c>
      <c r="BB97" s="9" t="s">
        <v>47</v>
      </c>
      <c r="BC97" s="9" t="s">
        <v>47</v>
      </c>
      <c r="BD97" s="9" t="s">
        <v>47</v>
      </c>
      <c r="BE97" s="9" t="s">
        <v>47</v>
      </c>
      <c r="BF97" s="9" t="s">
        <v>47</v>
      </c>
      <c r="BG97" s="9" t="s">
        <v>47</v>
      </c>
      <c r="BH97" s="9" t="s">
        <v>47</v>
      </c>
      <c r="BI97" s="9" t="s">
        <v>47</v>
      </c>
      <c r="BJ97" s="9" t="s">
        <v>47</v>
      </c>
      <c r="BK97" s="9" t="s">
        <v>47</v>
      </c>
      <c r="BL97" s="9" t="s">
        <v>47</v>
      </c>
      <c r="BM97" s="9" t="s">
        <v>47</v>
      </c>
      <c r="BN97" s="9" t="s">
        <v>47</v>
      </c>
    </row>
    <row r="98" spans="1:66" ht="12" x14ac:dyDescent="0.25">
      <c r="A98" s="5">
        <v>64</v>
      </c>
      <c r="B98" s="56">
        <v>16</v>
      </c>
      <c r="C98" s="9">
        <v>96</v>
      </c>
      <c r="D98" s="9">
        <v>64</v>
      </c>
      <c r="E98" s="9">
        <v>48</v>
      </c>
      <c r="F98" s="9">
        <v>38.4</v>
      </c>
      <c r="G98" s="9">
        <v>31.050151740801567</v>
      </c>
      <c r="H98" s="9">
        <v>25.10708133142715</v>
      </c>
      <c r="I98" s="9">
        <v>20.301528258058834</v>
      </c>
      <c r="J98" s="9">
        <v>16.415769088096294</v>
      </c>
      <c r="K98" s="9">
        <v>13.273753154358063</v>
      </c>
      <c r="L98" s="9">
        <v>10.733126291998992</v>
      </c>
      <c r="M98" s="9">
        <v>8.6787812505144668</v>
      </c>
      <c r="N98" s="9">
        <v>7.017642571710879</v>
      </c>
      <c r="O98" s="9">
        <v>5.674449654019055</v>
      </c>
      <c r="P98" s="9">
        <v>4.58834694799038</v>
      </c>
      <c r="Q98" s="9">
        <v>3.7101267962121103</v>
      </c>
      <c r="R98" s="9">
        <v>3</v>
      </c>
      <c r="S98" s="9" t="s">
        <v>47</v>
      </c>
      <c r="T98" s="9" t="s">
        <v>47</v>
      </c>
      <c r="U98" s="9" t="s">
        <v>47</v>
      </c>
      <c r="V98" s="9" t="s">
        <v>47</v>
      </c>
      <c r="W98" s="9" t="s">
        <v>47</v>
      </c>
      <c r="X98" s="9" t="s">
        <v>47</v>
      </c>
      <c r="Y98" s="9" t="s">
        <v>47</v>
      </c>
      <c r="Z98" s="9" t="s">
        <v>47</v>
      </c>
      <c r="AA98" s="9" t="s">
        <v>47</v>
      </c>
      <c r="AB98" s="9" t="s">
        <v>47</v>
      </c>
      <c r="AC98" s="9" t="s">
        <v>47</v>
      </c>
      <c r="AD98" s="9" t="s">
        <v>47</v>
      </c>
      <c r="AE98" s="9" t="s">
        <v>47</v>
      </c>
      <c r="AF98" s="9" t="s">
        <v>47</v>
      </c>
      <c r="AG98" s="9" t="s">
        <v>47</v>
      </c>
      <c r="AH98" s="9" t="s">
        <v>47</v>
      </c>
      <c r="AI98" s="9" t="s">
        <v>47</v>
      </c>
      <c r="AJ98" s="9" t="s">
        <v>47</v>
      </c>
      <c r="AK98" s="9" t="s">
        <v>47</v>
      </c>
      <c r="AL98" s="9" t="s">
        <v>47</v>
      </c>
      <c r="AM98" s="9" t="s">
        <v>47</v>
      </c>
      <c r="AN98" s="9" t="s">
        <v>47</v>
      </c>
      <c r="AO98" s="9" t="s">
        <v>47</v>
      </c>
      <c r="AP98" s="9" t="s">
        <v>47</v>
      </c>
      <c r="AQ98" s="9" t="s">
        <v>47</v>
      </c>
      <c r="AR98" s="9" t="s">
        <v>47</v>
      </c>
      <c r="AS98" s="9" t="s">
        <v>47</v>
      </c>
      <c r="AT98" s="9" t="s">
        <v>47</v>
      </c>
      <c r="AU98" s="9" t="s">
        <v>47</v>
      </c>
      <c r="AV98" s="9" t="s">
        <v>47</v>
      </c>
      <c r="AW98" s="9" t="s">
        <v>47</v>
      </c>
      <c r="AX98" s="9" t="s">
        <v>47</v>
      </c>
      <c r="AY98" s="9" t="s">
        <v>47</v>
      </c>
      <c r="AZ98" s="9" t="s">
        <v>47</v>
      </c>
      <c r="BA98" s="9" t="s">
        <v>47</v>
      </c>
      <c r="BB98" s="9" t="s">
        <v>47</v>
      </c>
      <c r="BC98" s="9" t="s">
        <v>47</v>
      </c>
      <c r="BD98" s="9" t="s">
        <v>47</v>
      </c>
      <c r="BE98" s="9" t="s">
        <v>47</v>
      </c>
      <c r="BF98" s="9" t="s">
        <v>47</v>
      </c>
      <c r="BG98" s="9" t="s">
        <v>47</v>
      </c>
      <c r="BH98" s="9" t="s">
        <v>47</v>
      </c>
      <c r="BI98" s="9" t="s">
        <v>47</v>
      </c>
      <c r="BJ98" s="9" t="s">
        <v>47</v>
      </c>
      <c r="BK98" s="9" t="s">
        <v>47</v>
      </c>
      <c r="BL98" s="9" t="s">
        <v>47</v>
      </c>
      <c r="BM98" s="9" t="s">
        <v>47</v>
      </c>
      <c r="BN98" s="9" t="s">
        <v>47</v>
      </c>
    </row>
    <row r="99" spans="1:66" ht="12" x14ac:dyDescent="0.25">
      <c r="A99" s="5">
        <v>65</v>
      </c>
      <c r="B99" s="56">
        <v>17</v>
      </c>
      <c r="C99" s="9">
        <v>97.5</v>
      </c>
      <c r="D99" s="9">
        <v>65</v>
      </c>
      <c r="E99" s="9">
        <v>48.75</v>
      </c>
      <c r="F99" s="9">
        <v>39</v>
      </c>
      <c r="G99" s="9">
        <v>32.016706650878049</v>
      </c>
      <c r="H99" s="9">
        <v>26.283833455599453</v>
      </c>
      <c r="I99" s="9">
        <v>21.577481677140049</v>
      </c>
      <c r="J99" s="9">
        <v>17.713843618504846</v>
      </c>
      <c r="K99" s="9">
        <v>14.542023969056354</v>
      </c>
      <c r="L99" s="9">
        <v>11.938146551982424</v>
      </c>
      <c r="M99" s="9">
        <v>9.8005163105131423</v>
      </c>
      <c r="N99" s="9">
        <v>8.045647583098587</v>
      </c>
      <c r="O99" s="9">
        <v>6.6050035508823957</v>
      </c>
      <c r="P99" s="9">
        <v>5.4223195158105</v>
      </c>
      <c r="Q99" s="9">
        <v>4.4514054693598943</v>
      </c>
      <c r="R99" s="9">
        <v>3.6543421306823043</v>
      </c>
      <c r="S99" s="9">
        <v>3</v>
      </c>
      <c r="T99" s="9" t="s">
        <v>47</v>
      </c>
      <c r="U99" s="9" t="s">
        <v>47</v>
      </c>
      <c r="V99" s="9" t="s">
        <v>47</v>
      </c>
      <c r="W99" s="9" t="s">
        <v>47</v>
      </c>
      <c r="X99" s="9" t="s">
        <v>47</v>
      </c>
      <c r="Y99" s="9" t="s">
        <v>47</v>
      </c>
      <c r="Z99" s="9" t="s">
        <v>47</v>
      </c>
      <c r="AA99" s="9" t="s">
        <v>47</v>
      </c>
      <c r="AB99" s="9" t="s">
        <v>47</v>
      </c>
      <c r="AC99" s="9" t="s">
        <v>47</v>
      </c>
      <c r="AD99" s="9" t="s">
        <v>47</v>
      </c>
      <c r="AE99" s="9" t="s">
        <v>47</v>
      </c>
      <c r="AF99" s="9" t="s">
        <v>47</v>
      </c>
      <c r="AG99" s="9" t="s">
        <v>47</v>
      </c>
      <c r="AH99" s="9" t="s">
        <v>47</v>
      </c>
      <c r="AI99" s="9" t="s">
        <v>47</v>
      </c>
      <c r="AJ99" s="9" t="s">
        <v>47</v>
      </c>
      <c r="AK99" s="9" t="s">
        <v>47</v>
      </c>
      <c r="AL99" s="9" t="s">
        <v>47</v>
      </c>
      <c r="AM99" s="9" t="s">
        <v>47</v>
      </c>
      <c r="AN99" s="9" t="s">
        <v>47</v>
      </c>
      <c r="AO99" s="9" t="s">
        <v>47</v>
      </c>
      <c r="AP99" s="9" t="s">
        <v>47</v>
      </c>
      <c r="AQ99" s="9" t="s">
        <v>47</v>
      </c>
      <c r="AR99" s="9" t="s">
        <v>47</v>
      </c>
      <c r="AS99" s="9" t="s">
        <v>47</v>
      </c>
      <c r="AT99" s="9" t="s">
        <v>47</v>
      </c>
      <c r="AU99" s="9" t="s">
        <v>47</v>
      </c>
      <c r="AV99" s="9" t="s">
        <v>47</v>
      </c>
      <c r="AW99" s="9" t="s">
        <v>47</v>
      </c>
      <c r="AX99" s="9" t="s">
        <v>47</v>
      </c>
      <c r="AY99" s="9" t="s">
        <v>47</v>
      </c>
      <c r="AZ99" s="9" t="s">
        <v>47</v>
      </c>
      <c r="BA99" s="9" t="s">
        <v>47</v>
      </c>
      <c r="BB99" s="9" t="s">
        <v>47</v>
      </c>
      <c r="BC99" s="9" t="s">
        <v>47</v>
      </c>
      <c r="BD99" s="9" t="s">
        <v>47</v>
      </c>
      <c r="BE99" s="9" t="s">
        <v>47</v>
      </c>
      <c r="BF99" s="9" t="s">
        <v>47</v>
      </c>
      <c r="BG99" s="9" t="s">
        <v>47</v>
      </c>
      <c r="BH99" s="9" t="s">
        <v>47</v>
      </c>
      <c r="BI99" s="9" t="s">
        <v>47</v>
      </c>
      <c r="BJ99" s="9" t="s">
        <v>47</v>
      </c>
      <c r="BK99" s="9" t="s">
        <v>47</v>
      </c>
      <c r="BL99" s="9" t="s">
        <v>47</v>
      </c>
      <c r="BM99" s="9" t="s">
        <v>47</v>
      </c>
      <c r="BN99" s="9" t="s">
        <v>47</v>
      </c>
    </row>
    <row r="100" spans="1:66" ht="12" x14ac:dyDescent="0.25">
      <c r="A100" s="5">
        <v>66</v>
      </c>
      <c r="B100" s="56">
        <v>17</v>
      </c>
      <c r="C100" s="9">
        <v>99</v>
      </c>
      <c r="D100" s="9">
        <v>66</v>
      </c>
      <c r="E100" s="9">
        <v>49.5</v>
      </c>
      <c r="F100" s="9">
        <v>39.6</v>
      </c>
      <c r="G100" s="9">
        <v>32.471114210435921</v>
      </c>
      <c r="H100" s="9">
        <v>26.625587324928627</v>
      </c>
      <c r="I100" s="9">
        <v>21.832386034032641</v>
      </c>
      <c r="J100" s="9">
        <v>17.902068191853537</v>
      </c>
      <c r="K100" s="9">
        <v>14.679295476280007</v>
      </c>
      <c r="L100" s="9">
        <v>12.036693937854128</v>
      </c>
      <c r="M100" s="9">
        <v>9.8698197871748263</v>
      </c>
      <c r="N100" s="9">
        <v>8.0930314531761152</v>
      </c>
      <c r="O100" s="9">
        <v>6.6361047632508043</v>
      </c>
      <c r="P100" s="9">
        <v>5.4414574666650175</v>
      </c>
      <c r="Q100" s="9">
        <v>4.46187340584114</v>
      </c>
      <c r="R100" s="9">
        <v>3.6586363877165251</v>
      </c>
      <c r="S100" s="9">
        <v>3</v>
      </c>
      <c r="T100" s="9" t="s">
        <v>47</v>
      </c>
      <c r="U100" s="9" t="s">
        <v>47</v>
      </c>
      <c r="V100" s="9" t="s">
        <v>47</v>
      </c>
      <c r="W100" s="9" t="s">
        <v>47</v>
      </c>
      <c r="X100" s="9" t="s">
        <v>47</v>
      </c>
      <c r="Y100" s="9" t="s">
        <v>47</v>
      </c>
      <c r="Z100" s="9" t="s">
        <v>47</v>
      </c>
      <c r="AA100" s="9" t="s">
        <v>47</v>
      </c>
      <c r="AB100" s="9" t="s">
        <v>47</v>
      </c>
      <c r="AC100" s="9" t="s">
        <v>47</v>
      </c>
      <c r="AD100" s="9" t="s">
        <v>47</v>
      </c>
      <c r="AE100" s="9" t="s">
        <v>47</v>
      </c>
      <c r="AF100" s="9" t="s">
        <v>47</v>
      </c>
      <c r="AG100" s="9" t="s">
        <v>47</v>
      </c>
      <c r="AH100" s="9" t="s">
        <v>47</v>
      </c>
      <c r="AI100" s="9" t="s">
        <v>47</v>
      </c>
      <c r="AJ100" s="9" t="s">
        <v>47</v>
      </c>
      <c r="AK100" s="9" t="s">
        <v>47</v>
      </c>
      <c r="AL100" s="9" t="s">
        <v>47</v>
      </c>
      <c r="AM100" s="9" t="s">
        <v>47</v>
      </c>
      <c r="AN100" s="9" t="s">
        <v>47</v>
      </c>
      <c r="AO100" s="9" t="s">
        <v>47</v>
      </c>
      <c r="AP100" s="9" t="s">
        <v>47</v>
      </c>
      <c r="AQ100" s="9" t="s">
        <v>47</v>
      </c>
      <c r="AR100" s="9" t="s">
        <v>47</v>
      </c>
      <c r="AS100" s="9" t="s">
        <v>47</v>
      </c>
      <c r="AT100" s="9" t="s">
        <v>47</v>
      </c>
      <c r="AU100" s="9" t="s">
        <v>47</v>
      </c>
      <c r="AV100" s="9" t="s">
        <v>47</v>
      </c>
      <c r="AW100" s="9" t="s">
        <v>47</v>
      </c>
      <c r="AX100" s="9" t="s">
        <v>47</v>
      </c>
      <c r="AY100" s="9" t="s">
        <v>47</v>
      </c>
      <c r="AZ100" s="9" t="s">
        <v>47</v>
      </c>
      <c r="BA100" s="9" t="s">
        <v>47</v>
      </c>
      <c r="BB100" s="9" t="s">
        <v>47</v>
      </c>
      <c r="BC100" s="9" t="s">
        <v>47</v>
      </c>
      <c r="BD100" s="9" t="s">
        <v>47</v>
      </c>
      <c r="BE100" s="9" t="s">
        <v>47</v>
      </c>
      <c r="BF100" s="9" t="s">
        <v>47</v>
      </c>
      <c r="BG100" s="9" t="s">
        <v>47</v>
      </c>
      <c r="BH100" s="9" t="s">
        <v>47</v>
      </c>
      <c r="BI100" s="9" t="s">
        <v>47</v>
      </c>
      <c r="BJ100" s="9" t="s">
        <v>47</v>
      </c>
      <c r="BK100" s="9" t="s">
        <v>47</v>
      </c>
      <c r="BL100" s="9" t="s">
        <v>47</v>
      </c>
      <c r="BM100" s="9" t="s">
        <v>47</v>
      </c>
      <c r="BN100" s="9" t="s">
        <v>47</v>
      </c>
    </row>
    <row r="101" spans="1:66" ht="12" x14ac:dyDescent="0.25">
      <c r="A101" s="5">
        <v>67</v>
      </c>
      <c r="B101" s="56">
        <v>17</v>
      </c>
      <c r="C101" s="9">
        <v>100.5</v>
      </c>
      <c r="D101" s="9">
        <v>67</v>
      </c>
      <c r="E101" s="9">
        <v>50.25</v>
      </c>
      <c r="F101" s="9">
        <v>40.200000000000003</v>
      </c>
      <c r="G101" s="9">
        <v>32.924992444945097</v>
      </c>
      <c r="H101" s="9">
        <v>26.966545460191337</v>
      </c>
      <c r="I101" s="9">
        <v>22.086400635399709</v>
      </c>
      <c r="J101" s="9">
        <v>18.089417265088709</v>
      </c>
      <c r="K101" s="9">
        <v>14.815769323047393</v>
      </c>
      <c r="L101" s="9">
        <v>12.134554552920019</v>
      </c>
      <c r="M101" s="9">
        <v>9.9385601238225316</v>
      </c>
      <c r="N101" s="9">
        <v>8.1399755470271007</v>
      </c>
      <c r="O101" s="9">
        <v>6.6668814275598294</v>
      </c>
      <c r="P101" s="9">
        <v>5.4603736476057749</v>
      </c>
      <c r="Q101" s="9">
        <v>4.4722079874128715</v>
      </c>
      <c r="R101" s="9">
        <v>3.6628709999450719</v>
      </c>
      <c r="S101" s="9">
        <v>3</v>
      </c>
      <c r="T101" s="9" t="s">
        <v>47</v>
      </c>
      <c r="U101" s="9" t="s">
        <v>47</v>
      </c>
      <c r="V101" s="9" t="s">
        <v>47</v>
      </c>
      <c r="W101" s="9" t="s">
        <v>47</v>
      </c>
      <c r="X101" s="9" t="s">
        <v>47</v>
      </c>
      <c r="Y101" s="9" t="s">
        <v>47</v>
      </c>
      <c r="Z101" s="9" t="s">
        <v>47</v>
      </c>
      <c r="AA101" s="9" t="s">
        <v>47</v>
      </c>
      <c r="AB101" s="9" t="s">
        <v>47</v>
      </c>
      <c r="AC101" s="9" t="s">
        <v>47</v>
      </c>
      <c r="AD101" s="9" t="s">
        <v>47</v>
      </c>
      <c r="AE101" s="9" t="s">
        <v>47</v>
      </c>
      <c r="AF101" s="9" t="s">
        <v>47</v>
      </c>
      <c r="AG101" s="9" t="s">
        <v>47</v>
      </c>
      <c r="AH101" s="9" t="s">
        <v>47</v>
      </c>
      <c r="AI101" s="9" t="s">
        <v>47</v>
      </c>
      <c r="AJ101" s="9" t="s">
        <v>47</v>
      </c>
      <c r="AK101" s="9" t="s">
        <v>47</v>
      </c>
      <c r="AL101" s="9" t="s">
        <v>47</v>
      </c>
      <c r="AM101" s="9" t="s">
        <v>47</v>
      </c>
      <c r="AN101" s="9" t="s">
        <v>47</v>
      </c>
      <c r="AO101" s="9" t="s">
        <v>47</v>
      </c>
      <c r="AP101" s="9" t="s">
        <v>47</v>
      </c>
      <c r="AQ101" s="9" t="s">
        <v>47</v>
      </c>
      <c r="AR101" s="9" t="s">
        <v>47</v>
      </c>
      <c r="AS101" s="9" t="s">
        <v>47</v>
      </c>
      <c r="AT101" s="9" t="s">
        <v>47</v>
      </c>
      <c r="AU101" s="9" t="s">
        <v>47</v>
      </c>
      <c r="AV101" s="9" t="s">
        <v>47</v>
      </c>
      <c r="AW101" s="9" t="s">
        <v>47</v>
      </c>
      <c r="AX101" s="9" t="s">
        <v>47</v>
      </c>
      <c r="AY101" s="9" t="s">
        <v>47</v>
      </c>
      <c r="AZ101" s="9" t="s">
        <v>47</v>
      </c>
      <c r="BA101" s="9" t="s">
        <v>47</v>
      </c>
      <c r="BB101" s="9" t="s">
        <v>47</v>
      </c>
      <c r="BC101" s="9" t="s">
        <v>47</v>
      </c>
      <c r="BD101" s="9" t="s">
        <v>47</v>
      </c>
      <c r="BE101" s="9" t="s">
        <v>47</v>
      </c>
      <c r="BF101" s="9" t="s">
        <v>47</v>
      </c>
      <c r="BG101" s="9" t="s">
        <v>47</v>
      </c>
      <c r="BH101" s="9" t="s">
        <v>47</v>
      </c>
      <c r="BI101" s="9" t="s">
        <v>47</v>
      </c>
      <c r="BJ101" s="9" t="s">
        <v>47</v>
      </c>
      <c r="BK101" s="9" t="s">
        <v>47</v>
      </c>
      <c r="BL101" s="9" t="s">
        <v>47</v>
      </c>
      <c r="BM101" s="9" t="s">
        <v>47</v>
      </c>
      <c r="BN101" s="9" t="s">
        <v>47</v>
      </c>
    </row>
    <row r="102" spans="1:66" ht="12" x14ac:dyDescent="0.25">
      <c r="A102" s="5">
        <v>68</v>
      </c>
      <c r="B102" s="56">
        <v>17</v>
      </c>
      <c r="C102" s="9">
        <v>102</v>
      </c>
      <c r="D102" s="9">
        <v>68</v>
      </c>
      <c r="E102" s="9">
        <v>51</v>
      </c>
      <c r="F102" s="9">
        <v>40.799999999999997</v>
      </c>
      <c r="G102" s="9">
        <v>33.37834985825419</v>
      </c>
      <c r="H102" s="9">
        <v>27.306721550490622</v>
      </c>
      <c r="I102" s="9">
        <v>22.339541798877576</v>
      </c>
      <c r="J102" s="9">
        <v>18.275907888137962</v>
      </c>
      <c r="K102" s="9">
        <v>14.951461947732753</v>
      </c>
      <c r="L102" s="9">
        <v>12.231743328034273</v>
      </c>
      <c r="M102" s="9">
        <v>10.006750200477804</v>
      </c>
      <c r="N102" s="9">
        <v>8.1864904199927295</v>
      </c>
      <c r="O102" s="9">
        <v>6.6973416997491073</v>
      </c>
      <c r="P102" s="9">
        <v>5.4790738817279525</v>
      </c>
      <c r="Q102" s="9">
        <v>4.482412865773</v>
      </c>
      <c r="R102" s="9">
        <v>3.6670476677184056</v>
      </c>
      <c r="S102" s="9">
        <v>3</v>
      </c>
      <c r="T102" s="9" t="s">
        <v>47</v>
      </c>
      <c r="U102" s="9" t="s">
        <v>47</v>
      </c>
      <c r="V102" s="9" t="s">
        <v>47</v>
      </c>
      <c r="W102" s="9" t="s">
        <v>47</v>
      </c>
      <c r="X102" s="9" t="s">
        <v>47</v>
      </c>
      <c r="Y102" s="9" t="s">
        <v>47</v>
      </c>
      <c r="Z102" s="9" t="s">
        <v>47</v>
      </c>
      <c r="AA102" s="9" t="s">
        <v>47</v>
      </c>
      <c r="AB102" s="9" t="s">
        <v>47</v>
      </c>
      <c r="AC102" s="9" t="s">
        <v>47</v>
      </c>
      <c r="AD102" s="9" t="s">
        <v>47</v>
      </c>
      <c r="AE102" s="9" t="s">
        <v>47</v>
      </c>
      <c r="AF102" s="9" t="s">
        <v>47</v>
      </c>
      <c r="AG102" s="9" t="s">
        <v>47</v>
      </c>
      <c r="AH102" s="9" t="s">
        <v>47</v>
      </c>
      <c r="AI102" s="9" t="s">
        <v>47</v>
      </c>
      <c r="AJ102" s="9" t="s">
        <v>47</v>
      </c>
      <c r="AK102" s="9" t="s">
        <v>47</v>
      </c>
      <c r="AL102" s="9" t="s">
        <v>47</v>
      </c>
      <c r="AM102" s="9" t="s">
        <v>47</v>
      </c>
      <c r="AN102" s="9" t="s">
        <v>47</v>
      </c>
      <c r="AO102" s="9" t="s">
        <v>47</v>
      </c>
      <c r="AP102" s="9" t="s">
        <v>47</v>
      </c>
      <c r="AQ102" s="9" t="s">
        <v>47</v>
      </c>
      <c r="AR102" s="9" t="s">
        <v>47</v>
      </c>
      <c r="AS102" s="9" t="s">
        <v>47</v>
      </c>
      <c r="AT102" s="9" t="s">
        <v>47</v>
      </c>
      <c r="AU102" s="9" t="s">
        <v>47</v>
      </c>
      <c r="AV102" s="9" t="s">
        <v>47</v>
      </c>
      <c r="AW102" s="9" t="s">
        <v>47</v>
      </c>
      <c r="AX102" s="9" t="s">
        <v>47</v>
      </c>
      <c r="AY102" s="9" t="s">
        <v>47</v>
      </c>
      <c r="AZ102" s="9" t="s">
        <v>47</v>
      </c>
      <c r="BA102" s="9" t="s">
        <v>47</v>
      </c>
      <c r="BB102" s="9" t="s">
        <v>47</v>
      </c>
      <c r="BC102" s="9" t="s">
        <v>47</v>
      </c>
      <c r="BD102" s="9" t="s">
        <v>47</v>
      </c>
      <c r="BE102" s="9" t="s">
        <v>47</v>
      </c>
      <c r="BF102" s="9" t="s">
        <v>47</v>
      </c>
      <c r="BG102" s="9" t="s">
        <v>47</v>
      </c>
      <c r="BH102" s="9" t="s">
        <v>47</v>
      </c>
      <c r="BI102" s="9" t="s">
        <v>47</v>
      </c>
      <c r="BJ102" s="9" t="s">
        <v>47</v>
      </c>
      <c r="BK102" s="9" t="s">
        <v>47</v>
      </c>
      <c r="BL102" s="9" t="s">
        <v>47</v>
      </c>
      <c r="BM102" s="9" t="s">
        <v>47</v>
      </c>
      <c r="BN102" s="9" t="s">
        <v>47</v>
      </c>
    </row>
    <row r="103" spans="1:66" ht="12" x14ac:dyDescent="0.25">
      <c r="A103" s="5">
        <v>69</v>
      </c>
      <c r="B103" s="56">
        <v>18</v>
      </c>
      <c r="C103" s="9">
        <v>103.5</v>
      </c>
      <c r="D103" s="9">
        <v>69</v>
      </c>
      <c r="E103" s="9">
        <v>51.75</v>
      </c>
      <c r="F103" s="9">
        <v>41.4</v>
      </c>
      <c r="G103" s="9">
        <v>34.32261796766462</v>
      </c>
      <c r="H103" s="9">
        <v>28.455123288750098</v>
      </c>
      <c r="I103" s="9">
        <v>23.590684199578885</v>
      </c>
      <c r="J103" s="9">
        <v>19.557827086424346</v>
      </c>
      <c r="K103" s="9">
        <v>16.214391965337825</v>
      </c>
      <c r="L103" s="9">
        <v>13.442521280296154</v>
      </c>
      <c r="M103" s="9">
        <v>11.144505372604026</v>
      </c>
      <c r="N103" s="9">
        <v>9.2393381725235209</v>
      </c>
      <c r="O103" s="9">
        <v>7.6598616997484372</v>
      </c>
      <c r="P103" s="9">
        <v>6.3503987151113943</v>
      </c>
      <c r="Q103" s="9">
        <v>5.2647900734569237</v>
      </c>
      <c r="R103" s="9">
        <v>4.3647675935076071</v>
      </c>
      <c r="S103" s="9">
        <v>3.6186050876716043</v>
      </c>
      <c r="T103" s="9">
        <v>3</v>
      </c>
      <c r="U103" s="9" t="s">
        <v>47</v>
      </c>
      <c r="V103" s="9" t="s">
        <v>47</v>
      </c>
      <c r="W103" s="9" t="s">
        <v>47</v>
      </c>
      <c r="X103" s="9" t="s">
        <v>47</v>
      </c>
      <c r="Y103" s="9" t="s">
        <v>47</v>
      </c>
      <c r="Z103" s="9" t="s">
        <v>47</v>
      </c>
      <c r="AA103" s="9" t="s">
        <v>47</v>
      </c>
      <c r="AB103" s="9" t="s">
        <v>47</v>
      </c>
      <c r="AC103" s="9" t="s">
        <v>47</v>
      </c>
      <c r="AD103" s="9" t="s">
        <v>47</v>
      </c>
      <c r="AE103" s="9" t="s">
        <v>47</v>
      </c>
      <c r="AF103" s="9" t="s">
        <v>47</v>
      </c>
      <c r="AG103" s="9" t="s">
        <v>47</v>
      </c>
      <c r="AH103" s="9" t="s">
        <v>47</v>
      </c>
      <c r="AI103" s="9" t="s">
        <v>47</v>
      </c>
      <c r="AJ103" s="9" t="s">
        <v>47</v>
      </c>
      <c r="AK103" s="9" t="s">
        <v>47</v>
      </c>
      <c r="AL103" s="9" t="s">
        <v>47</v>
      </c>
      <c r="AM103" s="9" t="s">
        <v>47</v>
      </c>
      <c r="AN103" s="9" t="s">
        <v>47</v>
      </c>
      <c r="AO103" s="9" t="s">
        <v>47</v>
      </c>
      <c r="AP103" s="9" t="s">
        <v>47</v>
      </c>
      <c r="AQ103" s="9" t="s">
        <v>47</v>
      </c>
      <c r="AR103" s="9" t="s">
        <v>47</v>
      </c>
      <c r="AS103" s="9" t="s">
        <v>47</v>
      </c>
      <c r="AT103" s="9" t="s">
        <v>47</v>
      </c>
      <c r="AU103" s="9" t="s">
        <v>47</v>
      </c>
      <c r="AV103" s="9" t="s">
        <v>47</v>
      </c>
      <c r="AW103" s="9" t="s">
        <v>47</v>
      </c>
      <c r="AX103" s="9" t="s">
        <v>47</v>
      </c>
      <c r="AY103" s="9" t="s">
        <v>47</v>
      </c>
      <c r="AZ103" s="9" t="s">
        <v>47</v>
      </c>
      <c r="BA103" s="9" t="s">
        <v>47</v>
      </c>
      <c r="BB103" s="9" t="s">
        <v>47</v>
      </c>
      <c r="BC103" s="9" t="s">
        <v>47</v>
      </c>
      <c r="BD103" s="9" t="s">
        <v>47</v>
      </c>
      <c r="BE103" s="9" t="s">
        <v>47</v>
      </c>
      <c r="BF103" s="9" t="s">
        <v>47</v>
      </c>
      <c r="BG103" s="9" t="s">
        <v>47</v>
      </c>
      <c r="BH103" s="9" t="s">
        <v>47</v>
      </c>
      <c r="BI103" s="9" t="s">
        <v>47</v>
      </c>
      <c r="BJ103" s="9" t="s">
        <v>47</v>
      </c>
      <c r="BK103" s="9" t="s">
        <v>47</v>
      </c>
      <c r="BL103" s="9" t="s">
        <v>47</v>
      </c>
      <c r="BM103" s="9" t="s">
        <v>47</v>
      </c>
      <c r="BN103" s="9" t="s">
        <v>47</v>
      </c>
    </row>
    <row r="104" spans="1:66" ht="12" x14ac:dyDescent="0.25">
      <c r="A104" s="5">
        <v>70</v>
      </c>
      <c r="B104" s="56">
        <v>18</v>
      </c>
      <c r="C104" s="9">
        <v>105</v>
      </c>
      <c r="D104" s="9">
        <v>70</v>
      </c>
      <c r="E104" s="9">
        <v>52.5</v>
      </c>
      <c r="F104" s="9">
        <v>42</v>
      </c>
      <c r="G104" s="9">
        <v>34.784278703465958</v>
      </c>
      <c r="H104" s="9">
        <v>28.808239164771315</v>
      </c>
      <c r="I104" s="9">
        <v>23.858900477702587</v>
      </c>
      <c r="J104" s="9">
        <v>19.759872470825329</v>
      </c>
      <c r="K104" s="9">
        <v>16.365069313574587</v>
      </c>
      <c r="L104" s="9">
        <v>13.553503142974208</v>
      </c>
      <c r="M104" s="9">
        <v>11.224972160321824</v>
      </c>
      <c r="N104" s="9">
        <v>9.2964895253162059</v>
      </c>
      <c r="O104" s="9">
        <v>7.6993257764869245</v>
      </c>
      <c r="P104" s="9">
        <v>6.3765593723357288</v>
      </c>
      <c r="Q104" s="9">
        <v>5.2810480565839031</v>
      </c>
      <c r="R104" s="9">
        <v>4.3737487487288504</v>
      </c>
      <c r="S104" s="9">
        <v>3.6223260822552339</v>
      </c>
      <c r="T104" s="9">
        <v>3</v>
      </c>
      <c r="U104" s="9" t="s">
        <v>47</v>
      </c>
      <c r="V104" s="9" t="s">
        <v>47</v>
      </c>
      <c r="W104" s="9" t="s">
        <v>47</v>
      </c>
      <c r="X104" s="9" t="s">
        <v>47</v>
      </c>
      <c r="Y104" s="9" t="s">
        <v>47</v>
      </c>
      <c r="Z104" s="9" t="s">
        <v>47</v>
      </c>
      <c r="AA104" s="9" t="s">
        <v>47</v>
      </c>
      <c r="AB104" s="9" t="s">
        <v>47</v>
      </c>
      <c r="AC104" s="9" t="s">
        <v>47</v>
      </c>
      <c r="AD104" s="9" t="s">
        <v>47</v>
      </c>
      <c r="AE104" s="9" t="s">
        <v>47</v>
      </c>
      <c r="AF104" s="9" t="s">
        <v>47</v>
      </c>
      <c r="AG104" s="9" t="s">
        <v>47</v>
      </c>
      <c r="AH104" s="9" t="s">
        <v>47</v>
      </c>
      <c r="AI104" s="9" t="s">
        <v>47</v>
      </c>
      <c r="AJ104" s="9" t="s">
        <v>47</v>
      </c>
      <c r="AK104" s="9" t="s">
        <v>47</v>
      </c>
      <c r="AL104" s="9" t="s">
        <v>47</v>
      </c>
      <c r="AM104" s="9" t="s">
        <v>47</v>
      </c>
      <c r="AN104" s="9" t="s">
        <v>47</v>
      </c>
      <c r="AO104" s="9" t="s">
        <v>47</v>
      </c>
      <c r="AP104" s="9" t="s">
        <v>47</v>
      </c>
      <c r="AQ104" s="9" t="s">
        <v>47</v>
      </c>
      <c r="AR104" s="9" t="s">
        <v>47</v>
      </c>
      <c r="AS104" s="9" t="s">
        <v>47</v>
      </c>
      <c r="AT104" s="9" t="s">
        <v>47</v>
      </c>
      <c r="AU104" s="9" t="s">
        <v>47</v>
      </c>
      <c r="AV104" s="9" t="s">
        <v>47</v>
      </c>
      <c r="AW104" s="9" t="s">
        <v>47</v>
      </c>
      <c r="AX104" s="9" t="s">
        <v>47</v>
      </c>
      <c r="AY104" s="9" t="s">
        <v>47</v>
      </c>
      <c r="AZ104" s="9" t="s">
        <v>47</v>
      </c>
      <c r="BA104" s="9" t="s">
        <v>47</v>
      </c>
      <c r="BB104" s="9" t="s">
        <v>47</v>
      </c>
      <c r="BC104" s="9" t="s">
        <v>47</v>
      </c>
      <c r="BD104" s="9" t="s">
        <v>47</v>
      </c>
      <c r="BE104" s="9" t="s">
        <v>47</v>
      </c>
      <c r="BF104" s="9" t="s">
        <v>47</v>
      </c>
      <c r="BG104" s="9" t="s">
        <v>47</v>
      </c>
      <c r="BH104" s="9" t="s">
        <v>47</v>
      </c>
      <c r="BI104" s="9" t="s">
        <v>47</v>
      </c>
      <c r="BJ104" s="9" t="s">
        <v>47</v>
      </c>
      <c r="BK104" s="9" t="s">
        <v>47</v>
      </c>
      <c r="BL104" s="9" t="s">
        <v>47</v>
      </c>
      <c r="BM104" s="9" t="s">
        <v>47</v>
      </c>
      <c r="BN104" s="9" t="s">
        <v>47</v>
      </c>
    </row>
    <row r="105" spans="1:66" ht="12" x14ac:dyDescent="0.25">
      <c r="A105" s="5">
        <v>71</v>
      </c>
      <c r="B105" s="56">
        <v>18</v>
      </c>
      <c r="C105" s="9">
        <v>106.5</v>
      </c>
      <c r="D105" s="9">
        <v>71</v>
      </c>
      <c r="E105" s="9">
        <v>53.25</v>
      </c>
      <c r="F105" s="9">
        <v>42.6</v>
      </c>
      <c r="G105" s="9">
        <v>35.245468580570311</v>
      </c>
      <c r="H105" s="9">
        <v>29.160635104788003</v>
      </c>
      <c r="I105" s="9">
        <v>24.126296910217871</v>
      </c>
      <c r="J105" s="9">
        <v>19.961094828981096</v>
      </c>
      <c r="K105" s="9">
        <v>16.514979826963327</v>
      </c>
      <c r="L105" s="9">
        <v>13.663807572769684</v>
      </c>
      <c r="M105" s="9">
        <v>11.304866208850063</v>
      </c>
      <c r="N105" s="9">
        <v>9.3531762152952087</v>
      </c>
      <c r="O105" s="9">
        <v>7.7384290710029315</v>
      </c>
      <c r="P105" s="9">
        <v>6.4024544292254868</v>
      </c>
      <c r="Q105" s="9">
        <v>5.2971245639389704</v>
      </c>
      <c r="R105" s="9">
        <v>4.3826205959079392</v>
      </c>
      <c r="S105" s="9">
        <v>3.6259980402261411</v>
      </c>
      <c r="T105" s="9">
        <v>3</v>
      </c>
      <c r="U105" s="9" t="s">
        <v>47</v>
      </c>
      <c r="V105" s="9" t="s">
        <v>47</v>
      </c>
      <c r="W105" s="9" t="s">
        <v>47</v>
      </c>
      <c r="X105" s="9" t="s">
        <v>47</v>
      </c>
      <c r="Y105" s="9" t="s">
        <v>47</v>
      </c>
      <c r="Z105" s="9" t="s">
        <v>47</v>
      </c>
      <c r="AA105" s="9" t="s">
        <v>47</v>
      </c>
      <c r="AB105" s="9" t="s">
        <v>47</v>
      </c>
      <c r="AC105" s="9" t="s">
        <v>47</v>
      </c>
      <c r="AD105" s="9" t="s">
        <v>47</v>
      </c>
      <c r="AE105" s="9" t="s">
        <v>47</v>
      </c>
      <c r="AF105" s="9" t="s">
        <v>47</v>
      </c>
      <c r="AG105" s="9" t="s">
        <v>47</v>
      </c>
      <c r="AH105" s="9" t="s">
        <v>47</v>
      </c>
      <c r="AI105" s="9" t="s">
        <v>47</v>
      </c>
      <c r="AJ105" s="9" t="s">
        <v>47</v>
      </c>
      <c r="AK105" s="9" t="s">
        <v>47</v>
      </c>
      <c r="AL105" s="9" t="s">
        <v>47</v>
      </c>
      <c r="AM105" s="9" t="s">
        <v>47</v>
      </c>
      <c r="AN105" s="9" t="s">
        <v>47</v>
      </c>
      <c r="AO105" s="9" t="s">
        <v>47</v>
      </c>
      <c r="AP105" s="9" t="s">
        <v>47</v>
      </c>
      <c r="AQ105" s="9" t="s">
        <v>47</v>
      </c>
      <c r="AR105" s="9" t="s">
        <v>47</v>
      </c>
      <c r="AS105" s="9" t="s">
        <v>47</v>
      </c>
      <c r="AT105" s="9" t="s">
        <v>47</v>
      </c>
      <c r="AU105" s="9" t="s">
        <v>47</v>
      </c>
      <c r="AV105" s="9" t="s">
        <v>47</v>
      </c>
      <c r="AW105" s="9" t="s">
        <v>47</v>
      </c>
      <c r="AX105" s="9" t="s">
        <v>47</v>
      </c>
      <c r="AY105" s="9" t="s">
        <v>47</v>
      </c>
      <c r="AZ105" s="9" t="s">
        <v>47</v>
      </c>
      <c r="BA105" s="9" t="s">
        <v>47</v>
      </c>
      <c r="BB105" s="9" t="s">
        <v>47</v>
      </c>
      <c r="BC105" s="9" t="s">
        <v>47</v>
      </c>
      <c r="BD105" s="9" t="s">
        <v>47</v>
      </c>
      <c r="BE105" s="9" t="s">
        <v>47</v>
      </c>
      <c r="BF105" s="9" t="s">
        <v>47</v>
      </c>
      <c r="BG105" s="9" t="s">
        <v>47</v>
      </c>
      <c r="BH105" s="9" t="s">
        <v>47</v>
      </c>
      <c r="BI105" s="9" t="s">
        <v>47</v>
      </c>
      <c r="BJ105" s="9" t="s">
        <v>47</v>
      </c>
      <c r="BK105" s="9" t="s">
        <v>47</v>
      </c>
      <c r="BL105" s="9" t="s">
        <v>47</v>
      </c>
      <c r="BM105" s="9" t="s">
        <v>47</v>
      </c>
      <c r="BN105" s="9" t="s">
        <v>47</v>
      </c>
    </row>
    <row r="106" spans="1:66" ht="12" x14ac:dyDescent="0.25">
      <c r="A106" s="5">
        <v>72</v>
      </c>
      <c r="B106" s="56">
        <v>18</v>
      </c>
      <c r="C106" s="9">
        <v>108</v>
      </c>
      <c r="D106" s="9">
        <v>72</v>
      </c>
      <c r="E106" s="9">
        <v>54</v>
      </c>
      <c r="F106" s="9">
        <v>43.2</v>
      </c>
      <c r="G106" s="9">
        <v>35.706194701391013</v>
      </c>
      <c r="H106" s="9">
        <v>29.512322686426934</v>
      </c>
      <c r="I106" s="9">
        <v>24.392887498422201</v>
      </c>
      <c r="J106" s="9">
        <v>20.16150903582847</v>
      </c>
      <c r="K106" s="9">
        <v>16.664138127480218</v>
      </c>
      <c r="L106" s="9">
        <v>13.773448159969492</v>
      </c>
      <c r="M106" s="9">
        <v>11.384199576606168</v>
      </c>
      <c r="N106" s="9">
        <v>9.4094084861526142</v>
      </c>
      <c r="O106" s="9">
        <v>7.7771798942473627</v>
      </c>
      <c r="P106" s="9">
        <v>6.4280902669384234</v>
      </c>
      <c r="Q106" s="9">
        <v>5.3130241349402736</v>
      </c>
      <c r="R106" s="9">
        <v>4.3913859772075687</v>
      </c>
      <c r="S106" s="9">
        <v>3.6296222849798996</v>
      </c>
      <c r="T106" s="9">
        <v>3</v>
      </c>
      <c r="U106" s="9" t="s">
        <v>47</v>
      </c>
      <c r="V106" s="9" t="s">
        <v>47</v>
      </c>
      <c r="W106" s="9" t="s">
        <v>47</v>
      </c>
      <c r="X106" s="9" t="s">
        <v>47</v>
      </c>
      <c r="Y106" s="9" t="s">
        <v>47</v>
      </c>
      <c r="Z106" s="9" t="s">
        <v>47</v>
      </c>
      <c r="AA106" s="9" t="s">
        <v>47</v>
      </c>
      <c r="AB106" s="9" t="s">
        <v>47</v>
      </c>
      <c r="AC106" s="9" t="s">
        <v>47</v>
      </c>
      <c r="AD106" s="9" t="s">
        <v>47</v>
      </c>
      <c r="AE106" s="9" t="s">
        <v>47</v>
      </c>
      <c r="AF106" s="9" t="s">
        <v>47</v>
      </c>
      <c r="AG106" s="9" t="s">
        <v>47</v>
      </c>
      <c r="AH106" s="9" t="s">
        <v>47</v>
      </c>
      <c r="AI106" s="9" t="s">
        <v>47</v>
      </c>
      <c r="AJ106" s="9" t="s">
        <v>47</v>
      </c>
      <c r="AK106" s="9" t="s">
        <v>47</v>
      </c>
      <c r="AL106" s="9" t="s">
        <v>47</v>
      </c>
      <c r="AM106" s="9" t="s">
        <v>47</v>
      </c>
      <c r="AN106" s="9" t="s">
        <v>47</v>
      </c>
      <c r="AO106" s="9" t="s">
        <v>47</v>
      </c>
      <c r="AP106" s="9" t="s">
        <v>47</v>
      </c>
      <c r="AQ106" s="9" t="s">
        <v>47</v>
      </c>
      <c r="AR106" s="9" t="s">
        <v>47</v>
      </c>
      <c r="AS106" s="9" t="s">
        <v>47</v>
      </c>
      <c r="AT106" s="9" t="s">
        <v>47</v>
      </c>
      <c r="AU106" s="9" t="s">
        <v>47</v>
      </c>
      <c r="AV106" s="9" t="s">
        <v>47</v>
      </c>
      <c r="AW106" s="9" t="s">
        <v>47</v>
      </c>
      <c r="AX106" s="9" t="s">
        <v>47</v>
      </c>
      <c r="AY106" s="9" t="s">
        <v>47</v>
      </c>
      <c r="AZ106" s="9" t="s">
        <v>47</v>
      </c>
      <c r="BA106" s="9" t="s">
        <v>47</v>
      </c>
      <c r="BB106" s="9" t="s">
        <v>47</v>
      </c>
      <c r="BC106" s="9" t="s">
        <v>47</v>
      </c>
      <c r="BD106" s="9" t="s">
        <v>47</v>
      </c>
      <c r="BE106" s="9" t="s">
        <v>47</v>
      </c>
      <c r="BF106" s="9" t="s">
        <v>47</v>
      </c>
      <c r="BG106" s="9" t="s">
        <v>47</v>
      </c>
      <c r="BH106" s="9" t="s">
        <v>47</v>
      </c>
      <c r="BI106" s="9" t="s">
        <v>47</v>
      </c>
      <c r="BJ106" s="9" t="s">
        <v>47</v>
      </c>
      <c r="BK106" s="9" t="s">
        <v>47</v>
      </c>
      <c r="BL106" s="9" t="s">
        <v>47</v>
      </c>
      <c r="BM106" s="9" t="s">
        <v>47</v>
      </c>
      <c r="BN106" s="9" t="s">
        <v>47</v>
      </c>
    </row>
    <row r="107" spans="1:66" ht="12" x14ac:dyDescent="0.25">
      <c r="A107" s="5">
        <v>73</v>
      </c>
      <c r="B107" s="56">
        <v>19</v>
      </c>
      <c r="C107" s="9">
        <v>109.5</v>
      </c>
      <c r="D107" s="9">
        <v>73</v>
      </c>
      <c r="E107" s="9">
        <v>54.75</v>
      </c>
      <c r="F107" s="9">
        <v>43.8</v>
      </c>
      <c r="G107" s="9">
        <v>36.5</v>
      </c>
      <c r="H107" s="9">
        <v>30.533782425592264</v>
      </c>
      <c r="I107" s="9">
        <v>25.542790937353612</v>
      </c>
      <c r="J107" s="9">
        <v>21.367617014343697</v>
      </c>
      <c r="K107" s="9">
        <v>17.874908736146676</v>
      </c>
      <c r="L107" s="9">
        <v>14.953111622652626</v>
      </c>
      <c r="M107" s="9">
        <v>12.508905667716988</v>
      </c>
      <c r="N107" s="9">
        <v>10.464224768228174</v>
      </c>
      <c r="O107" s="9">
        <v>8.7537633513855511</v>
      </c>
      <c r="P107" s="9">
        <v>7.3228905637350614</v>
      </c>
      <c r="Q107" s="9">
        <v>6.125905402726274</v>
      </c>
      <c r="R107" s="9">
        <v>5.1245770610028547</v>
      </c>
      <c r="S107" s="9">
        <v>4.2869238631189637</v>
      </c>
      <c r="T107" s="9">
        <v>3.5861917948370929</v>
      </c>
      <c r="U107" s="9">
        <v>3</v>
      </c>
      <c r="V107" s="9" t="s">
        <v>47</v>
      </c>
      <c r="W107" s="9" t="s">
        <v>47</v>
      </c>
      <c r="X107" s="9" t="s">
        <v>47</v>
      </c>
      <c r="Y107" s="9" t="s">
        <v>47</v>
      </c>
      <c r="Z107" s="9" t="s">
        <v>47</v>
      </c>
      <c r="AA107" s="9" t="s">
        <v>47</v>
      </c>
      <c r="AB107" s="9" t="s">
        <v>47</v>
      </c>
      <c r="AC107" s="9" t="s">
        <v>47</v>
      </c>
      <c r="AD107" s="9" t="s">
        <v>47</v>
      </c>
      <c r="AE107" s="9" t="s">
        <v>47</v>
      </c>
      <c r="AF107" s="9" t="s">
        <v>47</v>
      </c>
      <c r="AG107" s="9" t="s">
        <v>47</v>
      </c>
      <c r="AH107" s="9" t="s">
        <v>47</v>
      </c>
      <c r="AI107" s="9" t="s">
        <v>47</v>
      </c>
      <c r="AJ107" s="9" t="s">
        <v>47</v>
      </c>
      <c r="AK107" s="9" t="s">
        <v>47</v>
      </c>
      <c r="AL107" s="9" t="s">
        <v>47</v>
      </c>
      <c r="AM107" s="9" t="s">
        <v>47</v>
      </c>
      <c r="AN107" s="9" t="s">
        <v>47</v>
      </c>
      <c r="AO107" s="9" t="s">
        <v>47</v>
      </c>
      <c r="AP107" s="9" t="s">
        <v>47</v>
      </c>
      <c r="AQ107" s="9" t="s">
        <v>47</v>
      </c>
      <c r="AR107" s="9" t="s">
        <v>47</v>
      </c>
      <c r="AS107" s="9" t="s">
        <v>47</v>
      </c>
      <c r="AT107" s="9" t="s">
        <v>47</v>
      </c>
      <c r="AU107" s="9" t="s">
        <v>47</v>
      </c>
      <c r="AV107" s="9" t="s">
        <v>47</v>
      </c>
      <c r="AW107" s="9" t="s">
        <v>47</v>
      </c>
      <c r="AX107" s="9" t="s">
        <v>47</v>
      </c>
      <c r="AY107" s="9" t="s">
        <v>47</v>
      </c>
      <c r="AZ107" s="9" t="s">
        <v>47</v>
      </c>
      <c r="BA107" s="9" t="s">
        <v>47</v>
      </c>
      <c r="BB107" s="9" t="s">
        <v>47</v>
      </c>
      <c r="BC107" s="9" t="s">
        <v>47</v>
      </c>
      <c r="BD107" s="9" t="s">
        <v>47</v>
      </c>
      <c r="BE107" s="9" t="s">
        <v>47</v>
      </c>
      <c r="BF107" s="9" t="s">
        <v>47</v>
      </c>
      <c r="BG107" s="9" t="s">
        <v>47</v>
      </c>
      <c r="BH107" s="9" t="s">
        <v>47</v>
      </c>
      <c r="BI107" s="9" t="s">
        <v>47</v>
      </c>
      <c r="BJ107" s="9" t="s">
        <v>47</v>
      </c>
      <c r="BK107" s="9" t="s">
        <v>47</v>
      </c>
      <c r="BL107" s="9" t="s">
        <v>47</v>
      </c>
      <c r="BM107" s="9" t="s">
        <v>47</v>
      </c>
      <c r="BN107" s="9" t="s">
        <v>47</v>
      </c>
    </row>
    <row r="108" spans="1:66" ht="12" x14ac:dyDescent="0.25">
      <c r="A108" s="5">
        <v>74</v>
      </c>
      <c r="B108" s="56">
        <v>19</v>
      </c>
      <c r="C108" s="9">
        <v>111</v>
      </c>
      <c r="D108" s="9">
        <v>74</v>
      </c>
      <c r="E108" s="9">
        <v>55.5</v>
      </c>
      <c r="F108" s="9">
        <v>44.4</v>
      </c>
      <c r="G108" s="9">
        <v>37</v>
      </c>
      <c r="H108" s="9">
        <v>30.921987824503308</v>
      </c>
      <c r="I108" s="9">
        <v>25.842414351857581</v>
      </c>
      <c r="J108" s="9">
        <v>21.597265457943497</v>
      </c>
      <c r="K108" s="9">
        <v>18.049469717110661</v>
      </c>
      <c r="L108" s="9">
        <v>15.084472508952349</v>
      </c>
      <c r="M108" s="9">
        <v>12.606537169212954</v>
      </c>
      <c r="N108" s="9">
        <v>10.535653752852738</v>
      </c>
      <c r="O108" s="9">
        <v>8.8049555964566188</v>
      </c>
      <c r="P108" s="9">
        <v>7.3585602634844269</v>
      </c>
      <c r="Q108" s="9">
        <v>6.149765158738898</v>
      </c>
      <c r="R108" s="9">
        <v>5.1395395503264547</v>
      </c>
      <c r="S108" s="9">
        <v>4.2952643080742652</v>
      </c>
      <c r="T108" s="9">
        <v>3.5896786658728659</v>
      </c>
      <c r="U108" s="9">
        <v>3</v>
      </c>
      <c r="V108" s="9" t="s">
        <v>47</v>
      </c>
      <c r="W108" s="9" t="s">
        <v>47</v>
      </c>
      <c r="X108" s="9" t="s">
        <v>47</v>
      </c>
      <c r="Y108" s="9" t="s">
        <v>47</v>
      </c>
      <c r="Z108" s="9" t="s">
        <v>47</v>
      </c>
      <c r="AA108" s="9" t="s">
        <v>47</v>
      </c>
      <c r="AB108" s="9" t="s">
        <v>47</v>
      </c>
      <c r="AC108" s="9" t="s">
        <v>47</v>
      </c>
      <c r="AD108" s="9" t="s">
        <v>47</v>
      </c>
      <c r="AE108" s="9" t="s">
        <v>47</v>
      </c>
      <c r="AF108" s="9" t="s">
        <v>47</v>
      </c>
      <c r="AG108" s="9" t="s">
        <v>47</v>
      </c>
      <c r="AH108" s="9" t="s">
        <v>47</v>
      </c>
      <c r="AI108" s="9" t="s">
        <v>47</v>
      </c>
      <c r="AJ108" s="9" t="s">
        <v>47</v>
      </c>
      <c r="AK108" s="9" t="s">
        <v>47</v>
      </c>
      <c r="AL108" s="9" t="s">
        <v>47</v>
      </c>
      <c r="AM108" s="9" t="s">
        <v>47</v>
      </c>
      <c r="AN108" s="9" t="s">
        <v>47</v>
      </c>
      <c r="AO108" s="9" t="s">
        <v>47</v>
      </c>
      <c r="AP108" s="9" t="s">
        <v>47</v>
      </c>
      <c r="AQ108" s="9" t="s">
        <v>47</v>
      </c>
      <c r="AR108" s="9" t="s">
        <v>47</v>
      </c>
      <c r="AS108" s="9" t="s">
        <v>47</v>
      </c>
      <c r="AT108" s="9" t="s">
        <v>47</v>
      </c>
      <c r="AU108" s="9" t="s">
        <v>47</v>
      </c>
      <c r="AV108" s="9" t="s">
        <v>47</v>
      </c>
      <c r="AW108" s="9" t="s">
        <v>47</v>
      </c>
      <c r="AX108" s="9" t="s">
        <v>47</v>
      </c>
      <c r="AY108" s="9" t="s">
        <v>47</v>
      </c>
      <c r="AZ108" s="9" t="s">
        <v>47</v>
      </c>
      <c r="BA108" s="9" t="s">
        <v>47</v>
      </c>
      <c r="BB108" s="9" t="s">
        <v>47</v>
      </c>
      <c r="BC108" s="9" t="s">
        <v>47</v>
      </c>
      <c r="BD108" s="9" t="s">
        <v>47</v>
      </c>
      <c r="BE108" s="9" t="s">
        <v>47</v>
      </c>
      <c r="BF108" s="9" t="s">
        <v>47</v>
      </c>
      <c r="BG108" s="9" t="s">
        <v>47</v>
      </c>
      <c r="BH108" s="9" t="s">
        <v>47</v>
      </c>
      <c r="BI108" s="9" t="s">
        <v>47</v>
      </c>
      <c r="BJ108" s="9" t="s">
        <v>47</v>
      </c>
      <c r="BK108" s="9" t="s">
        <v>47</v>
      </c>
      <c r="BL108" s="9" t="s">
        <v>47</v>
      </c>
      <c r="BM108" s="9" t="s">
        <v>47</v>
      </c>
      <c r="BN108" s="9" t="s">
        <v>47</v>
      </c>
    </row>
    <row r="109" spans="1:66" ht="12" x14ac:dyDescent="0.25">
      <c r="A109" s="5">
        <v>75</v>
      </c>
      <c r="B109" s="56">
        <v>19</v>
      </c>
      <c r="C109" s="9">
        <v>112.5</v>
      </c>
      <c r="D109" s="9">
        <v>75</v>
      </c>
      <c r="E109" s="9">
        <v>56.25</v>
      </c>
      <c r="F109" s="9">
        <v>45</v>
      </c>
      <c r="G109" s="9">
        <v>37.5</v>
      </c>
      <c r="H109" s="9">
        <v>31.309818676765879</v>
      </c>
      <c r="I109" s="9">
        <v>26.141459881918866</v>
      </c>
      <c r="J109" s="9">
        <v>21.826249835968781</v>
      </c>
      <c r="K109" s="9">
        <v>18.22335799354596</v>
      </c>
      <c r="L109" s="9">
        <v>15.215200918925763</v>
      </c>
      <c r="M109" s="9">
        <v>12.703604850723393</v>
      </c>
      <c r="N109" s="9">
        <v>10.606601717798211</v>
      </c>
      <c r="O109" s="9">
        <v>8.8557540416249463</v>
      </c>
      <c r="P109" s="9">
        <v>7.3939214210483657</v>
      </c>
      <c r="Q109" s="9">
        <v>6.1733957067541185</v>
      </c>
      <c r="R109" s="9">
        <v>5.1543440052905707</v>
      </c>
      <c r="S109" s="9">
        <v>4.3035086987552793</v>
      </c>
      <c r="T109" s="9">
        <v>3.5931220541843327</v>
      </c>
      <c r="U109" s="9">
        <v>3</v>
      </c>
      <c r="V109" s="9" t="s">
        <v>47</v>
      </c>
      <c r="W109" s="9" t="s">
        <v>47</v>
      </c>
      <c r="X109" s="9" t="s">
        <v>47</v>
      </c>
      <c r="Y109" s="9" t="s">
        <v>47</v>
      </c>
      <c r="Z109" s="9" t="s">
        <v>47</v>
      </c>
      <c r="AA109" s="9" t="s">
        <v>47</v>
      </c>
      <c r="AB109" s="9" t="s">
        <v>47</v>
      </c>
      <c r="AC109" s="9" t="s">
        <v>47</v>
      </c>
      <c r="AD109" s="9" t="s">
        <v>47</v>
      </c>
      <c r="AE109" s="9" t="s">
        <v>47</v>
      </c>
      <c r="AF109" s="9" t="s">
        <v>47</v>
      </c>
      <c r="AG109" s="9" t="s">
        <v>47</v>
      </c>
      <c r="AH109" s="9" t="s">
        <v>47</v>
      </c>
      <c r="AI109" s="9" t="s">
        <v>47</v>
      </c>
      <c r="AJ109" s="9" t="s">
        <v>47</v>
      </c>
      <c r="AK109" s="9" t="s">
        <v>47</v>
      </c>
      <c r="AL109" s="9" t="s">
        <v>47</v>
      </c>
      <c r="AM109" s="9" t="s">
        <v>47</v>
      </c>
      <c r="AN109" s="9" t="s">
        <v>47</v>
      </c>
      <c r="AO109" s="9" t="s">
        <v>47</v>
      </c>
      <c r="AP109" s="9" t="s">
        <v>47</v>
      </c>
      <c r="AQ109" s="9" t="s">
        <v>47</v>
      </c>
      <c r="AR109" s="9" t="s">
        <v>47</v>
      </c>
      <c r="AS109" s="9" t="s">
        <v>47</v>
      </c>
      <c r="AT109" s="9" t="s">
        <v>47</v>
      </c>
      <c r="AU109" s="9" t="s">
        <v>47</v>
      </c>
      <c r="AV109" s="9" t="s">
        <v>47</v>
      </c>
      <c r="AW109" s="9" t="s">
        <v>47</v>
      </c>
      <c r="AX109" s="9" t="s">
        <v>47</v>
      </c>
      <c r="AY109" s="9" t="s">
        <v>47</v>
      </c>
      <c r="AZ109" s="9" t="s">
        <v>47</v>
      </c>
      <c r="BA109" s="9" t="s">
        <v>47</v>
      </c>
      <c r="BB109" s="9" t="s">
        <v>47</v>
      </c>
      <c r="BC109" s="9" t="s">
        <v>47</v>
      </c>
      <c r="BD109" s="9" t="s">
        <v>47</v>
      </c>
      <c r="BE109" s="9" t="s">
        <v>47</v>
      </c>
      <c r="BF109" s="9" t="s">
        <v>47</v>
      </c>
      <c r="BG109" s="9" t="s">
        <v>47</v>
      </c>
      <c r="BH109" s="9" t="s">
        <v>47</v>
      </c>
      <c r="BI109" s="9" t="s">
        <v>47</v>
      </c>
      <c r="BJ109" s="9" t="s">
        <v>47</v>
      </c>
      <c r="BK109" s="9" t="s">
        <v>47</v>
      </c>
      <c r="BL109" s="9" t="s">
        <v>47</v>
      </c>
      <c r="BM109" s="9" t="s">
        <v>47</v>
      </c>
      <c r="BN109" s="9" t="s">
        <v>47</v>
      </c>
    </row>
    <row r="110" spans="1:66" ht="12" x14ac:dyDescent="0.25">
      <c r="A110" s="5">
        <v>76</v>
      </c>
      <c r="B110" s="56">
        <v>19</v>
      </c>
      <c r="C110" s="9">
        <v>114</v>
      </c>
      <c r="D110" s="9">
        <v>76</v>
      </c>
      <c r="E110" s="9">
        <v>57</v>
      </c>
      <c r="F110" s="9">
        <v>45.6</v>
      </c>
      <c r="G110" s="9">
        <v>38</v>
      </c>
      <c r="H110" s="9">
        <v>31.697280330818224</v>
      </c>
      <c r="I110" s="9">
        <v>26.439936325538838</v>
      </c>
      <c r="J110" s="9">
        <v>22.054580885252328</v>
      </c>
      <c r="K110" s="9">
        <v>18.396585076277585</v>
      </c>
      <c r="L110" s="9">
        <v>15.345308270855725</v>
      </c>
      <c r="M110" s="9">
        <v>12.800119421687825</v>
      </c>
      <c r="N110" s="9">
        <v>10.677078252031311</v>
      </c>
      <c r="O110" s="9">
        <v>8.9061669070715546</v>
      </c>
      <c r="P110" s="9">
        <v>7.4289807664869301</v>
      </c>
      <c r="Q110" s="9">
        <v>6.1968022612524489</v>
      </c>
      <c r="R110" s="9">
        <v>5.1689941691991352</v>
      </c>
      <c r="S110" s="9">
        <v>4.3116594002492059</v>
      </c>
      <c r="T110" s="9">
        <v>3.5965230710712284</v>
      </c>
      <c r="U110" s="9">
        <v>3</v>
      </c>
      <c r="V110" s="9" t="s">
        <v>47</v>
      </c>
      <c r="W110" s="9" t="s">
        <v>47</v>
      </c>
      <c r="X110" s="9" t="s">
        <v>47</v>
      </c>
      <c r="Y110" s="9" t="s">
        <v>47</v>
      </c>
      <c r="Z110" s="9" t="s">
        <v>47</v>
      </c>
      <c r="AA110" s="9" t="s">
        <v>47</v>
      </c>
      <c r="AB110" s="9" t="s">
        <v>47</v>
      </c>
      <c r="AC110" s="9" t="s">
        <v>47</v>
      </c>
      <c r="AD110" s="9" t="s">
        <v>47</v>
      </c>
      <c r="AE110" s="9" t="s">
        <v>47</v>
      </c>
      <c r="AF110" s="9" t="s">
        <v>47</v>
      </c>
      <c r="AG110" s="9" t="s">
        <v>47</v>
      </c>
      <c r="AH110" s="9" t="s">
        <v>47</v>
      </c>
      <c r="AI110" s="9" t="s">
        <v>47</v>
      </c>
      <c r="AJ110" s="9" t="s">
        <v>47</v>
      </c>
      <c r="AK110" s="9" t="s">
        <v>47</v>
      </c>
      <c r="AL110" s="9" t="s">
        <v>47</v>
      </c>
      <c r="AM110" s="9" t="s">
        <v>47</v>
      </c>
      <c r="AN110" s="9" t="s">
        <v>47</v>
      </c>
      <c r="AO110" s="9" t="s">
        <v>47</v>
      </c>
      <c r="AP110" s="9" t="s">
        <v>47</v>
      </c>
      <c r="AQ110" s="9" t="s">
        <v>47</v>
      </c>
      <c r="AR110" s="9" t="s">
        <v>47</v>
      </c>
      <c r="AS110" s="9" t="s">
        <v>47</v>
      </c>
      <c r="AT110" s="9" t="s">
        <v>47</v>
      </c>
      <c r="AU110" s="9" t="s">
        <v>47</v>
      </c>
      <c r="AV110" s="9" t="s">
        <v>47</v>
      </c>
      <c r="AW110" s="9" t="s">
        <v>47</v>
      </c>
      <c r="AX110" s="9" t="s">
        <v>47</v>
      </c>
      <c r="AY110" s="9" t="s">
        <v>47</v>
      </c>
      <c r="AZ110" s="9" t="s">
        <v>47</v>
      </c>
      <c r="BA110" s="9" t="s">
        <v>47</v>
      </c>
      <c r="BB110" s="9" t="s">
        <v>47</v>
      </c>
      <c r="BC110" s="9" t="s">
        <v>47</v>
      </c>
      <c r="BD110" s="9" t="s">
        <v>47</v>
      </c>
      <c r="BE110" s="9" t="s">
        <v>47</v>
      </c>
      <c r="BF110" s="9" t="s">
        <v>47</v>
      </c>
      <c r="BG110" s="9" t="s">
        <v>47</v>
      </c>
      <c r="BH110" s="9" t="s">
        <v>47</v>
      </c>
      <c r="BI110" s="9" t="s">
        <v>47</v>
      </c>
      <c r="BJ110" s="9" t="s">
        <v>47</v>
      </c>
      <c r="BK110" s="9" t="s">
        <v>47</v>
      </c>
      <c r="BL110" s="9" t="s">
        <v>47</v>
      </c>
      <c r="BM110" s="9" t="s">
        <v>47</v>
      </c>
      <c r="BN110" s="9" t="s">
        <v>47</v>
      </c>
    </row>
    <row r="111" spans="1:66" ht="12" x14ac:dyDescent="0.25">
      <c r="A111" s="5">
        <v>77</v>
      </c>
      <c r="B111" s="56">
        <v>20</v>
      </c>
      <c r="C111" s="9">
        <v>115.5</v>
      </c>
      <c r="D111" s="9">
        <v>77</v>
      </c>
      <c r="E111" s="9">
        <v>57.75</v>
      </c>
      <c r="F111" s="9">
        <v>46.2</v>
      </c>
      <c r="G111" s="9">
        <v>38.5</v>
      </c>
      <c r="H111" s="9">
        <v>32.476665422254676</v>
      </c>
      <c r="I111" s="9">
        <v>27.395683037638243</v>
      </c>
      <c r="J111" s="9">
        <v>23.109621611104281</v>
      </c>
      <c r="K111" s="9">
        <v>19.494115561006229</v>
      </c>
      <c r="L111" s="9">
        <v>16.444256331884876</v>
      </c>
      <c r="M111" s="9">
        <v>13.87154833788099</v>
      </c>
      <c r="N111" s="9">
        <v>11.701341149558282</v>
      </c>
      <c r="O111" s="9">
        <v>9.8706634157367592</v>
      </c>
      <c r="P111" s="9">
        <v>8.326395668794083</v>
      </c>
      <c r="Q111" s="9">
        <v>7.0237289950321005</v>
      </c>
      <c r="R111" s="9">
        <v>5.9248648464479627</v>
      </c>
      <c r="S111" s="9">
        <v>4.997918267277111</v>
      </c>
      <c r="T111" s="9">
        <v>4.2159927110164563</v>
      </c>
      <c r="U111" s="9">
        <v>3.5563996025544382</v>
      </c>
      <c r="V111" s="9">
        <v>3</v>
      </c>
      <c r="W111" s="9" t="s">
        <v>47</v>
      </c>
      <c r="X111" s="9" t="s">
        <v>47</v>
      </c>
      <c r="Y111" s="9" t="s">
        <v>47</v>
      </c>
      <c r="Z111" s="9" t="s">
        <v>47</v>
      </c>
      <c r="AA111" s="9" t="s">
        <v>47</v>
      </c>
      <c r="AB111" s="9" t="s">
        <v>47</v>
      </c>
      <c r="AC111" s="9" t="s">
        <v>47</v>
      </c>
      <c r="AD111" s="9" t="s">
        <v>47</v>
      </c>
      <c r="AE111" s="9" t="s">
        <v>47</v>
      </c>
      <c r="AF111" s="9" t="s">
        <v>47</v>
      </c>
      <c r="AG111" s="9" t="s">
        <v>47</v>
      </c>
      <c r="AH111" s="9" t="s">
        <v>47</v>
      </c>
      <c r="AI111" s="9" t="s">
        <v>47</v>
      </c>
      <c r="AJ111" s="9" t="s">
        <v>47</v>
      </c>
      <c r="AK111" s="9" t="s">
        <v>47</v>
      </c>
      <c r="AL111" s="9" t="s">
        <v>47</v>
      </c>
      <c r="AM111" s="9" t="s">
        <v>47</v>
      </c>
      <c r="AN111" s="9" t="s">
        <v>47</v>
      </c>
      <c r="AO111" s="9" t="s">
        <v>47</v>
      </c>
      <c r="AP111" s="9" t="s">
        <v>47</v>
      </c>
      <c r="AQ111" s="9" t="s">
        <v>47</v>
      </c>
      <c r="AR111" s="9" t="s">
        <v>47</v>
      </c>
      <c r="AS111" s="9" t="s">
        <v>47</v>
      </c>
      <c r="AT111" s="9" t="s">
        <v>47</v>
      </c>
      <c r="AU111" s="9" t="s">
        <v>47</v>
      </c>
      <c r="AV111" s="9" t="s">
        <v>47</v>
      </c>
      <c r="AW111" s="9" t="s">
        <v>47</v>
      </c>
      <c r="AX111" s="9" t="s">
        <v>47</v>
      </c>
      <c r="AY111" s="9" t="s">
        <v>47</v>
      </c>
      <c r="AZ111" s="9" t="s">
        <v>47</v>
      </c>
      <c r="BA111" s="9" t="s">
        <v>47</v>
      </c>
      <c r="BB111" s="9" t="s">
        <v>47</v>
      </c>
      <c r="BC111" s="9" t="s">
        <v>47</v>
      </c>
      <c r="BD111" s="9" t="s">
        <v>47</v>
      </c>
      <c r="BE111" s="9" t="s">
        <v>47</v>
      </c>
      <c r="BF111" s="9" t="s">
        <v>47</v>
      </c>
      <c r="BG111" s="9" t="s">
        <v>47</v>
      </c>
      <c r="BH111" s="9" t="s">
        <v>47</v>
      </c>
      <c r="BI111" s="9" t="s">
        <v>47</v>
      </c>
      <c r="BJ111" s="9" t="s">
        <v>47</v>
      </c>
      <c r="BK111" s="9" t="s">
        <v>47</v>
      </c>
      <c r="BL111" s="9" t="s">
        <v>47</v>
      </c>
      <c r="BM111" s="9" t="s">
        <v>47</v>
      </c>
      <c r="BN111" s="9" t="s">
        <v>47</v>
      </c>
    </row>
    <row r="112" spans="1:66" ht="12" x14ac:dyDescent="0.25">
      <c r="A112" s="5">
        <v>78</v>
      </c>
      <c r="B112" s="56">
        <v>20</v>
      </c>
      <c r="C112" s="9">
        <v>117</v>
      </c>
      <c r="D112" s="9">
        <v>78</v>
      </c>
      <c r="E112" s="9">
        <v>58.5</v>
      </c>
      <c r="F112" s="9">
        <v>46.8</v>
      </c>
      <c r="G112" s="9">
        <v>39</v>
      </c>
      <c r="H112" s="9">
        <v>32.870152340402797</v>
      </c>
      <c r="I112" s="9">
        <v>27.703767048238131</v>
      </c>
      <c r="J112" s="9">
        <v>23.349411366118417</v>
      </c>
      <c r="K112" s="9">
        <v>19.679454068283199</v>
      </c>
      <c r="L112" s="9">
        <v>16.58632444103662</v>
      </c>
      <c r="M112" s="9">
        <v>13.9793592601082</v>
      </c>
      <c r="N112" s="9">
        <v>11.782145346178895</v>
      </c>
      <c r="O112" s="9">
        <v>9.930279805786359</v>
      </c>
      <c r="P112" s="9">
        <v>8.3694823076672566</v>
      </c>
      <c r="Q112" s="9">
        <v>7.0540040631622718</v>
      </c>
      <c r="R112" s="9">
        <v>5.9452868760503623</v>
      </c>
      <c r="S112" s="9">
        <v>5.010832957004431</v>
      </c>
      <c r="T112" s="9">
        <v>4.2232523756165801</v>
      </c>
      <c r="U112" s="9">
        <v>3.5594602297047429</v>
      </c>
      <c r="V112" s="9">
        <v>3</v>
      </c>
      <c r="W112" s="9" t="s">
        <v>47</v>
      </c>
      <c r="X112" s="9" t="s">
        <v>47</v>
      </c>
      <c r="Y112" s="9" t="s">
        <v>47</v>
      </c>
      <c r="Z112" s="9" t="s">
        <v>47</v>
      </c>
      <c r="AA112" s="9" t="s">
        <v>47</v>
      </c>
      <c r="AB112" s="9" t="s">
        <v>47</v>
      </c>
      <c r="AC112" s="9" t="s">
        <v>47</v>
      </c>
      <c r="AD112" s="9" t="s">
        <v>47</v>
      </c>
      <c r="AE112" s="9" t="s">
        <v>47</v>
      </c>
      <c r="AF112" s="9" t="s">
        <v>47</v>
      </c>
      <c r="AG112" s="9" t="s">
        <v>47</v>
      </c>
      <c r="AH112" s="9" t="s">
        <v>47</v>
      </c>
      <c r="AI112" s="9" t="s">
        <v>47</v>
      </c>
      <c r="AJ112" s="9" t="s">
        <v>47</v>
      </c>
      <c r="AK112" s="9" t="s">
        <v>47</v>
      </c>
      <c r="AL112" s="9" t="s">
        <v>47</v>
      </c>
      <c r="AM112" s="9" t="s">
        <v>47</v>
      </c>
      <c r="AN112" s="9" t="s">
        <v>47</v>
      </c>
      <c r="AO112" s="9" t="s">
        <v>47</v>
      </c>
      <c r="AP112" s="9" t="s">
        <v>47</v>
      </c>
      <c r="AQ112" s="9" t="s">
        <v>47</v>
      </c>
      <c r="AR112" s="9" t="s">
        <v>47</v>
      </c>
      <c r="AS112" s="9" t="s">
        <v>47</v>
      </c>
      <c r="AT112" s="9" t="s">
        <v>47</v>
      </c>
      <c r="AU112" s="9" t="s">
        <v>47</v>
      </c>
      <c r="AV112" s="9" t="s">
        <v>47</v>
      </c>
      <c r="AW112" s="9" t="s">
        <v>47</v>
      </c>
      <c r="AX112" s="9" t="s">
        <v>47</v>
      </c>
      <c r="AY112" s="9" t="s">
        <v>47</v>
      </c>
      <c r="AZ112" s="9" t="s">
        <v>47</v>
      </c>
      <c r="BA112" s="9" t="s">
        <v>47</v>
      </c>
      <c r="BB112" s="9" t="s">
        <v>47</v>
      </c>
      <c r="BC112" s="9" t="s">
        <v>47</v>
      </c>
      <c r="BD112" s="9" t="s">
        <v>47</v>
      </c>
      <c r="BE112" s="9" t="s">
        <v>47</v>
      </c>
      <c r="BF112" s="9" t="s">
        <v>47</v>
      </c>
      <c r="BG112" s="9" t="s">
        <v>47</v>
      </c>
      <c r="BH112" s="9" t="s">
        <v>47</v>
      </c>
      <c r="BI112" s="9" t="s">
        <v>47</v>
      </c>
      <c r="BJ112" s="9" t="s">
        <v>47</v>
      </c>
      <c r="BK112" s="9" t="s">
        <v>47</v>
      </c>
      <c r="BL112" s="9" t="s">
        <v>47</v>
      </c>
      <c r="BM112" s="9" t="s">
        <v>47</v>
      </c>
      <c r="BN112" s="9" t="s">
        <v>47</v>
      </c>
    </row>
    <row r="113" spans="1:66" ht="12" x14ac:dyDescent="0.25">
      <c r="A113" s="5">
        <v>79</v>
      </c>
      <c r="B113" s="56">
        <v>20</v>
      </c>
      <c r="C113" s="9">
        <v>118.5</v>
      </c>
      <c r="D113" s="9">
        <v>79</v>
      </c>
      <c r="E113" s="9">
        <v>59.25</v>
      </c>
      <c r="F113" s="9">
        <v>47.4</v>
      </c>
      <c r="G113" s="9">
        <v>39.5</v>
      </c>
      <c r="H113" s="9">
        <v>33.263303079115808</v>
      </c>
      <c r="I113" s="9">
        <v>28.011324854002908</v>
      </c>
      <c r="J113" s="9">
        <v>23.588587044715641</v>
      </c>
      <c r="K113" s="9">
        <v>19.864160001936224</v>
      </c>
      <c r="L113" s="9">
        <v>16.72778669763175</v>
      </c>
      <c r="M113" s="9">
        <v>14.08661870293991</v>
      </c>
      <c r="N113" s="9">
        <v>11.862467525970413</v>
      </c>
      <c r="O113" s="9">
        <v>9.9894899387980463</v>
      </c>
      <c r="P113" s="9">
        <v>8.4122387706333512</v>
      </c>
      <c r="Q113" s="9">
        <v>7.0840214633282441</v>
      </c>
      <c r="R113" s="9">
        <v>5.9655177962949058</v>
      </c>
      <c r="S113" s="9">
        <v>5.023615860304214</v>
      </c>
      <c r="T113" s="9">
        <v>4.2304318206165101</v>
      </c>
      <c r="U113" s="9">
        <v>3.5624844507519651</v>
      </c>
      <c r="V113" s="9">
        <v>3</v>
      </c>
      <c r="W113" s="9" t="s">
        <v>47</v>
      </c>
      <c r="X113" s="9" t="s">
        <v>47</v>
      </c>
      <c r="Y113" s="9" t="s">
        <v>47</v>
      </c>
      <c r="Z113" s="9" t="s">
        <v>47</v>
      </c>
      <c r="AA113" s="9" t="s">
        <v>47</v>
      </c>
      <c r="AB113" s="9" t="s">
        <v>47</v>
      </c>
      <c r="AC113" s="9" t="s">
        <v>47</v>
      </c>
      <c r="AD113" s="9" t="s">
        <v>47</v>
      </c>
      <c r="AE113" s="9" t="s">
        <v>47</v>
      </c>
      <c r="AF113" s="9" t="s">
        <v>47</v>
      </c>
      <c r="AG113" s="9" t="s">
        <v>47</v>
      </c>
      <c r="AH113" s="9" t="s">
        <v>47</v>
      </c>
      <c r="AI113" s="9" t="s">
        <v>47</v>
      </c>
      <c r="AJ113" s="9" t="s">
        <v>47</v>
      </c>
      <c r="AK113" s="9" t="s">
        <v>47</v>
      </c>
      <c r="AL113" s="9" t="s">
        <v>47</v>
      </c>
      <c r="AM113" s="9" t="s">
        <v>47</v>
      </c>
      <c r="AN113" s="9" t="s">
        <v>47</v>
      </c>
      <c r="AO113" s="9" t="s">
        <v>47</v>
      </c>
      <c r="AP113" s="9" t="s">
        <v>47</v>
      </c>
      <c r="AQ113" s="9" t="s">
        <v>47</v>
      </c>
      <c r="AR113" s="9" t="s">
        <v>47</v>
      </c>
      <c r="AS113" s="9" t="s">
        <v>47</v>
      </c>
      <c r="AT113" s="9" t="s">
        <v>47</v>
      </c>
      <c r="AU113" s="9" t="s">
        <v>47</v>
      </c>
      <c r="AV113" s="9" t="s">
        <v>47</v>
      </c>
      <c r="AW113" s="9" t="s">
        <v>47</v>
      </c>
      <c r="AX113" s="9" t="s">
        <v>47</v>
      </c>
      <c r="AY113" s="9" t="s">
        <v>47</v>
      </c>
      <c r="AZ113" s="9" t="s">
        <v>47</v>
      </c>
      <c r="BA113" s="9" t="s">
        <v>47</v>
      </c>
      <c r="BB113" s="9" t="s">
        <v>47</v>
      </c>
      <c r="BC113" s="9" t="s">
        <v>47</v>
      </c>
      <c r="BD113" s="9" t="s">
        <v>47</v>
      </c>
      <c r="BE113" s="9" t="s">
        <v>47</v>
      </c>
      <c r="BF113" s="9" t="s">
        <v>47</v>
      </c>
      <c r="BG113" s="9" t="s">
        <v>47</v>
      </c>
      <c r="BH113" s="9" t="s">
        <v>47</v>
      </c>
      <c r="BI113" s="9" t="s">
        <v>47</v>
      </c>
      <c r="BJ113" s="9" t="s">
        <v>47</v>
      </c>
      <c r="BK113" s="9" t="s">
        <v>47</v>
      </c>
      <c r="BL113" s="9" t="s">
        <v>47</v>
      </c>
      <c r="BM113" s="9" t="s">
        <v>47</v>
      </c>
      <c r="BN113" s="9" t="s">
        <v>47</v>
      </c>
    </row>
    <row r="114" spans="1:66" ht="12" x14ac:dyDescent="0.25">
      <c r="A114" s="5">
        <v>80</v>
      </c>
      <c r="B114" s="56">
        <v>20</v>
      </c>
      <c r="C114" s="9">
        <v>120</v>
      </c>
      <c r="D114" s="9">
        <v>80</v>
      </c>
      <c r="E114" s="9">
        <v>60</v>
      </c>
      <c r="F114" s="9">
        <v>48</v>
      </c>
      <c r="G114" s="9">
        <v>40</v>
      </c>
      <c r="H114" s="9">
        <v>33.656122175854421</v>
      </c>
      <c r="I114" s="9">
        <v>28.318363997900992</v>
      </c>
      <c r="J114" s="9">
        <v>23.827157963341826</v>
      </c>
      <c r="K114" s="9">
        <v>20.048243487940379</v>
      </c>
      <c r="L114" s="9">
        <v>16.868653306034982</v>
      </c>
      <c r="M114" s="9">
        <v>14.193336415251101</v>
      </c>
      <c r="N114" s="9">
        <v>11.942316611867369</v>
      </c>
      <c r="O114" s="9">
        <v>10.048301673793601</v>
      </c>
      <c r="P114" s="9">
        <v>8.4546717198259973</v>
      </c>
      <c r="Q114" s="9">
        <v>7.113786608980126</v>
      </c>
      <c r="R114" s="9">
        <v>5.9855617811198059</v>
      </c>
      <c r="S114" s="9">
        <v>5.036269964912325</v>
      </c>
      <c r="T114" s="9">
        <v>4.2375329312418826</v>
      </c>
      <c r="U114" s="9">
        <v>3.5654731514520828</v>
      </c>
      <c r="V114" s="9">
        <v>3</v>
      </c>
      <c r="W114" s="9" t="s">
        <v>47</v>
      </c>
      <c r="X114" s="9" t="s">
        <v>47</v>
      </c>
      <c r="Y114" s="9" t="s">
        <v>47</v>
      </c>
      <c r="Z114" s="9" t="s">
        <v>47</v>
      </c>
      <c r="AA114" s="9" t="s">
        <v>47</v>
      </c>
      <c r="AB114" s="9" t="s">
        <v>47</v>
      </c>
      <c r="AC114" s="9" t="s">
        <v>47</v>
      </c>
      <c r="AD114" s="9" t="s">
        <v>47</v>
      </c>
      <c r="AE114" s="9" t="s">
        <v>47</v>
      </c>
      <c r="AF114" s="9" t="s">
        <v>47</v>
      </c>
      <c r="AG114" s="9" t="s">
        <v>47</v>
      </c>
      <c r="AH114" s="9" t="s">
        <v>47</v>
      </c>
      <c r="AI114" s="9" t="s">
        <v>47</v>
      </c>
      <c r="AJ114" s="9" t="s">
        <v>47</v>
      </c>
      <c r="AK114" s="9" t="s">
        <v>47</v>
      </c>
      <c r="AL114" s="9" t="s">
        <v>47</v>
      </c>
      <c r="AM114" s="9" t="s">
        <v>47</v>
      </c>
      <c r="AN114" s="9" t="s">
        <v>47</v>
      </c>
      <c r="AO114" s="9" t="s">
        <v>47</v>
      </c>
      <c r="AP114" s="9" t="s">
        <v>47</v>
      </c>
      <c r="AQ114" s="9" t="s">
        <v>47</v>
      </c>
      <c r="AR114" s="9" t="s">
        <v>47</v>
      </c>
      <c r="AS114" s="9" t="s">
        <v>47</v>
      </c>
      <c r="AT114" s="9" t="s">
        <v>47</v>
      </c>
      <c r="AU114" s="9" t="s">
        <v>47</v>
      </c>
      <c r="AV114" s="9" t="s">
        <v>47</v>
      </c>
      <c r="AW114" s="9" t="s">
        <v>47</v>
      </c>
      <c r="AX114" s="9" t="s">
        <v>47</v>
      </c>
      <c r="AY114" s="9" t="s">
        <v>47</v>
      </c>
      <c r="AZ114" s="9" t="s">
        <v>47</v>
      </c>
      <c r="BA114" s="9" t="s">
        <v>47</v>
      </c>
      <c r="BB114" s="9" t="s">
        <v>47</v>
      </c>
      <c r="BC114" s="9" t="s">
        <v>47</v>
      </c>
      <c r="BD114" s="9" t="s">
        <v>47</v>
      </c>
      <c r="BE114" s="9" t="s">
        <v>47</v>
      </c>
      <c r="BF114" s="9" t="s">
        <v>47</v>
      </c>
      <c r="BG114" s="9" t="s">
        <v>47</v>
      </c>
      <c r="BH114" s="9" t="s">
        <v>47</v>
      </c>
      <c r="BI114" s="9" t="s">
        <v>47</v>
      </c>
      <c r="BJ114" s="9" t="s">
        <v>47</v>
      </c>
      <c r="BK114" s="9" t="s">
        <v>47</v>
      </c>
      <c r="BL114" s="9" t="s">
        <v>47</v>
      </c>
      <c r="BM114" s="9" t="s">
        <v>47</v>
      </c>
      <c r="BN114" s="9" t="s">
        <v>47</v>
      </c>
    </row>
    <row r="115" spans="1:66" ht="12" x14ac:dyDescent="0.25">
      <c r="A115" s="5">
        <v>81</v>
      </c>
      <c r="B115" s="56">
        <v>21</v>
      </c>
      <c r="C115" s="9">
        <v>121.5</v>
      </c>
      <c r="D115" s="9">
        <v>81</v>
      </c>
      <c r="E115" s="9">
        <v>60.75</v>
      </c>
      <c r="F115" s="9">
        <v>48.6</v>
      </c>
      <c r="G115" s="9">
        <v>40.5</v>
      </c>
      <c r="H115" s="9">
        <v>34.419865004640123</v>
      </c>
      <c r="I115" s="9">
        <v>29.252521158954316</v>
      </c>
      <c r="J115" s="9">
        <v>24.860934057693488</v>
      </c>
      <c r="K115" s="9">
        <v>21.12864183098938</v>
      </c>
      <c r="L115" s="9">
        <v>17.956666655655475</v>
      </c>
      <c r="M115" s="9">
        <v>15.260889931382323</v>
      </c>
      <c r="N115" s="9">
        <v>12.969821513304966</v>
      </c>
      <c r="O115" s="9">
        <v>11.022703842524301</v>
      </c>
      <c r="P115" s="9">
        <v>9.3679006974275154</v>
      </c>
      <c r="Q115" s="9">
        <v>7.9615278366007196</v>
      </c>
      <c r="R115" s="9">
        <v>6.766289218925464</v>
      </c>
      <c r="S115" s="9">
        <v>5.7504879382164527</v>
      </c>
      <c r="T115" s="9">
        <v>4.8871856430672</v>
      </c>
      <c r="U115" s="9">
        <v>4.1534881502960088</v>
      </c>
      <c r="V115" s="9">
        <v>3.5299383069521237</v>
      </c>
      <c r="W115" s="9">
        <v>3</v>
      </c>
      <c r="X115" s="9" t="s">
        <v>47</v>
      </c>
      <c r="Y115" s="9" t="s">
        <v>47</v>
      </c>
      <c r="Z115" s="9" t="s">
        <v>47</v>
      </c>
      <c r="AA115" s="9" t="s">
        <v>47</v>
      </c>
      <c r="AB115" s="9" t="s">
        <v>47</v>
      </c>
      <c r="AC115" s="9" t="s">
        <v>47</v>
      </c>
      <c r="AD115" s="9" t="s">
        <v>47</v>
      </c>
      <c r="AE115" s="9" t="s">
        <v>47</v>
      </c>
      <c r="AF115" s="9" t="s">
        <v>47</v>
      </c>
      <c r="AG115" s="9" t="s">
        <v>47</v>
      </c>
      <c r="AH115" s="9" t="s">
        <v>47</v>
      </c>
      <c r="AI115" s="9" t="s">
        <v>47</v>
      </c>
      <c r="AJ115" s="9" t="s">
        <v>47</v>
      </c>
      <c r="AK115" s="9" t="s">
        <v>47</v>
      </c>
      <c r="AL115" s="9" t="s">
        <v>47</v>
      </c>
      <c r="AM115" s="9" t="s">
        <v>47</v>
      </c>
      <c r="AN115" s="9" t="s">
        <v>47</v>
      </c>
      <c r="AO115" s="9" t="s">
        <v>47</v>
      </c>
      <c r="AP115" s="9" t="s">
        <v>47</v>
      </c>
      <c r="AQ115" s="9" t="s">
        <v>47</v>
      </c>
      <c r="AR115" s="9" t="s">
        <v>47</v>
      </c>
      <c r="AS115" s="9" t="s">
        <v>47</v>
      </c>
      <c r="AT115" s="9" t="s">
        <v>47</v>
      </c>
      <c r="AU115" s="9" t="s">
        <v>47</v>
      </c>
      <c r="AV115" s="9" t="s">
        <v>47</v>
      </c>
      <c r="AW115" s="9" t="s">
        <v>47</v>
      </c>
      <c r="AX115" s="9" t="s">
        <v>47</v>
      </c>
      <c r="AY115" s="9" t="s">
        <v>47</v>
      </c>
      <c r="AZ115" s="9" t="s">
        <v>47</v>
      </c>
      <c r="BA115" s="9" t="s">
        <v>47</v>
      </c>
      <c r="BB115" s="9" t="s">
        <v>47</v>
      </c>
      <c r="BC115" s="9" t="s">
        <v>47</v>
      </c>
      <c r="BD115" s="9" t="s">
        <v>47</v>
      </c>
      <c r="BE115" s="9" t="s">
        <v>47</v>
      </c>
      <c r="BF115" s="9" t="s">
        <v>47</v>
      </c>
      <c r="BG115" s="9" t="s">
        <v>47</v>
      </c>
      <c r="BH115" s="9" t="s">
        <v>47</v>
      </c>
      <c r="BI115" s="9" t="s">
        <v>47</v>
      </c>
      <c r="BJ115" s="9" t="s">
        <v>47</v>
      </c>
      <c r="BK115" s="9" t="s">
        <v>47</v>
      </c>
      <c r="BL115" s="9" t="s">
        <v>47</v>
      </c>
      <c r="BM115" s="9" t="s">
        <v>47</v>
      </c>
      <c r="BN115" s="9" t="s">
        <v>47</v>
      </c>
    </row>
    <row r="116" spans="1:66" ht="12" x14ac:dyDescent="0.25">
      <c r="A116" s="5">
        <v>82</v>
      </c>
      <c r="B116" s="56">
        <v>21</v>
      </c>
      <c r="C116" s="9">
        <v>123</v>
      </c>
      <c r="D116" s="9">
        <v>82</v>
      </c>
      <c r="E116" s="9">
        <v>61.5</v>
      </c>
      <c r="F116" s="9">
        <v>49.2</v>
      </c>
      <c r="G116" s="9">
        <v>41</v>
      </c>
      <c r="H116" s="9">
        <v>34.818090044357035</v>
      </c>
      <c r="I116" s="9">
        <v>29.568277910657422</v>
      </c>
      <c r="J116" s="9">
        <v>25.11002348170349</v>
      </c>
      <c r="K116" s="9">
        <v>21.323977039070037</v>
      </c>
      <c r="L116" s="9">
        <v>18.108784210979081</v>
      </c>
      <c r="M116" s="9">
        <v>15.378372664675622</v>
      </c>
      <c r="N116" s="9">
        <v>13.059647906691575</v>
      </c>
      <c r="O116" s="9">
        <v>11.090536506409416</v>
      </c>
      <c r="P116" s="9">
        <v>9.4183243590339476</v>
      </c>
      <c r="Q116" s="9">
        <v>7.9982455024342727</v>
      </c>
      <c r="R116" s="9">
        <v>6.7922837097714677</v>
      </c>
      <c r="S116" s="9">
        <v>5.7681547759424978</v>
      </c>
      <c r="T116" s="9">
        <v>4.8984422531354621</v>
      </c>
      <c r="U116" s="9">
        <v>4.1598634987013092</v>
      </c>
      <c r="V116" s="9">
        <v>3.5326463870735672</v>
      </c>
      <c r="W116" s="9">
        <v>3</v>
      </c>
      <c r="X116" s="9" t="s">
        <v>47</v>
      </c>
      <c r="Y116" s="9" t="s">
        <v>47</v>
      </c>
      <c r="Z116" s="9" t="s">
        <v>47</v>
      </c>
      <c r="AA116" s="9" t="s">
        <v>47</v>
      </c>
      <c r="AB116" s="9" t="s">
        <v>47</v>
      </c>
      <c r="AC116" s="9" t="s">
        <v>47</v>
      </c>
      <c r="AD116" s="9" t="s">
        <v>47</v>
      </c>
      <c r="AE116" s="9" t="s">
        <v>47</v>
      </c>
      <c r="AF116" s="9" t="s">
        <v>47</v>
      </c>
      <c r="AG116" s="9" t="s">
        <v>47</v>
      </c>
      <c r="AH116" s="9" t="s">
        <v>47</v>
      </c>
      <c r="AI116" s="9" t="s">
        <v>47</v>
      </c>
      <c r="AJ116" s="9" t="s">
        <v>47</v>
      </c>
      <c r="AK116" s="9" t="s">
        <v>47</v>
      </c>
      <c r="AL116" s="9" t="s">
        <v>47</v>
      </c>
      <c r="AM116" s="9" t="s">
        <v>47</v>
      </c>
      <c r="AN116" s="9" t="s">
        <v>47</v>
      </c>
      <c r="AO116" s="9" t="s">
        <v>47</v>
      </c>
      <c r="AP116" s="9" t="s">
        <v>47</v>
      </c>
      <c r="AQ116" s="9" t="s">
        <v>47</v>
      </c>
      <c r="AR116" s="9" t="s">
        <v>47</v>
      </c>
      <c r="AS116" s="9" t="s">
        <v>47</v>
      </c>
      <c r="AT116" s="9" t="s">
        <v>47</v>
      </c>
      <c r="AU116" s="9" t="s">
        <v>47</v>
      </c>
      <c r="AV116" s="9" t="s">
        <v>47</v>
      </c>
      <c r="AW116" s="9" t="s">
        <v>47</v>
      </c>
      <c r="AX116" s="9" t="s">
        <v>47</v>
      </c>
      <c r="AY116" s="9" t="s">
        <v>47</v>
      </c>
      <c r="AZ116" s="9" t="s">
        <v>47</v>
      </c>
      <c r="BA116" s="9" t="s">
        <v>47</v>
      </c>
      <c r="BB116" s="9" t="s">
        <v>47</v>
      </c>
      <c r="BC116" s="9" t="s">
        <v>47</v>
      </c>
      <c r="BD116" s="9" t="s">
        <v>47</v>
      </c>
      <c r="BE116" s="9" t="s">
        <v>47</v>
      </c>
      <c r="BF116" s="9" t="s">
        <v>47</v>
      </c>
      <c r="BG116" s="9" t="s">
        <v>47</v>
      </c>
      <c r="BH116" s="9" t="s">
        <v>47</v>
      </c>
      <c r="BI116" s="9" t="s">
        <v>47</v>
      </c>
      <c r="BJ116" s="9" t="s">
        <v>47</v>
      </c>
      <c r="BK116" s="9" t="s">
        <v>47</v>
      </c>
      <c r="BL116" s="9" t="s">
        <v>47</v>
      </c>
      <c r="BM116" s="9" t="s">
        <v>47</v>
      </c>
      <c r="BN116" s="9" t="s">
        <v>47</v>
      </c>
    </row>
    <row r="117" spans="1:66" ht="12" x14ac:dyDescent="0.25">
      <c r="A117" s="5">
        <v>83</v>
      </c>
      <c r="B117" s="56">
        <v>21</v>
      </c>
      <c r="C117" s="9">
        <v>124.5</v>
      </c>
      <c r="D117" s="9">
        <v>83</v>
      </c>
      <c r="E117" s="9">
        <v>62.25</v>
      </c>
      <c r="F117" s="9">
        <v>49.8</v>
      </c>
      <c r="G117" s="9">
        <v>41.5</v>
      </c>
      <c r="H117" s="9">
        <v>35.216011666781462</v>
      </c>
      <c r="I117" s="9">
        <v>29.883553679876815</v>
      </c>
      <c r="J117" s="9">
        <v>25.358543976757392</v>
      </c>
      <c r="K117" s="9">
        <v>21.518717603327204</v>
      </c>
      <c r="L117" s="9">
        <v>18.260323136697501</v>
      </c>
      <c r="M117" s="9">
        <v>15.495319340268399</v>
      </c>
      <c r="N117" s="9">
        <v>13.148996305238464</v>
      </c>
      <c r="O117" s="9">
        <v>11.157956802210698</v>
      </c>
      <c r="P117" s="9">
        <v>9.4684032993757938</v>
      </c>
      <c r="Q117" s="9">
        <v>8.0346843628098785</v>
      </c>
      <c r="R117" s="9">
        <v>6.8180611628823904</v>
      </c>
      <c r="S117" s="9">
        <v>5.7856607579974888</v>
      </c>
      <c r="T117" s="9">
        <v>4.9095878735826313</v>
      </c>
      <c r="U117" s="9">
        <v>4.166171176751198</v>
      </c>
      <c r="V117" s="9">
        <v>3.5353236811151527</v>
      </c>
      <c r="W117" s="9">
        <v>3</v>
      </c>
      <c r="X117" s="9" t="s">
        <v>47</v>
      </c>
      <c r="Y117" s="9" t="s">
        <v>47</v>
      </c>
      <c r="Z117" s="9" t="s">
        <v>47</v>
      </c>
      <c r="AA117" s="9" t="s">
        <v>47</v>
      </c>
      <c r="AB117" s="9" t="s">
        <v>47</v>
      </c>
      <c r="AC117" s="9" t="s">
        <v>47</v>
      </c>
      <c r="AD117" s="9" t="s">
        <v>47</v>
      </c>
      <c r="AE117" s="9" t="s">
        <v>47</v>
      </c>
      <c r="AF117" s="9" t="s">
        <v>47</v>
      </c>
      <c r="AG117" s="9" t="s">
        <v>47</v>
      </c>
      <c r="AH117" s="9" t="s">
        <v>47</v>
      </c>
      <c r="AI117" s="9" t="s">
        <v>47</v>
      </c>
      <c r="AJ117" s="9" t="s">
        <v>47</v>
      </c>
      <c r="AK117" s="9" t="s">
        <v>47</v>
      </c>
      <c r="AL117" s="9" t="s">
        <v>47</v>
      </c>
      <c r="AM117" s="9" t="s">
        <v>47</v>
      </c>
      <c r="AN117" s="9" t="s">
        <v>47</v>
      </c>
      <c r="AO117" s="9" t="s">
        <v>47</v>
      </c>
      <c r="AP117" s="9" t="s">
        <v>47</v>
      </c>
      <c r="AQ117" s="9" t="s">
        <v>47</v>
      </c>
      <c r="AR117" s="9" t="s">
        <v>47</v>
      </c>
      <c r="AS117" s="9" t="s">
        <v>47</v>
      </c>
      <c r="AT117" s="9" t="s">
        <v>47</v>
      </c>
      <c r="AU117" s="9" t="s">
        <v>47</v>
      </c>
      <c r="AV117" s="9" t="s">
        <v>47</v>
      </c>
      <c r="AW117" s="9" t="s">
        <v>47</v>
      </c>
      <c r="AX117" s="9" t="s">
        <v>47</v>
      </c>
      <c r="AY117" s="9" t="s">
        <v>47</v>
      </c>
      <c r="AZ117" s="9" t="s">
        <v>47</v>
      </c>
      <c r="BA117" s="9" t="s">
        <v>47</v>
      </c>
      <c r="BB117" s="9" t="s">
        <v>47</v>
      </c>
      <c r="BC117" s="9" t="s">
        <v>47</v>
      </c>
      <c r="BD117" s="9" t="s">
        <v>47</v>
      </c>
      <c r="BE117" s="9" t="s">
        <v>47</v>
      </c>
      <c r="BF117" s="9" t="s">
        <v>47</v>
      </c>
      <c r="BG117" s="9" t="s">
        <v>47</v>
      </c>
      <c r="BH117" s="9" t="s">
        <v>47</v>
      </c>
      <c r="BI117" s="9" t="s">
        <v>47</v>
      </c>
      <c r="BJ117" s="9" t="s">
        <v>47</v>
      </c>
      <c r="BK117" s="9" t="s">
        <v>47</v>
      </c>
      <c r="BL117" s="9" t="s">
        <v>47</v>
      </c>
      <c r="BM117" s="9" t="s">
        <v>47</v>
      </c>
      <c r="BN117" s="9" t="s">
        <v>47</v>
      </c>
    </row>
    <row r="118" spans="1:66" ht="12" x14ac:dyDescent="0.25">
      <c r="A118" s="5">
        <v>84</v>
      </c>
      <c r="B118" s="56">
        <v>21</v>
      </c>
      <c r="C118" s="9">
        <v>126</v>
      </c>
      <c r="D118" s="9">
        <v>84</v>
      </c>
      <c r="E118" s="9">
        <v>63</v>
      </c>
      <c r="F118" s="9">
        <v>50.4</v>
      </c>
      <c r="G118" s="9">
        <v>42</v>
      </c>
      <c r="H118" s="9">
        <v>35.613633754747248</v>
      </c>
      <c r="I118" s="9">
        <v>30.198354981363625</v>
      </c>
      <c r="J118" s="9">
        <v>25.606503673860264</v>
      </c>
      <c r="K118" s="9">
        <v>21.712872466201169</v>
      </c>
      <c r="L118" s="9">
        <v>18.411292566067235</v>
      </c>
      <c r="M118" s="9">
        <v>15.611738819033786</v>
      </c>
      <c r="N118" s="9">
        <v>13.237874966091415</v>
      </c>
      <c r="O118" s="9">
        <v>11.224972160321824</v>
      </c>
      <c r="P118" s="9">
        <v>9.5181439863079849</v>
      </c>
      <c r="Q118" s="9">
        <v>8.0708498560314883</v>
      </c>
      <c r="R118" s="9">
        <v>6.8436259729109503</v>
      </c>
      <c r="S118" s="9">
        <v>5.8030092608030079</v>
      </c>
      <c r="T118" s="9">
        <v>4.920624916420115</v>
      </c>
      <c r="U118" s="9">
        <v>4.1724127051873738</v>
      </c>
      <c r="V118" s="9">
        <v>3.5379709037189837</v>
      </c>
      <c r="W118" s="9">
        <v>3</v>
      </c>
      <c r="X118" s="9" t="s">
        <v>47</v>
      </c>
      <c r="Y118" s="9" t="s">
        <v>47</v>
      </c>
      <c r="Z118" s="9" t="s">
        <v>47</v>
      </c>
      <c r="AA118" s="9" t="s">
        <v>47</v>
      </c>
      <c r="AB118" s="9" t="s">
        <v>47</v>
      </c>
      <c r="AC118" s="9" t="s">
        <v>47</v>
      </c>
      <c r="AD118" s="9" t="s">
        <v>47</v>
      </c>
      <c r="AE118" s="9" t="s">
        <v>47</v>
      </c>
      <c r="AF118" s="9" t="s">
        <v>47</v>
      </c>
      <c r="AG118" s="9" t="s">
        <v>47</v>
      </c>
      <c r="AH118" s="9" t="s">
        <v>47</v>
      </c>
      <c r="AI118" s="9" t="s">
        <v>47</v>
      </c>
      <c r="AJ118" s="9" t="s">
        <v>47</v>
      </c>
      <c r="AK118" s="9" t="s">
        <v>47</v>
      </c>
      <c r="AL118" s="9" t="s">
        <v>47</v>
      </c>
      <c r="AM118" s="9" t="s">
        <v>47</v>
      </c>
      <c r="AN118" s="9" t="s">
        <v>47</v>
      </c>
      <c r="AO118" s="9" t="s">
        <v>47</v>
      </c>
      <c r="AP118" s="9" t="s">
        <v>47</v>
      </c>
      <c r="AQ118" s="9" t="s">
        <v>47</v>
      </c>
      <c r="AR118" s="9" t="s">
        <v>47</v>
      </c>
      <c r="AS118" s="9" t="s">
        <v>47</v>
      </c>
      <c r="AT118" s="9" t="s">
        <v>47</v>
      </c>
      <c r="AU118" s="9" t="s">
        <v>47</v>
      </c>
      <c r="AV118" s="9" t="s">
        <v>47</v>
      </c>
      <c r="AW118" s="9" t="s">
        <v>47</v>
      </c>
      <c r="AX118" s="9" t="s">
        <v>47</v>
      </c>
      <c r="AY118" s="9" t="s">
        <v>47</v>
      </c>
      <c r="AZ118" s="9" t="s">
        <v>47</v>
      </c>
      <c r="BA118" s="9" t="s">
        <v>47</v>
      </c>
      <c r="BB118" s="9" t="s">
        <v>47</v>
      </c>
      <c r="BC118" s="9" t="s">
        <v>47</v>
      </c>
      <c r="BD118" s="9" t="s">
        <v>47</v>
      </c>
      <c r="BE118" s="9" t="s">
        <v>47</v>
      </c>
      <c r="BF118" s="9" t="s">
        <v>47</v>
      </c>
      <c r="BG118" s="9" t="s">
        <v>47</v>
      </c>
      <c r="BH118" s="9" t="s">
        <v>47</v>
      </c>
      <c r="BI118" s="9" t="s">
        <v>47</v>
      </c>
      <c r="BJ118" s="9" t="s">
        <v>47</v>
      </c>
      <c r="BK118" s="9" t="s">
        <v>47</v>
      </c>
      <c r="BL118" s="9" t="s">
        <v>47</v>
      </c>
      <c r="BM118" s="9" t="s">
        <v>47</v>
      </c>
      <c r="BN118" s="9" t="s">
        <v>47</v>
      </c>
    </row>
    <row r="119" spans="1:66" ht="12" x14ac:dyDescent="0.25">
      <c r="A119" s="5">
        <v>85</v>
      </c>
      <c r="B119" s="56">
        <v>22</v>
      </c>
      <c r="C119" s="9">
        <v>127.5</v>
      </c>
      <c r="D119" s="9">
        <v>85</v>
      </c>
      <c r="E119" s="9">
        <v>63.75</v>
      </c>
      <c r="F119" s="9">
        <v>51</v>
      </c>
      <c r="G119" s="9">
        <v>42.5</v>
      </c>
      <c r="H119" s="9">
        <v>36.363636022012095</v>
      </c>
      <c r="I119" s="9">
        <v>31.113271170385307</v>
      </c>
      <c r="J119" s="9">
        <v>26.62098043044832</v>
      </c>
      <c r="K119" s="9">
        <v>22.777309245221872</v>
      </c>
      <c r="L119" s="9">
        <v>19.488606657742569</v>
      </c>
      <c r="M119" s="9">
        <v>16.674743507724997</v>
      </c>
      <c r="N119" s="9">
        <v>14.267160086478141</v>
      </c>
      <c r="O119" s="9">
        <v>12.20719568123458</v>
      </c>
      <c r="P119" s="9">
        <v>10.444659308279817</v>
      </c>
      <c r="Q119" s="9">
        <v>8.9366068108284207</v>
      </c>
      <c r="R119" s="9">
        <v>7.6462945256658585</v>
      </c>
      <c r="S119" s="9">
        <v>6.5422840246686338</v>
      </c>
      <c r="T119" s="9">
        <v>5.597676118251167</v>
      </c>
      <c r="U119" s="9">
        <v>4.7894554572516466</v>
      </c>
      <c r="V119" s="9">
        <v>4.0979297644973736</v>
      </c>
      <c r="W119" s="9">
        <v>3.506250032940053</v>
      </c>
      <c r="X119" s="9">
        <v>3</v>
      </c>
      <c r="Y119" s="9" t="s">
        <v>47</v>
      </c>
      <c r="Z119" s="9" t="s">
        <v>47</v>
      </c>
      <c r="AA119" s="9" t="s">
        <v>47</v>
      </c>
      <c r="AB119" s="9" t="s">
        <v>47</v>
      </c>
      <c r="AC119" s="9" t="s">
        <v>47</v>
      </c>
      <c r="AD119" s="9" t="s">
        <v>47</v>
      </c>
      <c r="AE119" s="9" t="s">
        <v>47</v>
      </c>
      <c r="AF119" s="9" t="s">
        <v>47</v>
      </c>
      <c r="AG119" s="9" t="s">
        <v>47</v>
      </c>
      <c r="AH119" s="9" t="s">
        <v>47</v>
      </c>
      <c r="AI119" s="9" t="s">
        <v>47</v>
      </c>
      <c r="AJ119" s="9" t="s">
        <v>47</v>
      </c>
      <c r="AK119" s="9" t="s">
        <v>47</v>
      </c>
      <c r="AL119" s="9" t="s">
        <v>47</v>
      </c>
      <c r="AM119" s="9" t="s">
        <v>47</v>
      </c>
      <c r="AN119" s="9" t="s">
        <v>47</v>
      </c>
      <c r="AO119" s="9" t="s">
        <v>47</v>
      </c>
      <c r="AP119" s="9" t="s">
        <v>47</v>
      </c>
      <c r="AQ119" s="9" t="s">
        <v>47</v>
      </c>
      <c r="AR119" s="9" t="s">
        <v>47</v>
      </c>
      <c r="AS119" s="9" t="s">
        <v>47</v>
      </c>
      <c r="AT119" s="9" t="s">
        <v>47</v>
      </c>
      <c r="AU119" s="9" t="s">
        <v>47</v>
      </c>
      <c r="AV119" s="9" t="s">
        <v>47</v>
      </c>
      <c r="AW119" s="9" t="s">
        <v>47</v>
      </c>
      <c r="AX119" s="9" t="s">
        <v>47</v>
      </c>
      <c r="AY119" s="9" t="s">
        <v>47</v>
      </c>
      <c r="AZ119" s="9" t="s">
        <v>47</v>
      </c>
      <c r="BA119" s="9" t="s">
        <v>47</v>
      </c>
      <c r="BB119" s="9" t="s">
        <v>47</v>
      </c>
      <c r="BC119" s="9" t="s">
        <v>47</v>
      </c>
      <c r="BD119" s="9" t="s">
        <v>47</v>
      </c>
      <c r="BE119" s="9" t="s">
        <v>47</v>
      </c>
      <c r="BF119" s="9" t="s">
        <v>47</v>
      </c>
      <c r="BG119" s="9" t="s">
        <v>47</v>
      </c>
      <c r="BH119" s="9" t="s">
        <v>47</v>
      </c>
      <c r="BI119" s="9" t="s">
        <v>47</v>
      </c>
      <c r="BJ119" s="9" t="s">
        <v>47</v>
      </c>
      <c r="BK119" s="9" t="s">
        <v>47</v>
      </c>
      <c r="BL119" s="9" t="s">
        <v>47</v>
      </c>
      <c r="BM119" s="9" t="s">
        <v>47</v>
      </c>
      <c r="BN119" s="9" t="s">
        <v>47</v>
      </c>
    </row>
    <row r="120" spans="1:66" ht="12" x14ac:dyDescent="0.25">
      <c r="A120" s="5">
        <v>86</v>
      </c>
      <c r="B120" s="56">
        <v>22</v>
      </c>
      <c r="C120" s="9">
        <v>129</v>
      </c>
      <c r="D120" s="9">
        <v>86</v>
      </c>
      <c r="E120" s="9">
        <v>64.5</v>
      </c>
      <c r="F120" s="9">
        <v>51.6</v>
      </c>
      <c r="G120" s="9">
        <v>43</v>
      </c>
      <c r="H120" s="9">
        <v>36.766139611004341</v>
      </c>
      <c r="I120" s="9">
        <v>31.43602376502006</v>
      </c>
      <c r="J120" s="9">
        <v>26.878633454873906</v>
      </c>
      <c r="K120" s="9">
        <v>22.981943957090841</v>
      </c>
      <c r="L120" s="9">
        <v>19.650171164155338</v>
      </c>
      <c r="M120" s="9">
        <v>16.801417125615512</v>
      </c>
      <c r="N120" s="9">
        <v>14.365656923327888</v>
      </c>
      <c r="O120" s="9">
        <v>12.283017396438703</v>
      </c>
      <c r="P120" s="9">
        <v>10.502305405624663</v>
      </c>
      <c r="Q120" s="9">
        <v>8.9797494600139984</v>
      </c>
      <c r="R120" s="9">
        <v>7.6779237748538502</v>
      </c>
      <c r="S120" s="9">
        <v>6.5648283123006088</v>
      </c>
      <c r="T120" s="9">
        <v>5.6131021919143773</v>
      </c>
      <c r="U120" s="9">
        <v>4.7993511357850815</v>
      </c>
      <c r="V120" s="9">
        <v>4.1035724162908505</v>
      </c>
      <c r="W120" s="9">
        <v>3.5086631711910665</v>
      </c>
      <c r="X120" s="9">
        <v>3</v>
      </c>
      <c r="Y120" s="9" t="s">
        <v>47</v>
      </c>
      <c r="Z120" s="9" t="s">
        <v>47</v>
      </c>
      <c r="AA120" s="9" t="s">
        <v>47</v>
      </c>
      <c r="AB120" s="9" t="s">
        <v>47</v>
      </c>
      <c r="AC120" s="9" t="s">
        <v>47</v>
      </c>
      <c r="AD120" s="9" t="s">
        <v>47</v>
      </c>
      <c r="AE120" s="9" t="s">
        <v>47</v>
      </c>
      <c r="AF120" s="9" t="s">
        <v>47</v>
      </c>
      <c r="AG120" s="9" t="s">
        <v>47</v>
      </c>
      <c r="AH120" s="9" t="s">
        <v>47</v>
      </c>
      <c r="AI120" s="9" t="s">
        <v>47</v>
      </c>
      <c r="AJ120" s="9" t="s">
        <v>47</v>
      </c>
      <c r="AK120" s="9" t="s">
        <v>47</v>
      </c>
      <c r="AL120" s="9" t="s">
        <v>47</v>
      </c>
      <c r="AM120" s="9" t="s">
        <v>47</v>
      </c>
      <c r="AN120" s="9" t="s">
        <v>47</v>
      </c>
      <c r="AO120" s="9" t="s">
        <v>47</v>
      </c>
      <c r="AP120" s="9" t="s">
        <v>47</v>
      </c>
      <c r="AQ120" s="9" t="s">
        <v>47</v>
      </c>
      <c r="AR120" s="9" t="s">
        <v>47</v>
      </c>
      <c r="AS120" s="9" t="s">
        <v>47</v>
      </c>
      <c r="AT120" s="9" t="s">
        <v>47</v>
      </c>
      <c r="AU120" s="9" t="s">
        <v>47</v>
      </c>
      <c r="AV120" s="9" t="s">
        <v>47</v>
      </c>
      <c r="AW120" s="9" t="s">
        <v>47</v>
      </c>
      <c r="AX120" s="9" t="s">
        <v>47</v>
      </c>
      <c r="AY120" s="9" t="s">
        <v>47</v>
      </c>
      <c r="AZ120" s="9" t="s">
        <v>47</v>
      </c>
      <c r="BA120" s="9" t="s">
        <v>47</v>
      </c>
      <c r="BB120" s="9" t="s">
        <v>47</v>
      </c>
      <c r="BC120" s="9" t="s">
        <v>47</v>
      </c>
      <c r="BD120" s="9" t="s">
        <v>47</v>
      </c>
      <c r="BE120" s="9" t="s">
        <v>47</v>
      </c>
      <c r="BF120" s="9" t="s">
        <v>47</v>
      </c>
      <c r="BG120" s="9" t="s">
        <v>47</v>
      </c>
      <c r="BH120" s="9" t="s">
        <v>47</v>
      </c>
      <c r="BI120" s="9" t="s">
        <v>47</v>
      </c>
      <c r="BJ120" s="9" t="s">
        <v>47</v>
      </c>
      <c r="BK120" s="9" t="s">
        <v>47</v>
      </c>
      <c r="BL120" s="9" t="s">
        <v>47</v>
      </c>
      <c r="BM120" s="9" t="s">
        <v>47</v>
      </c>
      <c r="BN120" s="9" t="s">
        <v>47</v>
      </c>
    </row>
    <row r="121" spans="1:66" ht="12" x14ac:dyDescent="0.25">
      <c r="A121" s="5">
        <v>87</v>
      </c>
      <c r="B121" s="56">
        <v>22</v>
      </c>
      <c r="C121" s="9">
        <v>130.5</v>
      </c>
      <c r="D121" s="9">
        <v>87</v>
      </c>
      <c r="E121" s="9">
        <v>65.25</v>
      </c>
      <c r="F121" s="9">
        <v>52.2</v>
      </c>
      <c r="G121" s="9">
        <v>43.5</v>
      </c>
      <c r="H121" s="9">
        <v>37.168367977495613</v>
      </c>
      <c r="I121" s="9">
        <v>31.758335128977496</v>
      </c>
      <c r="J121" s="9">
        <v>27.135758308654275</v>
      </c>
      <c r="K121" s="9">
        <v>23.186019544010247</v>
      </c>
      <c r="L121" s="9">
        <v>19.811184053912132</v>
      </c>
      <c r="M121" s="9">
        <v>16.927571930705732</v>
      </c>
      <c r="N121" s="9">
        <v>14.463683275540147</v>
      </c>
      <c r="O121" s="9">
        <v>12.358425340120116</v>
      </c>
      <c r="P121" s="9">
        <v>10.559597716413581</v>
      </c>
      <c r="Q121" s="9">
        <v>9.022598014206487</v>
      </c>
      <c r="R121" s="9">
        <v>7.7093159334493739</v>
      </c>
      <c r="S121" s="9">
        <v>6.5871883096371571</v>
      </c>
      <c r="T121" s="9">
        <v>5.6283917018310605</v>
      </c>
      <c r="U121" s="9">
        <v>4.8091525033365414</v>
      </c>
      <c r="V121" s="9">
        <v>4.1091574690553268</v>
      </c>
      <c r="W121" s="9">
        <v>3.5110500433867333</v>
      </c>
      <c r="X121" s="9">
        <v>3</v>
      </c>
      <c r="Y121" s="9" t="s">
        <v>47</v>
      </c>
      <c r="Z121" s="9" t="s">
        <v>47</v>
      </c>
      <c r="AA121" s="9" t="s">
        <v>47</v>
      </c>
      <c r="AB121" s="9" t="s">
        <v>47</v>
      </c>
      <c r="AC121" s="9" t="s">
        <v>47</v>
      </c>
      <c r="AD121" s="9" t="s">
        <v>47</v>
      </c>
      <c r="AE121" s="9" t="s">
        <v>47</v>
      </c>
      <c r="AF121" s="9" t="s">
        <v>47</v>
      </c>
      <c r="AG121" s="9" t="s">
        <v>47</v>
      </c>
      <c r="AH121" s="9" t="s">
        <v>47</v>
      </c>
      <c r="AI121" s="9" t="s">
        <v>47</v>
      </c>
      <c r="AJ121" s="9" t="s">
        <v>47</v>
      </c>
      <c r="AK121" s="9" t="s">
        <v>47</v>
      </c>
      <c r="AL121" s="9" t="s">
        <v>47</v>
      </c>
      <c r="AM121" s="9" t="s">
        <v>47</v>
      </c>
      <c r="AN121" s="9" t="s">
        <v>47</v>
      </c>
      <c r="AO121" s="9" t="s">
        <v>47</v>
      </c>
      <c r="AP121" s="9" t="s">
        <v>47</v>
      </c>
      <c r="AQ121" s="9" t="s">
        <v>47</v>
      </c>
      <c r="AR121" s="9" t="s">
        <v>47</v>
      </c>
      <c r="AS121" s="9" t="s">
        <v>47</v>
      </c>
      <c r="AT121" s="9" t="s">
        <v>47</v>
      </c>
      <c r="AU121" s="9" t="s">
        <v>47</v>
      </c>
      <c r="AV121" s="9" t="s">
        <v>47</v>
      </c>
      <c r="AW121" s="9" t="s">
        <v>47</v>
      </c>
      <c r="AX121" s="9" t="s">
        <v>47</v>
      </c>
      <c r="AY121" s="9" t="s">
        <v>47</v>
      </c>
      <c r="AZ121" s="9" t="s">
        <v>47</v>
      </c>
      <c r="BA121" s="9" t="s">
        <v>47</v>
      </c>
      <c r="BB121" s="9" t="s">
        <v>47</v>
      </c>
      <c r="BC121" s="9" t="s">
        <v>47</v>
      </c>
      <c r="BD121" s="9" t="s">
        <v>47</v>
      </c>
      <c r="BE121" s="9" t="s">
        <v>47</v>
      </c>
      <c r="BF121" s="9" t="s">
        <v>47</v>
      </c>
      <c r="BG121" s="9" t="s">
        <v>47</v>
      </c>
      <c r="BH121" s="9" t="s">
        <v>47</v>
      </c>
      <c r="BI121" s="9" t="s">
        <v>47</v>
      </c>
      <c r="BJ121" s="9" t="s">
        <v>47</v>
      </c>
      <c r="BK121" s="9" t="s">
        <v>47</v>
      </c>
      <c r="BL121" s="9" t="s">
        <v>47</v>
      </c>
      <c r="BM121" s="9" t="s">
        <v>47</v>
      </c>
      <c r="BN121" s="9" t="s">
        <v>47</v>
      </c>
    </row>
    <row r="122" spans="1:66" ht="12" x14ac:dyDescent="0.25">
      <c r="A122" s="5">
        <v>88</v>
      </c>
      <c r="B122" s="56">
        <v>22</v>
      </c>
      <c r="C122" s="9">
        <v>132</v>
      </c>
      <c r="D122" s="9">
        <v>88</v>
      </c>
      <c r="E122" s="9">
        <v>66</v>
      </c>
      <c r="F122" s="9">
        <v>52.8</v>
      </c>
      <c r="G122" s="9">
        <v>44</v>
      </c>
      <c r="H122" s="9">
        <v>37.570324470065948</v>
      </c>
      <c r="I122" s="9">
        <v>32.08021092695536</v>
      </c>
      <c r="J122" s="9">
        <v>27.392362127133357</v>
      </c>
      <c r="K122" s="9">
        <v>23.389543934498768</v>
      </c>
      <c r="L122" s="9">
        <v>19.971653518772307</v>
      </c>
      <c r="M122" s="9">
        <v>17.053215975091128</v>
      </c>
      <c r="N122" s="9">
        <v>14.561246760051946</v>
      </c>
      <c r="O122" s="9">
        <v>12.433426487814726</v>
      </c>
      <c r="P122" s="9">
        <v>10.616542441407082</v>
      </c>
      <c r="Q122" s="9">
        <v>9.0651578244065938</v>
      </c>
      <c r="R122" s="9">
        <v>7.7404754735298349</v>
      </c>
      <c r="S122" s="9">
        <v>6.6093676157523449</v>
      </c>
      <c r="T122" s="9">
        <v>5.6435474060400379</v>
      </c>
      <c r="U122" s="9">
        <v>4.8188615274346178</v>
      </c>
      <c r="V122" s="9">
        <v>4.1146861627735491</v>
      </c>
      <c r="W122" s="9">
        <v>3.5134112324521087</v>
      </c>
      <c r="X122" s="9">
        <v>3</v>
      </c>
      <c r="Y122" s="9" t="s">
        <v>47</v>
      </c>
      <c r="Z122" s="9" t="s">
        <v>47</v>
      </c>
      <c r="AA122" s="9" t="s">
        <v>47</v>
      </c>
      <c r="AB122" s="9" t="s">
        <v>47</v>
      </c>
      <c r="AC122" s="9" t="s">
        <v>47</v>
      </c>
      <c r="AD122" s="9" t="s">
        <v>47</v>
      </c>
      <c r="AE122" s="9" t="s">
        <v>47</v>
      </c>
      <c r="AF122" s="9" t="s">
        <v>47</v>
      </c>
      <c r="AG122" s="9" t="s">
        <v>47</v>
      </c>
      <c r="AH122" s="9" t="s">
        <v>47</v>
      </c>
      <c r="AI122" s="9" t="s">
        <v>47</v>
      </c>
      <c r="AJ122" s="9" t="s">
        <v>47</v>
      </c>
      <c r="AK122" s="9" t="s">
        <v>47</v>
      </c>
      <c r="AL122" s="9" t="s">
        <v>47</v>
      </c>
      <c r="AM122" s="9" t="s">
        <v>47</v>
      </c>
      <c r="AN122" s="9" t="s">
        <v>47</v>
      </c>
      <c r="AO122" s="9" t="s">
        <v>47</v>
      </c>
      <c r="AP122" s="9" t="s">
        <v>47</v>
      </c>
      <c r="AQ122" s="9" t="s">
        <v>47</v>
      </c>
      <c r="AR122" s="9" t="s">
        <v>47</v>
      </c>
      <c r="AS122" s="9" t="s">
        <v>47</v>
      </c>
      <c r="AT122" s="9" t="s">
        <v>47</v>
      </c>
      <c r="AU122" s="9" t="s">
        <v>47</v>
      </c>
      <c r="AV122" s="9" t="s">
        <v>47</v>
      </c>
      <c r="AW122" s="9" t="s">
        <v>47</v>
      </c>
      <c r="AX122" s="9" t="s">
        <v>47</v>
      </c>
      <c r="AY122" s="9" t="s">
        <v>47</v>
      </c>
      <c r="AZ122" s="9" t="s">
        <v>47</v>
      </c>
      <c r="BA122" s="9" t="s">
        <v>47</v>
      </c>
      <c r="BB122" s="9" t="s">
        <v>47</v>
      </c>
      <c r="BC122" s="9" t="s">
        <v>47</v>
      </c>
      <c r="BD122" s="9" t="s">
        <v>47</v>
      </c>
      <c r="BE122" s="9" t="s">
        <v>47</v>
      </c>
      <c r="BF122" s="9" t="s">
        <v>47</v>
      </c>
      <c r="BG122" s="9" t="s">
        <v>47</v>
      </c>
      <c r="BH122" s="9" t="s">
        <v>47</v>
      </c>
      <c r="BI122" s="9" t="s">
        <v>47</v>
      </c>
      <c r="BJ122" s="9" t="s">
        <v>47</v>
      </c>
      <c r="BK122" s="9" t="s">
        <v>47</v>
      </c>
      <c r="BL122" s="9" t="s">
        <v>47</v>
      </c>
      <c r="BM122" s="9" t="s">
        <v>47</v>
      </c>
      <c r="BN122" s="9" t="s">
        <v>47</v>
      </c>
    </row>
    <row r="123" spans="1:66" ht="12" x14ac:dyDescent="0.25">
      <c r="A123" s="5">
        <v>89</v>
      </c>
      <c r="B123" s="56">
        <v>23</v>
      </c>
      <c r="C123" s="9">
        <v>133.5</v>
      </c>
      <c r="D123" s="9">
        <v>89</v>
      </c>
      <c r="E123" s="9">
        <v>66.75</v>
      </c>
      <c r="F123" s="9">
        <v>53.4</v>
      </c>
      <c r="G123" s="9">
        <v>44.5</v>
      </c>
      <c r="H123" s="9">
        <v>38.142857142857146</v>
      </c>
      <c r="I123" s="9">
        <v>32.843911284217441</v>
      </c>
      <c r="J123" s="9">
        <v>28.281114453628536</v>
      </c>
      <c r="K123" s="9">
        <v>24.3521981233574</v>
      </c>
      <c r="L123" s="9">
        <v>20.969101285298343</v>
      </c>
      <c r="M123" s="9">
        <v>18.055996690145168</v>
      </c>
      <c r="N123" s="9">
        <v>15.547591288669517</v>
      </c>
      <c r="O123" s="9">
        <v>13.387662781941327</v>
      </c>
      <c r="P123" s="9">
        <v>11.527799479369676</v>
      </c>
      <c r="Q123" s="9">
        <v>9.9263152202946046</v>
      </c>
      <c r="R123" s="9">
        <v>8.5473150386581747</v>
      </c>
      <c r="S123" s="9">
        <v>7.3598906289723836</v>
      </c>
      <c r="T123" s="9">
        <v>6.3374275811108074</v>
      </c>
      <c r="U123" s="9">
        <v>5.4570088565883612</v>
      </c>
      <c r="V123" s="9">
        <v>4.6989011361080104</v>
      </c>
      <c r="W123" s="9">
        <v>4.0461125255935588</v>
      </c>
      <c r="X123" s="9">
        <v>3.4840117073254326</v>
      </c>
      <c r="Y123" s="9">
        <v>3</v>
      </c>
      <c r="Z123" s="9" t="s">
        <v>47</v>
      </c>
      <c r="AA123" s="9" t="s">
        <v>47</v>
      </c>
      <c r="AB123" s="9" t="s">
        <v>47</v>
      </c>
      <c r="AC123" s="9" t="s">
        <v>47</v>
      </c>
      <c r="AD123" s="9" t="s">
        <v>47</v>
      </c>
      <c r="AE123" s="9" t="s">
        <v>47</v>
      </c>
      <c r="AF123" s="9" t="s">
        <v>47</v>
      </c>
      <c r="AG123" s="9" t="s">
        <v>47</v>
      </c>
      <c r="AH123" s="9" t="s">
        <v>47</v>
      </c>
      <c r="AI123" s="9" t="s">
        <v>47</v>
      </c>
      <c r="AJ123" s="9" t="s">
        <v>47</v>
      </c>
      <c r="AK123" s="9" t="s">
        <v>47</v>
      </c>
      <c r="AL123" s="9" t="s">
        <v>47</v>
      </c>
      <c r="AM123" s="9" t="s">
        <v>47</v>
      </c>
      <c r="AN123" s="9" t="s">
        <v>47</v>
      </c>
      <c r="AO123" s="9" t="s">
        <v>47</v>
      </c>
      <c r="AP123" s="9" t="s">
        <v>47</v>
      </c>
      <c r="AQ123" s="9" t="s">
        <v>47</v>
      </c>
      <c r="AR123" s="9" t="s">
        <v>47</v>
      </c>
      <c r="AS123" s="9" t="s">
        <v>47</v>
      </c>
      <c r="AT123" s="9" t="s">
        <v>47</v>
      </c>
      <c r="AU123" s="9" t="s">
        <v>47</v>
      </c>
      <c r="AV123" s="9" t="s">
        <v>47</v>
      </c>
      <c r="AW123" s="9" t="s">
        <v>47</v>
      </c>
      <c r="AX123" s="9" t="s">
        <v>47</v>
      </c>
      <c r="AY123" s="9" t="s">
        <v>47</v>
      </c>
      <c r="AZ123" s="9" t="s">
        <v>47</v>
      </c>
      <c r="BA123" s="9" t="s">
        <v>47</v>
      </c>
      <c r="BB123" s="9" t="s">
        <v>47</v>
      </c>
      <c r="BC123" s="9" t="s">
        <v>47</v>
      </c>
      <c r="BD123" s="9" t="s">
        <v>47</v>
      </c>
      <c r="BE123" s="9" t="s">
        <v>47</v>
      </c>
      <c r="BF123" s="9" t="s">
        <v>47</v>
      </c>
      <c r="BG123" s="9" t="s">
        <v>47</v>
      </c>
      <c r="BH123" s="9" t="s">
        <v>47</v>
      </c>
      <c r="BI123" s="9" t="s">
        <v>47</v>
      </c>
      <c r="BJ123" s="9" t="s">
        <v>47</v>
      </c>
      <c r="BK123" s="9" t="s">
        <v>47</v>
      </c>
      <c r="BL123" s="9" t="s">
        <v>47</v>
      </c>
      <c r="BM123" s="9" t="s">
        <v>47</v>
      </c>
      <c r="BN123" s="9" t="s">
        <v>47</v>
      </c>
    </row>
    <row r="124" spans="1:66" ht="12" x14ac:dyDescent="0.25">
      <c r="A124" s="5">
        <v>90</v>
      </c>
      <c r="B124" s="56">
        <v>23</v>
      </c>
      <c r="C124" s="9">
        <v>135</v>
      </c>
      <c r="D124" s="9">
        <v>90</v>
      </c>
      <c r="E124" s="9">
        <v>67.5</v>
      </c>
      <c r="F124" s="9">
        <v>54</v>
      </c>
      <c r="G124" s="9">
        <v>45</v>
      </c>
      <c r="H124" s="9">
        <v>38.571428571428569</v>
      </c>
      <c r="I124" s="9">
        <v>33.191121861098352</v>
      </c>
      <c r="J124" s="9">
        <v>28.561311084399883</v>
      </c>
      <c r="K124" s="9">
        <v>24.577309988908855</v>
      </c>
      <c r="L124" s="9">
        <v>21.149034948218688</v>
      </c>
      <c r="M124" s="9">
        <v>18.198968049913635</v>
      </c>
      <c r="N124" s="9">
        <v>15.660404311246047</v>
      </c>
      <c r="O124" s="9">
        <v>13.475943389705421</v>
      </c>
      <c r="P124" s="9">
        <v>11.596191684025291</v>
      </c>
      <c r="Q124" s="9">
        <v>9.9786454783850793</v>
      </c>
      <c r="R124" s="9">
        <v>8.5867298761942266</v>
      </c>
      <c r="S124" s="9">
        <v>7.3889717924580607</v>
      </c>
      <c r="T124" s="9">
        <v>6.3582883049698413</v>
      </c>
      <c r="U124" s="9">
        <v>5.4713742729916799</v>
      </c>
      <c r="V124" s="9">
        <v>4.7081753766585814</v>
      </c>
      <c r="W124" s="9">
        <v>4.0514346618173462</v>
      </c>
      <c r="X124" s="9">
        <v>3.4863023370688948</v>
      </c>
      <c r="Y124" s="9">
        <v>3</v>
      </c>
      <c r="Z124" s="9" t="s">
        <v>47</v>
      </c>
      <c r="AA124" s="9" t="s">
        <v>47</v>
      </c>
      <c r="AB124" s="9" t="s">
        <v>47</v>
      </c>
      <c r="AC124" s="9" t="s">
        <v>47</v>
      </c>
      <c r="AD124" s="9" t="s">
        <v>47</v>
      </c>
      <c r="AE124" s="9" t="s">
        <v>47</v>
      </c>
      <c r="AF124" s="9" t="s">
        <v>47</v>
      </c>
      <c r="AG124" s="9" t="s">
        <v>47</v>
      </c>
      <c r="AH124" s="9" t="s">
        <v>47</v>
      </c>
      <c r="AI124" s="9" t="s">
        <v>47</v>
      </c>
      <c r="AJ124" s="9" t="s">
        <v>47</v>
      </c>
      <c r="AK124" s="9" t="s">
        <v>47</v>
      </c>
      <c r="AL124" s="9" t="s">
        <v>47</v>
      </c>
      <c r="AM124" s="9" t="s">
        <v>47</v>
      </c>
      <c r="AN124" s="9" t="s">
        <v>47</v>
      </c>
      <c r="AO124" s="9" t="s">
        <v>47</v>
      </c>
      <c r="AP124" s="9" t="s">
        <v>47</v>
      </c>
      <c r="AQ124" s="9" t="s">
        <v>47</v>
      </c>
      <c r="AR124" s="9" t="s">
        <v>47</v>
      </c>
      <c r="AS124" s="9" t="s">
        <v>47</v>
      </c>
      <c r="AT124" s="9" t="s">
        <v>47</v>
      </c>
      <c r="AU124" s="9" t="s">
        <v>47</v>
      </c>
      <c r="AV124" s="9" t="s">
        <v>47</v>
      </c>
      <c r="AW124" s="9" t="s">
        <v>47</v>
      </c>
      <c r="AX124" s="9" t="s">
        <v>47</v>
      </c>
      <c r="AY124" s="9" t="s">
        <v>47</v>
      </c>
      <c r="AZ124" s="9" t="s">
        <v>47</v>
      </c>
      <c r="BA124" s="9" t="s">
        <v>47</v>
      </c>
      <c r="BB124" s="9" t="s">
        <v>47</v>
      </c>
      <c r="BC124" s="9" t="s">
        <v>47</v>
      </c>
      <c r="BD124" s="9" t="s">
        <v>47</v>
      </c>
      <c r="BE124" s="9" t="s">
        <v>47</v>
      </c>
      <c r="BF124" s="9" t="s">
        <v>47</v>
      </c>
      <c r="BG124" s="9" t="s">
        <v>47</v>
      </c>
      <c r="BH124" s="9" t="s">
        <v>47</v>
      </c>
      <c r="BI124" s="9" t="s">
        <v>47</v>
      </c>
      <c r="BJ124" s="9" t="s">
        <v>47</v>
      </c>
      <c r="BK124" s="9" t="s">
        <v>47</v>
      </c>
      <c r="BL124" s="9" t="s">
        <v>47</v>
      </c>
      <c r="BM124" s="9" t="s">
        <v>47</v>
      </c>
      <c r="BN124" s="9" t="s">
        <v>47</v>
      </c>
    </row>
    <row r="125" spans="1:66" ht="12" x14ac:dyDescent="0.25">
      <c r="A125" s="5">
        <v>91</v>
      </c>
      <c r="B125" s="56">
        <v>23</v>
      </c>
      <c r="C125" s="9">
        <v>136.5</v>
      </c>
      <c r="D125" s="9">
        <v>91</v>
      </c>
      <c r="E125" s="9">
        <v>68.25</v>
      </c>
      <c r="F125" s="9">
        <v>54.6</v>
      </c>
      <c r="G125" s="9">
        <v>45.5</v>
      </c>
      <c r="H125" s="9">
        <v>39</v>
      </c>
      <c r="I125" s="9">
        <v>33.538105572303444</v>
      </c>
      <c r="J125" s="9">
        <v>28.841141676383881</v>
      </c>
      <c r="K125" s="9">
        <v>24.801980881239061</v>
      </c>
      <c r="L125" s="9">
        <v>21.328498799929417</v>
      </c>
      <c r="M125" s="9">
        <v>18.341472934635387</v>
      </c>
      <c r="N125" s="9">
        <v>15.772775785470458</v>
      </c>
      <c r="O125" s="9">
        <v>13.563821011830246</v>
      </c>
      <c r="P125" s="9">
        <v>11.664227206630526</v>
      </c>
      <c r="Q125" s="9">
        <v>10.030668807059197</v>
      </c>
      <c r="R125" s="9">
        <v>8.6258879336400618</v>
      </c>
      <c r="S125" s="9">
        <v>7.4178446198276617</v>
      </c>
      <c r="T125" s="9">
        <v>6.3789860507364917</v>
      </c>
      <c r="U125" s="9">
        <v>5.4856181439449099</v>
      </c>
      <c r="V125" s="9">
        <v>4.7173651395119913</v>
      </c>
      <c r="W125" s="9">
        <v>4.0567048736424898</v>
      </c>
      <c r="X125" s="9">
        <v>3.4885691366128135</v>
      </c>
      <c r="Y125" s="9">
        <v>3</v>
      </c>
      <c r="Z125" s="9" t="s">
        <v>47</v>
      </c>
      <c r="AA125" s="9" t="s">
        <v>47</v>
      </c>
      <c r="AB125" s="9" t="s">
        <v>47</v>
      </c>
      <c r="AC125" s="9" t="s">
        <v>47</v>
      </c>
      <c r="AD125" s="9" t="s">
        <v>47</v>
      </c>
      <c r="AE125" s="9" t="s">
        <v>47</v>
      </c>
      <c r="AF125" s="9" t="s">
        <v>47</v>
      </c>
      <c r="AG125" s="9" t="s">
        <v>47</v>
      </c>
      <c r="AH125" s="9" t="s">
        <v>47</v>
      </c>
      <c r="AI125" s="9" t="s">
        <v>47</v>
      </c>
      <c r="AJ125" s="9" t="s">
        <v>47</v>
      </c>
      <c r="AK125" s="9" t="s">
        <v>47</v>
      </c>
      <c r="AL125" s="9" t="s">
        <v>47</v>
      </c>
      <c r="AM125" s="9" t="s">
        <v>47</v>
      </c>
      <c r="AN125" s="9" t="s">
        <v>47</v>
      </c>
      <c r="AO125" s="9" t="s">
        <v>47</v>
      </c>
      <c r="AP125" s="9" t="s">
        <v>47</v>
      </c>
      <c r="AQ125" s="9" t="s">
        <v>47</v>
      </c>
      <c r="AR125" s="9" t="s">
        <v>47</v>
      </c>
      <c r="AS125" s="9" t="s">
        <v>47</v>
      </c>
      <c r="AT125" s="9" t="s">
        <v>47</v>
      </c>
      <c r="AU125" s="9" t="s">
        <v>47</v>
      </c>
      <c r="AV125" s="9" t="s">
        <v>47</v>
      </c>
      <c r="AW125" s="9" t="s">
        <v>47</v>
      </c>
      <c r="AX125" s="9" t="s">
        <v>47</v>
      </c>
      <c r="AY125" s="9" t="s">
        <v>47</v>
      </c>
      <c r="AZ125" s="9" t="s">
        <v>47</v>
      </c>
      <c r="BA125" s="9" t="s">
        <v>47</v>
      </c>
      <c r="BB125" s="9" t="s">
        <v>47</v>
      </c>
      <c r="BC125" s="9" t="s">
        <v>47</v>
      </c>
      <c r="BD125" s="9" t="s">
        <v>47</v>
      </c>
      <c r="BE125" s="9" t="s">
        <v>47</v>
      </c>
      <c r="BF125" s="9" t="s">
        <v>47</v>
      </c>
      <c r="BG125" s="9" t="s">
        <v>47</v>
      </c>
      <c r="BH125" s="9" t="s">
        <v>47</v>
      </c>
      <c r="BI125" s="9" t="s">
        <v>47</v>
      </c>
      <c r="BJ125" s="9" t="s">
        <v>47</v>
      </c>
      <c r="BK125" s="9" t="s">
        <v>47</v>
      </c>
      <c r="BL125" s="9" t="s">
        <v>47</v>
      </c>
      <c r="BM125" s="9" t="s">
        <v>47</v>
      </c>
      <c r="BN125" s="9" t="s">
        <v>47</v>
      </c>
    </row>
    <row r="126" spans="1:66" ht="12" x14ac:dyDescent="0.25">
      <c r="A126" s="5">
        <v>92</v>
      </c>
      <c r="B126" s="56">
        <v>23</v>
      </c>
      <c r="C126" s="9">
        <v>138</v>
      </c>
      <c r="D126" s="9">
        <v>92</v>
      </c>
      <c r="E126" s="9">
        <v>69</v>
      </c>
      <c r="F126" s="9">
        <v>55.2</v>
      </c>
      <c r="G126" s="9">
        <v>46</v>
      </c>
      <c r="H126" s="9">
        <v>39.428571428571431</v>
      </c>
      <c r="I126" s="9">
        <v>33.884865056764696</v>
      </c>
      <c r="J126" s="9">
        <v>29.120610722485765</v>
      </c>
      <c r="K126" s="9">
        <v>25.026216496065349</v>
      </c>
      <c r="L126" s="9">
        <v>21.507499209977787</v>
      </c>
      <c r="M126" s="9">
        <v>18.483517967644907</v>
      </c>
      <c r="N126" s="9">
        <v>15.884712263607002</v>
      </c>
      <c r="O126" s="9">
        <v>13.651301886322498</v>
      </c>
      <c r="P126" s="9">
        <v>11.73191179663176</v>
      </c>
      <c r="Q126" s="9">
        <v>10.082390350025836</v>
      </c>
      <c r="R126" s="9">
        <v>8.6647936783397252</v>
      </c>
      <c r="S126" s="9">
        <v>7.4465128686476278</v>
      </c>
      <c r="T126" s="9">
        <v>6.3995238618953127</v>
      </c>
      <c r="U126" s="9">
        <v>5.4997428167212972</v>
      </c>
      <c r="V126" s="9">
        <v>4.7264721099296541</v>
      </c>
      <c r="W126" s="9">
        <v>4.0619242299880352</v>
      </c>
      <c r="X126" s="9">
        <v>3.4908126116943183</v>
      </c>
      <c r="Y126" s="9">
        <v>3</v>
      </c>
      <c r="Z126" s="9" t="s">
        <v>47</v>
      </c>
      <c r="AA126" s="9" t="s">
        <v>47</v>
      </c>
      <c r="AB126" s="9" t="s">
        <v>47</v>
      </c>
      <c r="AC126" s="9" t="s">
        <v>47</v>
      </c>
      <c r="AD126" s="9" t="s">
        <v>47</v>
      </c>
      <c r="AE126" s="9" t="s">
        <v>47</v>
      </c>
      <c r="AF126" s="9" t="s">
        <v>47</v>
      </c>
      <c r="AG126" s="9" t="s">
        <v>47</v>
      </c>
      <c r="AH126" s="9" t="s">
        <v>47</v>
      </c>
      <c r="AI126" s="9" t="s">
        <v>47</v>
      </c>
      <c r="AJ126" s="9" t="s">
        <v>47</v>
      </c>
      <c r="AK126" s="9" t="s">
        <v>47</v>
      </c>
      <c r="AL126" s="9" t="s">
        <v>47</v>
      </c>
      <c r="AM126" s="9" t="s">
        <v>47</v>
      </c>
      <c r="AN126" s="9" t="s">
        <v>47</v>
      </c>
      <c r="AO126" s="9" t="s">
        <v>47</v>
      </c>
      <c r="AP126" s="9" t="s">
        <v>47</v>
      </c>
      <c r="AQ126" s="9" t="s">
        <v>47</v>
      </c>
      <c r="AR126" s="9" t="s">
        <v>47</v>
      </c>
      <c r="AS126" s="9" t="s">
        <v>47</v>
      </c>
      <c r="AT126" s="9" t="s">
        <v>47</v>
      </c>
      <c r="AU126" s="9" t="s">
        <v>47</v>
      </c>
      <c r="AV126" s="9" t="s">
        <v>47</v>
      </c>
      <c r="AW126" s="9" t="s">
        <v>47</v>
      </c>
      <c r="AX126" s="9" t="s">
        <v>47</v>
      </c>
      <c r="AY126" s="9" t="s">
        <v>47</v>
      </c>
      <c r="AZ126" s="9" t="s">
        <v>47</v>
      </c>
      <c r="BA126" s="9" t="s">
        <v>47</v>
      </c>
      <c r="BB126" s="9" t="s">
        <v>47</v>
      </c>
      <c r="BC126" s="9" t="s">
        <v>47</v>
      </c>
      <c r="BD126" s="9" t="s">
        <v>47</v>
      </c>
      <c r="BE126" s="9" t="s">
        <v>47</v>
      </c>
      <c r="BF126" s="9" t="s">
        <v>47</v>
      </c>
      <c r="BG126" s="9" t="s">
        <v>47</v>
      </c>
      <c r="BH126" s="9" t="s">
        <v>47</v>
      </c>
      <c r="BI126" s="9" t="s">
        <v>47</v>
      </c>
      <c r="BJ126" s="9" t="s">
        <v>47</v>
      </c>
      <c r="BK126" s="9" t="s">
        <v>47</v>
      </c>
      <c r="BL126" s="9" t="s">
        <v>47</v>
      </c>
      <c r="BM126" s="9" t="s">
        <v>47</v>
      </c>
      <c r="BN126" s="9" t="s">
        <v>47</v>
      </c>
    </row>
    <row r="127" spans="1:66" ht="12" x14ac:dyDescent="0.25">
      <c r="A127" s="5">
        <v>93</v>
      </c>
      <c r="B127" s="56">
        <v>24</v>
      </c>
      <c r="C127" s="9">
        <v>139.5</v>
      </c>
      <c r="D127" s="9">
        <v>93</v>
      </c>
      <c r="E127" s="9">
        <v>69.75</v>
      </c>
      <c r="F127" s="9">
        <v>55.8</v>
      </c>
      <c r="G127" s="9">
        <v>46.5</v>
      </c>
      <c r="H127" s="9">
        <v>39.857142857142861</v>
      </c>
      <c r="I127" s="9">
        <v>34.521995416878852</v>
      </c>
      <c r="J127" s="9">
        <v>29.900993451401543</v>
      </c>
      <c r="K127" s="9">
        <v>25.898543771418851</v>
      </c>
      <c r="L127" s="9">
        <v>22.431848980879227</v>
      </c>
      <c r="M127" s="9">
        <v>19.429194673728379</v>
      </c>
      <c r="N127" s="9">
        <v>16.828465900934358</v>
      </c>
      <c r="O127" s="9">
        <v>14.575862218408979</v>
      </c>
      <c r="P127" s="9">
        <v>12.624784734432998</v>
      </c>
      <c r="Q127" s="9">
        <v>10.934872133291204</v>
      </c>
      <c r="R127" s="9">
        <v>9.4711657336467603</v>
      </c>
      <c r="S127" s="9">
        <v>8.203386309484495</v>
      </c>
      <c r="T127" s="9">
        <v>7.1053077134493652</v>
      </c>
      <c r="U127" s="9">
        <v>6.1542143449264897</v>
      </c>
      <c r="V127" s="9">
        <v>5.3304312396784814</v>
      </c>
      <c r="W127" s="9">
        <v>4.6169170601547629</v>
      </c>
      <c r="X127" s="9">
        <v>3.9989115667935748</v>
      </c>
      <c r="Y127" s="9">
        <v>3.4636302776683201</v>
      </c>
      <c r="Z127" s="9">
        <v>3</v>
      </c>
      <c r="AA127" s="9" t="s">
        <v>47</v>
      </c>
      <c r="AB127" s="9" t="s">
        <v>47</v>
      </c>
      <c r="AC127" s="9" t="s">
        <v>47</v>
      </c>
      <c r="AD127" s="9" t="s">
        <v>47</v>
      </c>
      <c r="AE127" s="9" t="s">
        <v>47</v>
      </c>
      <c r="AF127" s="9" t="s">
        <v>47</v>
      </c>
      <c r="AG127" s="9" t="s">
        <v>47</v>
      </c>
      <c r="AH127" s="9" t="s">
        <v>47</v>
      </c>
      <c r="AI127" s="9" t="s">
        <v>47</v>
      </c>
      <c r="AJ127" s="9" t="s">
        <v>47</v>
      </c>
      <c r="AK127" s="9" t="s">
        <v>47</v>
      </c>
      <c r="AL127" s="9" t="s">
        <v>47</v>
      </c>
      <c r="AM127" s="9" t="s">
        <v>47</v>
      </c>
      <c r="AN127" s="9" t="s">
        <v>47</v>
      </c>
      <c r="AO127" s="9" t="s">
        <v>47</v>
      </c>
      <c r="AP127" s="9" t="s">
        <v>47</v>
      </c>
      <c r="AQ127" s="9" t="s">
        <v>47</v>
      </c>
      <c r="AR127" s="9" t="s">
        <v>47</v>
      </c>
      <c r="AS127" s="9" t="s">
        <v>47</v>
      </c>
      <c r="AT127" s="9" t="s">
        <v>47</v>
      </c>
      <c r="AU127" s="9" t="s">
        <v>47</v>
      </c>
      <c r="AV127" s="9" t="s">
        <v>47</v>
      </c>
      <c r="AW127" s="9" t="s">
        <v>47</v>
      </c>
      <c r="AX127" s="9" t="s">
        <v>47</v>
      </c>
      <c r="AY127" s="9" t="s">
        <v>47</v>
      </c>
      <c r="AZ127" s="9" t="s">
        <v>47</v>
      </c>
      <c r="BA127" s="9" t="s">
        <v>47</v>
      </c>
      <c r="BB127" s="9" t="s">
        <v>47</v>
      </c>
      <c r="BC127" s="9" t="s">
        <v>47</v>
      </c>
      <c r="BD127" s="9" t="s">
        <v>47</v>
      </c>
      <c r="BE127" s="9" t="s">
        <v>47</v>
      </c>
      <c r="BF127" s="9" t="s">
        <v>47</v>
      </c>
      <c r="BG127" s="9" t="s">
        <v>47</v>
      </c>
      <c r="BH127" s="9" t="s">
        <v>47</v>
      </c>
      <c r="BI127" s="9" t="s">
        <v>47</v>
      </c>
      <c r="BJ127" s="9" t="s">
        <v>47</v>
      </c>
      <c r="BK127" s="9" t="s">
        <v>47</v>
      </c>
      <c r="BL127" s="9" t="s">
        <v>47</v>
      </c>
      <c r="BM127" s="9" t="s">
        <v>47</v>
      </c>
      <c r="BN127" s="9" t="s">
        <v>47</v>
      </c>
    </row>
    <row r="128" spans="1:66" s="6" customFormat="1" ht="12" x14ac:dyDescent="0.25">
      <c r="A128" s="5" t="s">
        <v>23</v>
      </c>
      <c r="B128" s="55" t="s">
        <v>22</v>
      </c>
      <c r="C128" s="8">
        <v>1</v>
      </c>
      <c r="D128" s="8">
        <v>2</v>
      </c>
      <c r="E128" s="8">
        <v>3</v>
      </c>
      <c r="F128" s="8">
        <v>4</v>
      </c>
      <c r="G128" s="8">
        <v>5</v>
      </c>
      <c r="H128" s="8">
        <v>6</v>
      </c>
      <c r="I128" s="8">
        <v>7</v>
      </c>
      <c r="J128" s="8">
        <v>8</v>
      </c>
      <c r="K128" s="8">
        <v>9</v>
      </c>
      <c r="L128" s="8">
        <v>10</v>
      </c>
      <c r="M128" s="8">
        <v>11</v>
      </c>
      <c r="N128" s="8">
        <v>12</v>
      </c>
      <c r="O128" s="8">
        <v>13</v>
      </c>
      <c r="P128" s="8">
        <v>14</v>
      </c>
      <c r="Q128" s="8">
        <v>15</v>
      </c>
      <c r="R128" s="8">
        <v>16</v>
      </c>
      <c r="S128" s="8">
        <v>17</v>
      </c>
      <c r="T128" s="8">
        <v>18</v>
      </c>
      <c r="U128" s="8">
        <v>19</v>
      </c>
      <c r="V128" s="8">
        <v>20</v>
      </c>
      <c r="W128" s="8">
        <v>21</v>
      </c>
      <c r="X128" s="8">
        <v>22</v>
      </c>
      <c r="Y128" s="8">
        <v>23</v>
      </c>
      <c r="Z128" s="8">
        <v>24</v>
      </c>
      <c r="AA128" s="8">
        <v>25</v>
      </c>
      <c r="AB128" s="8">
        <v>26</v>
      </c>
      <c r="AC128" s="8">
        <v>27</v>
      </c>
      <c r="AD128" s="8">
        <v>28</v>
      </c>
      <c r="AE128" s="8">
        <v>29</v>
      </c>
      <c r="AF128" s="8">
        <v>30</v>
      </c>
      <c r="AG128" s="8">
        <v>31</v>
      </c>
      <c r="AH128" s="8">
        <v>32</v>
      </c>
      <c r="AI128" s="8">
        <v>33</v>
      </c>
      <c r="AJ128" s="8">
        <v>34</v>
      </c>
      <c r="AK128" s="8">
        <v>35</v>
      </c>
      <c r="AL128" s="8">
        <v>36</v>
      </c>
      <c r="AM128" s="8">
        <v>37</v>
      </c>
      <c r="AN128" s="8">
        <v>38</v>
      </c>
      <c r="AO128" s="8">
        <v>39</v>
      </c>
      <c r="AP128" s="8">
        <v>40</v>
      </c>
      <c r="AQ128" s="8">
        <v>41</v>
      </c>
      <c r="AR128" s="8">
        <v>42</v>
      </c>
      <c r="AS128" s="8">
        <v>43</v>
      </c>
      <c r="AT128" s="8">
        <v>44</v>
      </c>
      <c r="AU128" s="8">
        <v>45</v>
      </c>
      <c r="AV128" s="8">
        <v>46</v>
      </c>
      <c r="AW128" s="8">
        <v>47</v>
      </c>
      <c r="AX128" s="8">
        <v>48</v>
      </c>
      <c r="AY128" s="8">
        <v>49</v>
      </c>
      <c r="AZ128" s="8">
        <v>50</v>
      </c>
      <c r="BA128" s="8">
        <v>51</v>
      </c>
      <c r="BB128" s="8">
        <v>52</v>
      </c>
      <c r="BC128" s="8">
        <v>53</v>
      </c>
      <c r="BD128" s="8">
        <v>54</v>
      </c>
      <c r="BE128" s="8">
        <v>55</v>
      </c>
      <c r="BF128" s="8">
        <v>56</v>
      </c>
      <c r="BG128" s="8">
        <v>57</v>
      </c>
      <c r="BH128" s="8">
        <v>58</v>
      </c>
      <c r="BI128" s="8">
        <v>59</v>
      </c>
      <c r="BJ128" s="8">
        <v>60</v>
      </c>
      <c r="BK128" s="8">
        <v>61</v>
      </c>
      <c r="BL128" s="8">
        <v>62</v>
      </c>
      <c r="BM128" s="8">
        <v>63</v>
      </c>
      <c r="BN128" s="8">
        <v>64</v>
      </c>
    </row>
    <row r="129" spans="1:66" ht="12" x14ac:dyDescent="0.25">
      <c r="A129" s="5">
        <v>94</v>
      </c>
      <c r="B129" s="56">
        <v>24</v>
      </c>
      <c r="C129" s="9">
        <v>141</v>
      </c>
      <c r="D129" s="9">
        <v>94</v>
      </c>
      <c r="E129" s="9">
        <v>70.5</v>
      </c>
      <c r="F129" s="9">
        <v>56.4</v>
      </c>
      <c r="G129" s="9">
        <v>47</v>
      </c>
      <c r="H129" s="9">
        <v>40.285714285714292</v>
      </c>
      <c r="I129" s="9">
        <v>34.872472890437386</v>
      </c>
      <c r="J129" s="9">
        <v>30.186615455532028</v>
      </c>
      <c r="K129" s="9">
        <v>26.130402496062732</v>
      </c>
      <c r="L129" s="9">
        <v>22.619227902911895</v>
      </c>
      <c r="M129" s="9">
        <v>19.579854194781699</v>
      </c>
      <c r="N129" s="9">
        <v>16.948884901573368</v>
      </c>
      <c r="O129" s="9">
        <v>14.671442215506472</v>
      </c>
      <c r="P129" s="9">
        <v>12.700022327897432</v>
      </c>
      <c r="Q129" s="9">
        <v>10.993504575754853</v>
      </c>
      <c r="R129" s="9">
        <v>9.5162937305757911</v>
      </c>
      <c r="S129" s="9">
        <v>8.2375775388602985</v>
      </c>
      <c r="T129" s="9">
        <v>7.1306840278279129</v>
      </c>
      <c r="U129" s="9">
        <v>6.1725251707621496</v>
      </c>
      <c r="V129" s="9">
        <v>5.3431153077326883</v>
      </c>
      <c r="W129" s="9">
        <v>4.6251542767224256</v>
      </c>
      <c r="X129" s="9">
        <v>4.0036665599420322</v>
      </c>
      <c r="Y129" s="9">
        <v>3.465688918501789</v>
      </c>
      <c r="Z129" s="9">
        <v>3</v>
      </c>
      <c r="AA129" s="9" t="s">
        <v>47</v>
      </c>
      <c r="AB129" s="9" t="s">
        <v>47</v>
      </c>
      <c r="AC129" s="9" t="s">
        <v>47</v>
      </c>
      <c r="AD129" s="9" t="s">
        <v>47</v>
      </c>
      <c r="AE129" s="9" t="s">
        <v>47</v>
      </c>
      <c r="AF129" s="9" t="s">
        <v>47</v>
      </c>
      <c r="AG129" s="9" t="s">
        <v>47</v>
      </c>
      <c r="AH129" s="9" t="s">
        <v>47</v>
      </c>
      <c r="AI129" s="9" t="s">
        <v>47</v>
      </c>
      <c r="AJ129" s="9" t="s">
        <v>47</v>
      </c>
      <c r="AK129" s="9" t="s">
        <v>47</v>
      </c>
      <c r="AL129" s="9" t="s">
        <v>47</v>
      </c>
      <c r="AM129" s="9" t="s">
        <v>47</v>
      </c>
      <c r="AN129" s="9" t="s">
        <v>47</v>
      </c>
      <c r="AO129" s="9" t="s">
        <v>47</v>
      </c>
      <c r="AP129" s="9" t="s">
        <v>47</v>
      </c>
      <c r="AQ129" s="9" t="s">
        <v>47</v>
      </c>
      <c r="AR129" s="9" t="s">
        <v>47</v>
      </c>
      <c r="AS129" s="9" t="s">
        <v>47</v>
      </c>
      <c r="AT129" s="9" t="s">
        <v>47</v>
      </c>
      <c r="AU129" s="9" t="s">
        <v>47</v>
      </c>
      <c r="AV129" s="9" t="s">
        <v>47</v>
      </c>
      <c r="AW129" s="9" t="s">
        <v>47</v>
      </c>
      <c r="AX129" s="9" t="s">
        <v>47</v>
      </c>
      <c r="AY129" s="9" t="s">
        <v>47</v>
      </c>
      <c r="AZ129" s="9" t="s">
        <v>47</v>
      </c>
      <c r="BA129" s="9" t="s">
        <v>47</v>
      </c>
      <c r="BB129" s="9" t="s">
        <v>47</v>
      </c>
      <c r="BC129" s="9" t="s">
        <v>47</v>
      </c>
      <c r="BD129" s="9" t="s">
        <v>47</v>
      </c>
      <c r="BE129" s="9" t="s">
        <v>47</v>
      </c>
      <c r="BF129" s="9" t="s">
        <v>47</v>
      </c>
      <c r="BG129" s="9" t="s">
        <v>47</v>
      </c>
      <c r="BH129" s="9" t="s">
        <v>47</v>
      </c>
      <c r="BI129" s="9" t="s">
        <v>47</v>
      </c>
      <c r="BJ129" s="9" t="s">
        <v>47</v>
      </c>
      <c r="BK129" s="9" t="s">
        <v>47</v>
      </c>
      <c r="BL129" s="9" t="s">
        <v>47</v>
      </c>
      <c r="BM129" s="9" t="s">
        <v>47</v>
      </c>
      <c r="BN129" s="9" t="s">
        <v>47</v>
      </c>
    </row>
    <row r="130" spans="1:66" ht="12" x14ac:dyDescent="0.25">
      <c r="A130" s="5">
        <v>95</v>
      </c>
      <c r="B130" s="56">
        <v>24</v>
      </c>
      <c r="C130" s="9">
        <v>142.5</v>
      </c>
      <c r="D130" s="9">
        <v>95</v>
      </c>
      <c r="E130" s="9">
        <v>71.25</v>
      </c>
      <c r="F130" s="9">
        <v>57</v>
      </c>
      <c r="G130" s="9">
        <v>47.5</v>
      </c>
      <c r="H130" s="9">
        <v>40.714285714285715</v>
      </c>
      <c r="I130" s="9">
        <v>35.222743283194681</v>
      </c>
      <c r="J130" s="9">
        <v>30.471900037743342</v>
      </c>
      <c r="K130" s="9">
        <v>26.361850479523607</v>
      </c>
      <c r="L130" s="9">
        <v>22.806164362707221</v>
      </c>
      <c r="M130" s="9">
        <v>19.730069152118798</v>
      </c>
      <c r="N130" s="9">
        <v>17.068877631344957</v>
      </c>
      <c r="O130" s="9">
        <v>14.766627595045238</v>
      </c>
      <c r="P130" s="9">
        <v>12.774905019549887</v>
      </c>
      <c r="Q130" s="9">
        <v>11.051825964195107</v>
      </c>
      <c r="R130" s="9">
        <v>9.5611557937955389</v>
      </c>
      <c r="S130" s="9">
        <v>8.27154720038045</v>
      </c>
      <c r="T130" s="9">
        <v>7.1558810005501678</v>
      </c>
      <c r="U130" s="9">
        <v>6.1906958460781825</v>
      </c>
      <c r="V130" s="9">
        <v>5.3556948551412651</v>
      </c>
      <c r="W130" s="9">
        <v>4.6333187891241092</v>
      </c>
      <c r="X130" s="9">
        <v>4.0083767993320931</v>
      </c>
      <c r="Y130" s="9">
        <v>3.467726978583562</v>
      </c>
      <c r="Z130" s="9">
        <v>3</v>
      </c>
      <c r="AA130" s="9" t="s">
        <v>47</v>
      </c>
      <c r="AB130" s="9" t="s">
        <v>47</v>
      </c>
      <c r="AC130" s="9" t="s">
        <v>47</v>
      </c>
      <c r="AD130" s="9" t="s">
        <v>47</v>
      </c>
      <c r="AE130" s="9" t="s">
        <v>47</v>
      </c>
      <c r="AF130" s="9" t="s">
        <v>47</v>
      </c>
      <c r="AG130" s="9" t="s">
        <v>47</v>
      </c>
      <c r="AH130" s="9" t="s">
        <v>47</v>
      </c>
      <c r="AI130" s="9" t="s">
        <v>47</v>
      </c>
      <c r="AJ130" s="9" t="s">
        <v>47</v>
      </c>
      <c r="AK130" s="9" t="s">
        <v>47</v>
      </c>
      <c r="AL130" s="9" t="s">
        <v>47</v>
      </c>
      <c r="AM130" s="9" t="s">
        <v>47</v>
      </c>
      <c r="AN130" s="9" t="s">
        <v>47</v>
      </c>
      <c r="AO130" s="9" t="s">
        <v>47</v>
      </c>
      <c r="AP130" s="9" t="s">
        <v>47</v>
      </c>
      <c r="AQ130" s="9" t="s">
        <v>47</v>
      </c>
      <c r="AR130" s="9" t="s">
        <v>47</v>
      </c>
      <c r="AS130" s="9" t="s">
        <v>47</v>
      </c>
      <c r="AT130" s="9" t="s">
        <v>47</v>
      </c>
      <c r="AU130" s="9" t="s">
        <v>47</v>
      </c>
      <c r="AV130" s="9" t="s">
        <v>47</v>
      </c>
      <c r="AW130" s="9" t="s">
        <v>47</v>
      </c>
      <c r="AX130" s="9" t="s">
        <v>47</v>
      </c>
      <c r="AY130" s="9" t="s">
        <v>47</v>
      </c>
      <c r="AZ130" s="9" t="s">
        <v>47</v>
      </c>
      <c r="BA130" s="9" t="s">
        <v>47</v>
      </c>
      <c r="BB130" s="9" t="s">
        <v>47</v>
      </c>
      <c r="BC130" s="9" t="s">
        <v>47</v>
      </c>
      <c r="BD130" s="9" t="s">
        <v>47</v>
      </c>
      <c r="BE130" s="9" t="s">
        <v>47</v>
      </c>
      <c r="BF130" s="9" t="s">
        <v>47</v>
      </c>
      <c r="BG130" s="9" t="s">
        <v>47</v>
      </c>
      <c r="BH130" s="9" t="s">
        <v>47</v>
      </c>
      <c r="BI130" s="9" t="s">
        <v>47</v>
      </c>
      <c r="BJ130" s="9" t="s">
        <v>47</v>
      </c>
      <c r="BK130" s="9" t="s">
        <v>47</v>
      </c>
      <c r="BL130" s="9" t="s">
        <v>47</v>
      </c>
      <c r="BM130" s="9" t="s">
        <v>47</v>
      </c>
      <c r="BN130" s="9" t="s">
        <v>47</v>
      </c>
    </row>
    <row r="131" spans="1:66" ht="12" x14ac:dyDescent="0.25">
      <c r="A131" s="5">
        <v>96</v>
      </c>
      <c r="B131" s="56">
        <v>24</v>
      </c>
      <c r="C131" s="9">
        <v>144</v>
      </c>
      <c r="D131" s="9">
        <v>96</v>
      </c>
      <c r="E131" s="9">
        <v>72</v>
      </c>
      <c r="F131" s="9">
        <v>57.6</v>
      </c>
      <c r="G131" s="9">
        <v>48</v>
      </c>
      <c r="H131" s="9">
        <v>41.142857142857139</v>
      </c>
      <c r="I131" s="9">
        <v>35.572808895461279</v>
      </c>
      <c r="J131" s="9">
        <v>30.756851142330085</v>
      </c>
      <c r="K131" s="9">
        <v>26.592892761756275</v>
      </c>
      <c r="L131" s="9">
        <v>22.992664046320005</v>
      </c>
      <c r="M131" s="9">
        <v>19.879845516739568</v>
      </c>
      <c r="N131" s="9">
        <v>17.188450062735715</v>
      </c>
      <c r="O131" s="9">
        <v>14.861424114708818</v>
      </c>
      <c r="P131" s="9">
        <v>12.849438193154711</v>
      </c>
      <c r="Q131" s="9">
        <v>11.109841197270615</v>
      </c>
      <c r="R131" s="9">
        <v>9.6057562652292123</v>
      </c>
      <c r="S131" s="9">
        <v>8.3052990397071209</v>
      </c>
      <c r="T131" s="9">
        <v>7.1809017670629052</v>
      </c>
      <c r="U131" s="9">
        <v>6.2087289020752179</v>
      </c>
      <c r="V131" s="9">
        <v>5.3681718299331322</v>
      </c>
      <c r="W131" s="9">
        <v>4.6414119943384371</v>
      </c>
      <c r="X131" s="9">
        <v>4.0130431706872276</v>
      </c>
      <c r="Y131" s="9">
        <v>3.4697448770855881</v>
      </c>
      <c r="Z131" s="9">
        <v>3</v>
      </c>
      <c r="AA131" s="9" t="s">
        <v>47</v>
      </c>
      <c r="AB131" s="9" t="s">
        <v>47</v>
      </c>
      <c r="AC131" s="9" t="s">
        <v>47</v>
      </c>
      <c r="AD131" s="9" t="s">
        <v>47</v>
      </c>
      <c r="AE131" s="9" t="s">
        <v>47</v>
      </c>
      <c r="AF131" s="9" t="s">
        <v>47</v>
      </c>
      <c r="AG131" s="9" t="s">
        <v>47</v>
      </c>
      <c r="AH131" s="9" t="s">
        <v>47</v>
      </c>
      <c r="AI131" s="9" t="s">
        <v>47</v>
      </c>
      <c r="AJ131" s="9" t="s">
        <v>47</v>
      </c>
      <c r="AK131" s="9" t="s">
        <v>47</v>
      </c>
      <c r="AL131" s="9" t="s">
        <v>47</v>
      </c>
      <c r="AM131" s="9" t="s">
        <v>47</v>
      </c>
      <c r="AN131" s="9" t="s">
        <v>47</v>
      </c>
      <c r="AO131" s="9" t="s">
        <v>47</v>
      </c>
      <c r="AP131" s="9" t="s">
        <v>47</v>
      </c>
      <c r="AQ131" s="9" t="s">
        <v>47</v>
      </c>
      <c r="AR131" s="9" t="s">
        <v>47</v>
      </c>
      <c r="AS131" s="9" t="s">
        <v>47</v>
      </c>
      <c r="AT131" s="9" t="s">
        <v>47</v>
      </c>
      <c r="AU131" s="9" t="s">
        <v>47</v>
      </c>
      <c r="AV131" s="9" t="s">
        <v>47</v>
      </c>
      <c r="AW131" s="9" t="s">
        <v>47</v>
      </c>
      <c r="AX131" s="9" t="s">
        <v>47</v>
      </c>
      <c r="AY131" s="9" t="s">
        <v>47</v>
      </c>
      <c r="AZ131" s="9" t="s">
        <v>47</v>
      </c>
      <c r="BA131" s="9" t="s">
        <v>47</v>
      </c>
      <c r="BB131" s="9" t="s">
        <v>47</v>
      </c>
      <c r="BC131" s="9" t="s">
        <v>47</v>
      </c>
      <c r="BD131" s="9" t="s">
        <v>47</v>
      </c>
      <c r="BE131" s="9" t="s">
        <v>47</v>
      </c>
      <c r="BF131" s="9" t="s">
        <v>47</v>
      </c>
      <c r="BG131" s="9" t="s">
        <v>47</v>
      </c>
      <c r="BH131" s="9" t="s">
        <v>47</v>
      </c>
      <c r="BI131" s="9" t="s">
        <v>47</v>
      </c>
      <c r="BJ131" s="9" t="s">
        <v>47</v>
      </c>
      <c r="BK131" s="9" t="s">
        <v>47</v>
      </c>
      <c r="BL131" s="9" t="s">
        <v>47</v>
      </c>
      <c r="BM131" s="9" t="s">
        <v>47</v>
      </c>
      <c r="BN131" s="9" t="s">
        <v>47</v>
      </c>
    </row>
    <row r="132" spans="1:66" ht="12" x14ac:dyDescent="0.25">
      <c r="A132" s="5">
        <v>97</v>
      </c>
      <c r="B132" s="56">
        <v>25</v>
      </c>
      <c r="C132" s="9">
        <v>145.5</v>
      </c>
      <c r="D132" s="9">
        <v>97</v>
      </c>
      <c r="E132" s="9">
        <v>72.75</v>
      </c>
      <c r="F132" s="9">
        <v>58.2</v>
      </c>
      <c r="G132" s="9">
        <v>48.5</v>
      </c>
      <c r="H132" s="9">
        <v>41.571428571428577</v>
      </c>
      <c r="I132" s="9">
        <v>36.199857404587547</v>
      </c>
      <c r="J132" s="9">
        <v>31.522363342911692</v>
      </c>
      <c r="K132" s="9">
        <v>27.449262565233695</v>
      </c>
      <c r="L132" s="9">
        <v>23.902459570645355</v>
      </c>
      <c r="M132" s="9">
        <v>20.813949816267922</v>
      </c>
      <c r="N132" s="9">
        <v>18.124515833766253</v>
      </c>
      <c r="O132" s="9">
        <v>15.78259182462781</v>
      </c>
      <c r="P132" s="9">
        <v>13.743274964551036</v>
      </c>
      <c r="Q132" s="9">
        <v>11.967464460211334</v>
      </c>
      <c r="R132" s="9">
        <v>10.421111851130025</v>
      </c>
      <c r="S132" s="9">
        <v>9.0745681823269742</v>
      </c>
      <c r="T132" s="9">
        <v>7.9020155307873043</v>
      </c>
      <c r="U132" s="9">
        <v>6.8809719861283725</v>
      </c>
      <c r="V132" s="9">
        <v>5.9918605942256367</v>
      </c>
      <c r="W132" s="9">
        <v>5.2176339989482701</v>
      </c>
      <c r="X132" s="9">
        <v>4.5434475850817417</v>
      </c>
      <c r="Y132" s="9">
        <v>3.9563748554509859</v>
      </c>
      <c r="Z132" s="9">
        <v>3.4451595850341907</v>
      </c>
      <c r="AA132" s="9">
        <v>3</v>
      </c>
      <c r="AB132" s="9" t="s">
        <v>47</v>
      </c>
      <c r="AC132" s="9" t="s">
        <v>47</v>
      </c>
      <c r="AD132" s="9" t="s">
        <v>47</v>
      </c>
      <c r="AE132" s="9" t="s">
        <v>47</v>
      </c>
      <c r="AF132" s="9" t="s">
        <v>47</v>
      </c>
      <c r="AG132" s="9" t="s">
        <v>47</v>
      </c>
      <c r="AH132" s="9" t="s">
        <v>47</v>
      </c>
      <c r="AI132" s="9" t="s">
        <v>47</v>
      </c>
      <c r="AJ132" s="9" t="s">
        <v>47</v>
      </c>
      <c r="AK132" s="9" t="s">
        <v>47</v>
      </c>
      <c r="AL132" s="9" t="s">
        <v>47</v>
      </c>
      <c r="AM132" s="9" t="s">
        <v>47</v>
      </c>
      <c r="AN132" s="9" t="s">
        <v>47</v>
      </c>
      <c r="AO132" s="9" t="s">
        <v>47</v>
      </c>
      <c r="AP132" s="9" t="s">
        <v>47</v>
      </c>
      <c r="AQ132" s="9" t="s">
        <v>47</v>
      </c>
      <c r="AR132" s="9" t="s">
        <v>47</v>
      </c>
      <c r="AS132" s="9" t="s">
        <v>47</v>
      </c>
      <c r="AT132" s="9" t="s">
        <v>47</v>
      </c>
      <c r="AU132" s="9" t="s">
        <v>47</v>
      </c>
      <c r="AV132" s="9" t="s">
        <v>47</v>
      </c>
      <c r="AW132" s="9" t="s">
        <v>47</v>
      </c>
      <c r="AX132" s="9" t="s">
        <v>47</v>
      </c>
      <c r="AY132" s="9" t="s">
        <v>47</v>
      </c>
      <c r="AZ132" s="9" t="s">
        <v>47</v>
      </c>
      <c r="BA132" s="9" t="s">
        <v>47</v>
      </c>
      <c r="BB132" s="9" t="s">
        <v>47</v>
      </c>
      <c r="BC132" s="9" t="s">
        <v>47</v>
      </c>
      <c r="BD132" s="9" t="s">
        <v>47</v>
      </c>
      <c r="BE132" s="9" t="s">
        <v>47</v>
      </c>
      <c r="BF132" s="9" t="s">
        <v>47</v>
      </c>
      <c r="BG132" s="9" t="s">
        <v>47</v>
      </c>
      <c r="BH132" s="9" t="s">
        <v>47</v>
      </c>
      <c r="BI132" s="9" t="s">
        <v>47</v>
      </c>
      <c r="BJ132" s="9" t="s">
        <v>47</v>
      </c>
      <c r="BK132" s="9" t="s">
        <v>47</v>
      </c>
      <c r="BL132" s="9" t="s">
        <v>47</v>
      </c>
      <c r="BM132" s="9" t="s">
        <v>47</v>
      </c>
      <c r="BN132" s="9" t="s">
        <v>47</v>
      </c>
    </row>
    <row r="133" spans="1:66" ht="12" x14ac:dyDescent="0.25">
      <c r="A133" s="5">
        <v>98</v>
      </c>
      <c r="B133" s="56">
        <v>25</v>
      </c>
      <c r="C133" s="9">
        <v>147</v>
      </c>
      <c r="D133" s="9">
        <v>98</v>
      </c>
      <c r="E133" s="9">
        <v>73.5</v>
      </c>
      <c r="F133" s="9">
        <v>58.8</v>
      </c>
      <c r="G133" s="9">
        <v>49</v>
      </c>
      <c r="H133" s="9">
        <v>42</v>
      </c>
      <c r="I133" s="9">
        <v>36.553314427416851</v>
      </c>
      <c r="J133" s="9">
        <v>31.812971324514304</v>
      </c>
      <c r="K133" s="9">
        <v>27.687370087984931</v>
      </c>
      <c r="L133" s="9">
        <v>24.096789154627839</v>
      </c>
      <c r="M133" s="9">
        <v>20.971845491911417</v>
      </c>
      <c r="N133" s="9">
        <v>18.252153866405774</v>
      </c>
      <c r="O133" s="9">
        <v>15.88515998229339</v>
      </c>
      <c r="P133" s="9">
        <v>13.825124941966422</v>
      </c>
      <c r="Q133" s="9">
        <v>12.032241404810041</v>
      </c>
      <c r="R133" s="9">
        <v>10.471864365157266</v>
      </c>
      <c r="S133" s="9">
        <v>9.1138416852584641</v>
      </c>
      <c r="T133" s="9">
        <v>7.9319314467369351</v>
      </c>
      <c r="U133" s="9">
        <v>6.9032948616497762</v>
      </c>
      <c r="V133" s="9">
        <v>6.0080549443584594</v>
      </c>
      <c r="W133" s="9">
        <v>5.2289124161507416</v>
      </c>
      <c r="X133" s="9">
        <v>4.5508114204995707</v>
      </c>
      <c r="Y133" s="9">
        <v>3.9606485893666741</v>
      </c>
      <c r="Z133" s="9">
        <v>3.4470198386577384</v>
      </c>
      <c r="AA133" s="9">
        <v>3</v>
      </c>
      <c r="AB133" s="9" t="s">
        <v>47</v>
      </c>
      <c r="AC133" s="9" t="s">
        <v>47</v>
      </c>
      <c r="AD133" s="9" t="s">
        <v>47</v>
      </c>
      <c r="AE133" s="9" t="s">
        <v>47</v>
      </c>
      <c r="AF133" s="9" t="s">
        <v>47</v>
      </c>
      <c r="AG133" s="9" t="s">
        <v>47</v>
      </c>
      <c r="AH133" s="9" t="s">
        <v>47</v>
      </c>
      <c r="AI133" s="9" t="s">
        <v>47</v>
      </c>
      <c r="AJ133" s="9" t="s">
        <v>47</v>
      </c>
      <c r="AK133" s="9" t="s">
        <v>47</v>
      </c>
      <c r="AL133" s="9" t="s">
        <v>47</v>
      </c>
      <c r="AM133" s="9" t="s">
        <v>47</v>
      </c>
      <c r="AN133" s="9" t="s">
        <v>47</v>
      </c>
      <c r="AO133" s="9" t="s">
        <v>47</v>
      </c>
      <c r="AP133" s="9" t="s">
        <v>47</v>
      </c>
      <c r="AQ133" s="9" t="s">
        <v>47</v>
      </c>
      <c r="AR133" s="9" t="s">
        <v>47</v>
      </c>
      <c r="AS133" s="9" t="s">
        <v>47</v>
      </c>
      <c r="AT133" s="9" t="s">
        <v>47</v>
      </c>
      <c r="AU133" s="9" t="s">
        <v>47</v>
      </c>
      <c r="AV133" s="9" t="s">
        <v>47</v>
      </c>
      <c r="AW133" s="9" t="s">
        <v>47</v>
      </c>
      <c r="AX133" s="9" t="s">
        <v>47</v>
      </c>
      <c r="AY133" s="9" t="s">
        <v>47</v>
      </c>
      <c r="AZ133" s="9" t="s">
        <v>47</v>
      </c>
      <c r="BA133" s="9" t="s">
        <v>47</v>
      </c>
      <c r="BB133" s="9" t="s">
        <v>47</v>
      </c>
      <c r="BC133" s="9" t="s">
        <v>47</v>
      </c>
      <c r="BD133" s="9" t="s">
        <v>47</v>
      </c>
      <c r="BE133" s="9" t="s">
        <v>47</v>
      </c>
      <c r="BF133" s="9" t="s">
        <v>47</v>
      </c>
      <c r="BG133" s="9" t="s">
        <v>47</v>
      </c>
      <c r="BH133" s="9" t="s">
        <v>47</v>
      </c>
      <c r="BI133" s="9" t="s">
        <v>47</v>
      </c>
      <c r="BJ133" s="9" t="s">
        <v>47</v>
      </c>
      <c r="BK133" s="9" t="s">
        <v>47</v>
      </c>
      <c r="BL133" s="9" t="s">
        <v>47</v>
      </c>
      <c r="BM133" s="9" t="s">
        <v>47</v>
      </c>
      <c r="BN133" s="9" t="s">
        <v>47</v>
      </c>
    </row>
    <row r="134" spans="1:66" ht="12" x14ac:dyDescent="0.25">
      <c r="A134" s="5">
        <v>99</v>
      </c>
      <c r="B134" s="56">
        <v>25</v>
      </c>
      <c r="C134" s="9">
        <v>148.5</v>
      </c>
      <c r="D134" s="9">
        <v>99</v>
      </c>
      <c r="E134" s="9">
        <v>74.25</v>
      </c>
      <c r="F134" s="9">
        <v>59.4</v>
      </c>
      <c r="G134" s="9">
        <v>49.5</v>
      </c>
      <c r="H134" s="9">
        <v>42.428571428571431</v>
      </c>
      <c r="I134" s="9">
        <v>36.906581671288734</v>
      </c>
      <c r="J134" s="9">
        <v>32.103267321941203</v>
      </c>
      <c r="K134" s="9">
        <v>27.925094280562504</v>
      </c>
      <c r="L134" s="9">
        <v>24.290701714505474</v>
      </c>
      <c r="M134" s="9">
        <v>21.129317733182379</v>
      </c>
      <c r="N134" s="9">
        <v>18.379381259421326</v>
      </c>
      <c r="O134" s="9">
        <v>15.987343261380833</v>
      </c>
      <c r="P134" s="9">
        <v>13.906624001621397</v>
      </c>
      <c r="Q134" s="9">
        <v>12.096705998027641</v>
      </c>
      <c r="R134" s="9">
        <v>10.52234503396777</v>
      </c>
      <c r="S134" s="9">
        <v>9.1528838538292145</v>
      </c>
      <c r="T134" s="9">
        <v>7.961655179643687</v>
      </c>
      <c r="U134" s="9">
        <v>6.9254624238488587</v>
      </c>
      <c r="V134" s="9">
        <v>6.024127986197084</v>
      </c>
      <c r="W134" s="9">
        <v>5.2401003388759309</v>
      </c>
      <c r="X134" s="9">
        <v>4.5581122486777987</v>
      </c>
      <c r="Y134" s="9">
        <v>3.9648834808387234</v>
      </c>
      <c r="Z134" s="9">
        <v>3.4488621953502534</v>
      </c>
      <c r="AA134" s="9">
        <v>3</v>
      </c>
      <c r="AB134" s="9" t="s">
        <v>47</v>
      </c>
      <c r="AC134" s="9" t="s">
        <v>47</v>
      </c>
      <c r="AD134" s="9" t="s">
        <v>47</v>
      </c>
      <c r="AE134" s="9" t="s">
        <v>47</v>
      </c>
      <c r="AF134" s="9" t="s">
        <v>47</v>
      </c>
      <c r="AG134" s="9" t="s">
        <v>47</v>
      </c>
      <c r="AH134" s="9" t="s">
        <v>47</v>
      </c>
      <c r="AI134" s="9" t="s">
        <v>47</v>
      </c>
      <c r="AJ134" s="9" t="s">
        <v>47</v>
      </c>
      <c r="AK134" s="9" t="s">
        <v>47</v>
      </c>
      <c r="AL134" s="9" t="s">
        <v>47</v>
      </c>
      <c r="AM134" s="9" t="s">
        <v>47</v>
      </c>
      <c r="AN134" s="9" t="s">
        <v>47</v>
      </c>
      <c r="AO134" s="9" t="s">
        <v>47</v>
      </c>
      <c r="AP134" s="9" t="s">
        <v>47</v>
      </c>
      <c r="AQ134" s="9" t="s">
        <v>47</v>
      </c>
      <c r="AR134" s="9" t="s">
        <v>47</v>
      </c>
      <c r="AS134" s="9" t="s">
        <v>47</v>
      </c>
      <c r="AT134" s="9" t="s">
        <v>47</v>
      </c>
      <c r="AU134" s="9" t="s">
        <v>47</v>
      </c>
      <c r="AV134" s="9" t="s">
        <v>47</v>
      </c>
      <c r="AW134" s="9" t="s">
        <v>47</v>
      </c>
      <c r="AX134" s="9" t="s">
        <v>47</v>
      </c>
      <c r="AY134" s="9" t="s">
        <v>47</v>
      </c>
      <c r="AZ134" s="9" t="s">
        <v>47</v>
      </c>
      <c r="BA134" s="9" t="s">
        <v>47</v>
      </c>
      <c r="BB134" s="9" t="s">
        <v>47</v>
      </c>
      <c r="BC134" s="9" t="s">
        <v>47</v>
      </c>
      <c r="BD134" s="9" t="s">
        <v>47</v>
      </c>
      <c r="BE134" s="9" t="s">
        <v>47</v>
      </c>
      <c r="BF134" s="9" t="s">
        <v>47</v>
      </c>
      <c r="BG134" s="9" t="s">
        <v>47</v>
      </c>
      <c r="BH134" s="9" t="s">
        <v>47</v>
      </c>
      <c r="BI134" s="9" t="s">
        <v>47</v>
      </c>
      <c r="BJ134" s="9" t="s">
        <v>47</v>
      </c>
      <c r="BK134" s="9" t="s">
        <v>47</v>
      </c>
      <c r="BL134" s="9" t="s">
        <v>47</v>
      </c>
      <c r="BM134" s="9" t="s">
        <v>47</v>
      </c>
      <c r="BN134" s="9" t="s">
        <v>47</v>
      </c>
    </row>
    <row r="135" spans="1:66" ht="12" x14ac:dyDescent="0.25">
      <c r="A135" s="5">
        <v>100</v>
      </c>
      <c r="B135" s="56">
        <v>25</v>
      </c>
      <c r="C135" s="9">
        <v>150</v>
      </c>
      <c r="D135" s="9">
        <v>100</v>
      </c>
      <c r="E135" s="9">
        <v>75</v>
      </c>
      <c r="F135" s="9">
        <v>60</v>
      </c>
      <c r="G135" s="9">
        <v>50</v>
      </c>
      <c r="H135" s="9">
        <v>42.857142857142854</v>
      </c>
      <c r="I135" s="9">
        <v>37.259661153587622</v>
      </c>
      <c r="J135" s="9">
        <v>32.393254816537215</v>
      </c>
      <c r="K135" s="9">
        <v>28.162439622939925</v>
      </c>
      <c r="L135" s="9">
        <v>24.484202344212601</v>
      </c>
      <c r="M135" s="9">
        <v>21.286371935762201</v>
      </c>
      <c r="N135" s="9">
        <v>18.506203462033856</v>
      </c>
      <c r="O135" s="9">
        <v>16.089146972143741</v>
      </c>
      <c r="P135" s="9">
        <v>13.987777170088075</v>
      </c>
      <c r="Q135" s="9">
        <v>12.160862878485309</v>
      </c>
      <c r="R135" s="9">
        <v>10.572558037710779</v>
      </c>
      <c r="S135" s="9">
        <v>9.1916983669406687</v>
      </c>
      <c r="T135" s="9">
        <v>7.991189886824527</v>
      </c>
      <c r="U135" s="9">
        <v>6.9474773059313559</v>
      </c>
      <c r="V135" s="9">
        <v>6.040081840128984</v>
      </c>
      <c r="W135" s="9">
        <v>5.2511993964066921</v>
      </c>
      <c r="X135" s="9">
        <v>4.5653512370675342</v>
      </c>
      <c r="Y135" s="9">
        <v>3.9690802699391297</v>
      </c>
      <c r="Z135" s="9">
        <v>3.4506870054841814</v>
      </c>
      <c r="AA135" s="9">
        <v>3</v>
      </c>
      <c r="AB135" s="9" t="s">
        <v>47</v>
      </c>
      <c r="AC135" s="9" t="s">
        <v>47</v>
      </c>
      <c r="AD135" s="9" t="s">
        <v>47</v>
      </c>
      <c r="AE135" s="9" t="s">
        <v>47</v>
      </c>
      <c r="AF135" s="9" t="s">
        <v>47</v>
      </c>
      <c r="AG135" s="9" t="s">
        <v>47</v>
      </c>
      <c r="AH135" s="9" t="s">
        <v>47</v>
      </c>
      <c r="AI135" s="9" t="s">
        <v>47</v>
      </c>
      <c r="AJ135" s="9" t="s">
        <v>47</v>
      </c>
      <c r="AK135" s="9" t="s">
        <v>47</v>
      </c>
      <c r="AL135" s="9" t="s">
        <v>47</v>
      </c>
      <c r="AM135" s="9" t="s">
        <v>47</v>
      </c>
      <c r="AN135" s="9" t="s">
        <v>47</v>
      </c>
      <c r="AO135" s="9" t="s">
        <v>47</v>
      </c>
      <c r="AP135" s="9" t="s">
        <v>47</v>
      </c>
      <c r="AQ135" s="9" t="s">
        <v>47</v>
      </c>
      <c r="AR135" s="9" t="s">
        <v>47</v>
      </c>
      <c r="AS135" s="9" t="s">
        <v>47</v>
      </c>
      <c r="AT135" s="9" t="s">
        <v>47</v>
      </c>
      <c r="AU135" s="9" t="s">
        <v>47</v>
      </c>
      <c r="AV135" s="9" t="s">
        <v>47</v>
      </c>
      <c r="AW135" s="9" t="s">
        <v>47</v>
      </c>
      <c r="AX135" s="9" t="s">
        <v>47</v>
      </c>
      <c r="AY135" s="9" t="s">
        <v>47</v>
      </c>
      <c r="AZ135" s="9" t="s">
        <v>47</v>
      </c>
      <c r="BA135" s="9" t="s">
        <v>47</v>
      </c>
      <c r="BB135" s="9" t="s">
        <v>47</v>
      </c>
      <c r="BC135" s="9" t="s">
        <v>47</v>
      </c>
      <c r="BD135" s="9" t="s">
        <v>47</v>
      </c>
      <c r="BE135" s="9" t="s">
        <v>47</v>
      </c>
      <c r="BF135" s="9" t="s">
        <v>47</v>
      </c>
      <c r="BG135" s="9" t="s">
        <v>47</v>
      </c>
      <c r="BH135" s="9" t="s">
        <v>47</v>
      </c>
      <c r="BI135" s="9" t="s">
        <v>47</v>
      </c>
      <c r="BJ135" s="9" t="s">
        <v>47</v>
      </c>
      <c r="BK135" s="9" t="s">
        <v>47</v>
      </c>
      <c r="BL135" s="9" t="s">
        <v>47</v>
      </c>
      <c r="BM135" s="9" t="s">
        <v>47</v>
      </c>
      <c r="BN135" s="9" t="s">
        <v>47</v>
      </c>
    </row>
    <row r="136" spans="1:66" ht="12" x14ac:dyDescent="0.25">
      <c r="A136" s="5">
        <v>101</v>
      </c>
      <c r="B136" s="56">
        <v>26</v>
      </c>
      <c r="C136" s="9">
        <v>151.5</v>
      </c>
      <c r="D136" s="9">
        <v>101</v>
      </c>
      <c r="E136" s="9">
        <v>75.75</v>
      </c>
      <c r="F136" s="9">
        <v>60.6</v>
      </c>
      <c r="G136" s="9">
        <v>50.5</v>
      </c>
      <c r="H136" s="9">
        <v>43.285714285714285</v>
      </c>
      <c r="I136" s="9">
        <v>37.875</v>
      </c>
      <c r="J136" s="9">
        <v>33.143097530600031</v>
      </c>
      <c r="K136" s="9">
        <v>29.002373964960157</v>
      </c>
      <c r="L136" s="9">
        <v>25.378970533059</v>
      </c>
      <c r="M136" s="9">
        <v>22.208255989528681</v>
      </c>
      <c r="N136" s="9">
        <v>19.433673775458256</v>
      </c>
      <c r="O136" s="9">
        <v>17.005733209712929</v>
      </c>
      <c r="P136" s="9">
        <v>14.881126715481969</v>
      </c>
      <c r="Q136" s="9">
        <v>13.021957335879515</v>
      </c>
      <c r="R136" s="9">
        <v>11.395062759666464</v>
      </c>
      <c r="S136" s="9">
        <v>9.9714237996286208</v>
      </c>
      <c r="T136" s="9">
        <v>8.7256467725422517</v>
      </c>
      <c r="U136" s="9">
        <v>7.6355105478530234</v>
      </c>
      <c r="V136" s="9">
        <v>6.6815701857008065</v>
      </c>
      <c r="W136" s="9">
        <v>5.8468100943163357</v>
      </c>
      <c r="X136" s="9">
        <v>5.1163405201009402</v>
      </c>
      <c r="Y136" s="9">
        <v>4.4771319566327756</v>
      </c>
      <c r="Z136" s="9">
        <v>3.9177827352091419</v>
      </c>
      <c r="AA136" s="9">
        <v>3.4283156513990112</v>
      </c>
      <c r="AB136" s="9">
        <v>3</v>
      </c>
      <c r="AC136" s="9" t="s">
        <v>47</v>
      </c>
      <c r="AD136" s="9" t="s">
        <v>47</v>
      </c>
      <c r="AE136" s="9" t="s">
        <v>47</v>
      </c>
      <c r="AF136" s="9" t="s">
        <v>47</v>
      </c>
      <c r="AG136" s="9" t="s">
        <v>47</v>
      </c>
      <c r="AH136" s="9" t="s">
        <v>47</v>
      </c>
      <c r="AI136" s="9" t="s">
        <v>47</v>
      </c>
      <c r="AJ136" s="9" t="s">
        <v>47</v>
      </c>
      <c r="AK136" s="9" t="s">
        <v>47</v>
      </c>
      <c r="AL136" s="9" t="s">
        <v>47</v>
      </c>
      <c r="AM136" s="9" t="s">
        <v>47</v>
      </c>
      <c r="AN136" s="9" t="s">
        <v>47</v>
      </c>
      <c r="AO136" s="9" t="s">
        <v>47</v>
      </c>
      <c r="AP136" s="9" t="s">
        <v>47</v>
      </c>
      <c r="AQ136" s="9" t="s">
        <v>47</v>
      </c>
      <c r="AR136" s="9" t="s">
        <v>47</v>
      </c>
      <c r="AS136" s="9" t="s">
        <v>47</v>
      </c>
      <c r="AT136" s="9" t="s">
        <v>47</v>
      </c>
      <c r="AU136" s="9" t="s">
        <v>47</v>
      </c>
      <c r="AV136" s="9" t="s">
        <v>47</v>
      </c>
      <c r="AW136" s="9" t="s">
        <v>47</v>
      </c>
      <c r="AX136" s="9" t="s">
        <v>47</v>
      </c>
      <c r="AY136" s="9" t="s">
        <v>47</v>
      </c>
      <c r="AZ136" s="9" t="s">
        <v>47</v>
      </c>
      <c r="BA136" s="9" t="s">
        <v>47</v>
      </c>
      <c r="BB136" s="9" t="s">
        <v>47</v>
      </c>
      <c r="BC136" s="9" t="s">
        <v>47</v>
      </c>
      <c r="BD136" s="9" t="s">
        <v>47</v>
      </c>
      <c r="BE136" s="9" t="s">
        <v>47</v>
      </c>
      <c r="BF136" s="9" t="s">
        <v>47</v>
      </c>
      <c r="BG136" s="9" t="s">
        <v>47</v>
      </c>
      <c r="BH136" s="9" t="s">
        <v>47</v>
      </c>
      <c r="BI136" s="9" t="s">
        <v>47</v>
      </c>
      <c r="BJ136" s="9" t="s">
        <v>47</v>
      </c>
      <c r="BK136" s="9" t="s">
        <v>47</v>
      </c>
      <c r="BL136" s="9" t="s">
        <v>47</v>
      </c>
      <c r="BM136" s="9" t="s">
        <v>47</v>
      </c>
      <c r="BN136" s="9" t="s">
        <v>47</v>
      </c>
    </row>
    <row r="137" spans="1:66" ht="12" x14ac:dyDescent="0.25">
      <c r="A137" s="5">
        <v>102</v>
      </c>
      <c r="B137" s="56">
        <v>26</v>
      </c>
      <c r="C137" s="9">
        <v>153</v>
      </c>
      <c r="D137" s="9">
        <v>102</v>
      </c>
      <c r="E137" s="9">
        <v>76.5</v>
      </c>
      <c r="F137" s="9">
        <v>61.2</v>
      </c>
      <c r="G137" s="9">
        <v>51</v>
      </c>
      <c r="H137" s="9">
        <v>43.714285714285715</v>
      </c>
      <c r="I137" s="9">
        <v>38.233871823742419</v>
      </c>
      <c r="J137" s="9">
        <v>33.440531641962593</v>
      </c>
      <c r="K137" s="9">
        <v>29.248127462798049</v>
      </c>
      <c r="L137" s="9">
        <v>25.581320573463099</v>
      </c>
      <c r="M137" s="9">
        <v>22.374217396127356</v>
      </c>
      <c r="N137" s="9">
        <v>19.569185361309049</v>
      </c>
      <c r="O137" s="9">
        <v>17.115817233971985</v>
      </c>
      <c r="P137" s="9">
        <v>14.970025280967336</v>
      </c>
      <c r="Q137" s="9">
        <v>13.093249001747783</v>
      </c>
      <c r="R137" s="9">
        <v>11.451762185046329</v>
      </c>
      <c r="S137" s="9">
        <v>10.016066839128408</v>
      </c>
      <c r="T137" s="9">
        <v>8.7603631043689774</v>
      </c>
      <c r="U137" s="9">
        <v>7.6620856223307205</v>
      </c>
      <c r="V137" s="9">
        <v>6.7014980297618543</v>
      </c>
      <c r="W137" s="9">
        <v>5.861338290453725</v>
      </c>
      <c r="X137" s="9">
        <v>5.1265084914693091</v>
      </c>
      <c r="Y137" s="9">
        <v>4.4838035292913494</v>
      </c>
      <c r="Z137" s="9">
        <v>3.9216738103019138</v>
      </c>
      <c r="AA137" s="9">
        <v>3.4300177012525372</v>
      </c>
      <c r="AB137" s="9">
        <v>3</v>
      </c>
      <c r="AC137" s="9" t="s">
        <v>47</v>
      </c>
      <c r="AD137" s="9" t="s">
        <v>47</v>
      </c>
      <c r="AE137" s="9" t="s">
        <v>47</v>
      </c>
      <c r="AF137" s="9" t="s">
        <v>47</v>
      </c>
      <c r="AG137" s="9" t="s">
        <v>47</v>
      </c>
      <c r="AH137" s="9" t="s">
        <v>47</v>
      </c>
      <c r="AI137" s="9" t="s">
        <v>47</v>
      </c>
      <c r="AJ137" s="9" t="s">
        <v>47</v>
      </c>
      <c r="AK137" s="9" t="s">
        <v>47</v>
      </c>
      <c r="AL137" s="9" t="s">
        <v>47</v>
      </c>
      <c r="AM137" s="9" t="s">
        <v>47</v>
      </c>
      <c r="AN137" s="9" t="s">
        <v>47</v>
      </c>
      <c r="AO137" s="9" t="s">
        <v>47</v>
      </c>
      <c r="AP137" s="9" t="s">
        <v>47</v>
      </c>
      <c r="AQ137" s="9" t="s">
        <v>47</v>
      </c>
      <c r="AR137" s="9" t="s">
        <v>47</v>
      </c>
      <c r="AS137" s="9" t="s">
        <v>47</v>
      </c>
      <c r="AT137" s="9" t="s">
        <v>47</v>
      </c>
      <c r="AU137" s="9" t="s">
        <v>47</v>
      </c>
      <c r="AV137" s="9" t="s">
        <v>47</v>
      </c>
      <c r="AW137" s="9" t="s">
        <v>47</v>
      </c>
      <c r="AX137" s="9" t="s">
        <v>47</v>
      </c>
      <c r="AY137" s="9" t="s">
        <v>47</v>
      </c>
      <c r="AZ137" s="9" t="s">
        <v>47</v>
      </c>
      <c r="BA137" s="9" t="s">
        <v>47</v>
      </c>
      <c r="BB137" s="9" t="s">
        <v>47</v>
      </c>
      <c r="BC137" s="9" t="s">
        <v>47</v>
      </c>
      <c r="BD137" s="9" t="s">
        <v>47</v>
      </c>
      <c r="BE137" s="9" t="s">
        <v>47</v>
      </c>
      <c r="BF137" s="9" t="s">
        <v>47</v>
      </c>
      <c r="BG137" s="9" t="s">
        <v>47</v>
      </c>
      <c r="BH137" s="9" t="s">
        <v>47</v>
      </c>
      <c r="BI137" s="9" t="s">
        <v>47</v>
      </c>
      <c r="BJ137" s="9" t="s">
        <v>47</v>
      </c>
      <c r="BK137" s="9" t="s">
        <v>47</v>
      </c>
      <c r="BL137" s="9" t="s">
        <v>47</v>
      </c>
      <c r="BM137" s="9" t="s">
        <v>47</v>
      </c>
      <c r="BN137" s="9" t="s">
        <v>47</v>
      </c>
    </row>
    <row r="138" spans="1:66" ht="12" x14ac:dyDescent="0.25">
      <c r="A138" s="5">
        <v>103</v>
      </c>
      <c r="B138" s="56">
        <v>26</v>
      </c>
      <c r="C138" s="9">
        <v>154.5</v>
      </c>
      <c r="D138" s="9">
        <v>103</v>
      </c>
      <c r="E138" s="9">
        <v>77.25</v>
      </c>
      <c r="F138" s="9">
        <v>61.8</v>
      </c>
      <c r="G138" s="9">
        <v>51.5</v>
      </c>
      <c r="H138" s="9">
        <v>44.142857142857146</v>
      </c>
      <c r="I138" s="9">
        <v>38.589884628968804</v>
      </c>
      <c r="J138" s="9">
        <v>33.735451034756821</v>
      </c>
      <c r="K138" s="9">
        <v>29.491683311852565</v>
      </c>
      <c r="L138" s="9">
        <v>25.781762445402347</v>
      </c>
      <c r="M138" s="9">
        <v>22.538532906462457</v>
      </c>
      <c r="N138" s="9">
        <v>19.703287029016899</v>
      </c>
      <c r="O138" s="9">
        <v>17.224702306888467</v>
      </c>
      <c r="P138" s="9">
        <v>15.057912373909744</v>
      </c>
      <c r="Q138" s="9">
        <v>13.163694850602237</v>
      </c>
      <c r="R138" s="9">
        <v>11.507761356083615</v>
      </c>
      <c r="S138" s="9">
        <v>10.060136833277689</v>
      </c>
      <c r="T138" s="9">
        <v>8.7946169522161117</v>
      </c>
      <c r="U138" s="9">
        <v>7.6882937695597109</v>
      </c>
      <c r="V138" s="9">
        <v>6.7211410580145703</v>
      </c>
      <c r="W138" s="9">
        <v>5.8756517994390061</v>
      </c>
      <c r="X138" s="9">
        <v>5.1365212796841719</v>
      </c>
      <c r="Y138" s="9">
        <v>4.4903700486756888</v>
      </c>
      <c r="Z138" s="9">
        <v>3.9255017308686178</v>
      </c>
      <c r="AA138" s="9">
        <v>3.4316913020558615</v>
      </c>
      <c r="AB138" s="9">
        <v>3</v>
      </c>
      <c r="AC138" s="9" t="s">
        <v>47</v>
      </c>
      <c r="AD138" s="9" t="s">
        <v>47</v>
      </c>
      <c r="AE138" s="9" t="s">
        <v>47</v>
      </c>
      <c r="AF138" s="9" t="s">
        <v>47</v>
      </c>
      <c r="AG138" s="9" t="s">
        <v>47</v>
      </c>
      <c r="AH138" s="9" t="s">
        <v>47</v>
      </c>
      <c r="AI138" s="9" t="s">
        <v>47</v>
      </c>
      <c r="AJ138" s="9" t="s">
        <v>47</v>
      </c>
      <c r="AK138" s="9" t="s">
        <v>47</v>
      </c>
      <c r="AL138" s="9" t="s">
        <v>47</v>
      </c>
      <c r="AM138" s="9" t="s">
        <v>47</v>
      </c>
      <c r="AN138" s="9" t="s">
        <v>47</v>
      </c>
      <c r="AO138" s="9" t="s">
        <v>47</v>
      </c>
      <c r="AP138" s="9" t="s">
        <v>47</v>
      </c>
      <c r="AQ138" s="9" t="s">
        <v>47</v>
      </c>
      <c r="AR138" s="9" t="s">
        <v>47</v>
      </c>
      <c r="AS138" s="9" t="s">
        <v>47</v>
      </c>
      <c r="AT138" s="9" t="s">
        <v>47</v>
      </c>
      <c r="AU138" s="9" t="s">
        <v>47</v>
      </c>
      <c r="AV138" s="9" t="s">
        <v>47</v>
      </c>
      <c r="AW138" s="9" t="s">
        <v>47</v>
      </c>
      <c r="AX138" s="9" t="s">
        <v>47</v>
      </c>
      <c r="AY138" s="9" t="s">
        <v>47</v>
      </c>
      <c r="AZ138" s="9" t="s">
        <v>47</v>
      </c>
      <c r="BA138" s="9" t="s">
        <v>47</v>
      </c>
      <c r="BB138" s="9" t="s">
        <v>47</v>
      </c>
      <c r="BC138" s="9" t="s">
        <v>47</v>
      </c>
      <c r="BD138" s="9" t="s">
        <v>47</v>
      </c>
      <c r="BE138" s="9" t="s">
        <v>47</v>
      </c>
      <c r="BF138" s="9" t="s">
        <v>47</v>
      </c>
      <c r="BG138" s="9" t="s">
        <v>47</v>
      </c>
      <c r="BH138" s="9" t="s">
        <v>47</v>
      </c>
      <c r="BI138" s="9" t="s">
        <v>47</v>
      </c>
      <c r="BJ138" s="9" t="s">
        <v>47</v>
      </c>
      <c r="BK138" s="9" t="s">
        <v>47</v>
      </c>
      <c r="BL138" s="9" t="s">
        <v>47</v>
      </c>
      <c r="BM138" s="9" t="s">
        <v>47</v>
      </c>
      <c r="BN138" s="9" t="s">
        <v>47</v>
      </c>
    </row>
    <row r="139" spans="1:66" ht="12" x14ac:dyDescent="0.25">
      <c r="A139" s="5">
        <v>104</v>
      </c>
      <c r="B139" s="56">
        <v>26</v>
      </c>
      <c r="C139" s="9">
        <v>156</v>
      </c>
      <c r="D139" s="9">
        <v>104</v>
      </c>
      <c r="E139" s="9">
        <v>78</v>
      </c>
      <c r="F139" s="9">
        <v>62.4</v>
      </c>
      <c r="G139" s="9">
        <v>52</v>
      </c>
      <c r="H139" s="9">
        <v>44.571428571428577</v>
      </c>
      <c r="I139" s="9">
        <v>38.945724651603662</v>
      </c>
      <c r="J139" s="9">
        <v>34.030084232274689</v>
      </c>
      <c r="K139" s="9">
        <v>29.734884720087642</v>
      </c>
      <c r="L139" s="9">
        <v>25.981815480737087</v>
      </c>
      <c r="M139" s="9">
        <v>22.702450069329871</v>
      </c>
      <c r="N139" s="9">
        <v>19.836998670571507</v>
      </c>
      <c r="O139" s="9">
        <v>17.333218003103013</v>
      </c>
      <c r="P139" s="9">
        <v>15.14545881322271</v>
      </c>
      <c r="Q139" s="9">
        <v>13.233833591775094</v>
      </c>
      <c r="R139" s="9">
        <v>11.563489339913176</v>
      </c>
      <c r="S139" s="9">
        <v>10.103972124705413</v>
      </c>
      <c r="T139" s="9">
        <v>8.8286718390826628</v>
      </c>
      <c r="U139" s="9">
        <v>7.7143370429165543</v>
      </c>
      <c r="V139" s="9">
        <v>6.740651039748915</v>
      </c>
      <c r="W139" s="9">
        <v>5.8898614601482375</v>
      </c>
      <c r="X139" s="9">
        <v>5.1464565982089061</v>
      </c>
      <c r="Y139" s="9">
        <v>4.496882600118302</v>
      </c>
      <c r="Z139" s="9">
        <v>3.9292963485370658</v>
      </c>
      <c r="AA139" s="9">
        <v>3.4333495373485055</v>
      </c>
      <c r="AB139" s="9">
        <v>3</v>
      </c>
      <c r="AC139" s="9" t="s">
        <v>47</v>
      </c>
      <c r="AD139" s="9" t="s">
        <v>47</v>
      </c>
      <c r="AE139" s="9" t="s">
        <v>47</v>
      </c>
      <c r="AF139" s="9" t="s">
        <v>47</v>
      </c>
      <c r="AG139" s="9" t="s">
        <v>47</v>
      </c>
      <c r="AH139" s="9" t="s">
        <v>47</v>
      </c>
      <c r="AI139" s="9" t="s">
        <v>47</v>
      </c>
      <c r="AJ139" s="9" t="s">
        <v>47</v>
      </c>
      <c r="AK139" s="9" t="s">
        <v>47</v>
      </c>
      <c r="AL139" s="9" t="s">
        <v>47</v>
      </c>
      <c r="AM139" s="9" t="s">
        <v>47</v>
      </c>
      <c r="AN139" s="9" t="s">
        <v>47</v>
      </c>
      <c r="AO139" s="9" t="s">
        <v>47</v>
      </c>
      <c r="AP139" s="9" t="s">
        <v>47</v>
      </c>
      <c r="AQ139" s="9" t="s">
        <v>47</v>
      </c>
      <c r="AR139" s="9" t="s">
        <v>47</v>
      </c>
      <c r="AS139" s="9" t="s">
        <v>47</v>
      </c>
      <c r="AT139" s="9" t="s">
        <v>47</v>
      </c>
      <c r="AU139" s="9" t="s">
        <v>47</v>
      </c>
      <c r="AV139" s="9" t="s">
        <v>47</v>
      </c>
      <c r="AW139" s="9" t="s">
        <v>47</v>
      </c>
      <c r="AX139" s="9" t="s">
        <v>47</v>
      </c>
      <c r="AY139" s="9" t="s">
        <v>47</v>
      </c>
      <c r="AZ139" s="9" t="s">
        <v>47</v>
      </c>
      <c r="BA139" s="9" t="s">
        <v>47</v>
      </c>
      <c r="BB139" s="9" t="s">
        <v>47</v>
      </c>
      <c r="BC139" s="9" t="s">
        <v>47</v>
      </c>
      <c r="BD139" s="9" t="s">
        <v>47</v>
      </c>
      <c r="BE139" s="9" t="s">
        <v>47</v>
      </c>
      <c r="BF139" s="9" t="s">
        <v>47</v>
      </c>
      <c r="BG139" s="9" t="s">
        <v>47</v>
      </c>
      <c r="BH139" s="9" t="s">
        <v>47</v>
      </c>
      <c r="BI139" s="9" t="s">
        <v>47</v>
      </c>
      <c r="BJ139" s="9" t="s">
        <v>47</v>
      </c>
      <c r="BK139" s="9" t="s">
        <v>47</v>
      </c>
      <c r="BL139" s="9" t="s">
        <v>47</v>
      </c>
      <c r="BM139" s="9" t="s">
        <v>47</v>
      </c>
      <c r="BN139" s="9" t="s">
        <v>47</v>
      </c>
    </row>
    <row r="140" spans="1:66" ht="12" x14ac:dyDescent="0.25">
      <c r="A140" s="5">
        <v>105</v>
      </c>
      <c r="B140" s="56">
        <v>27</v>
      </c>
      <c r="C140" s="9">
        <v>157.5</v>
      </c>
      <c r="D140" s="9">
        <v>105</v>
      </c>
      <c r="E140" s="9">
        <v>78.75</v>
      </c>
      <c r="F140" s="9">
        <v>63</v>
      </c>
      <c r="G140" s="9">
        <v>52.5</v>
      </c>
      <c r="H140" s="9">
        <v>45</v>
      </c>
      <c r="I140" s="9">
        <v>39.375</v>
      </c>
      <c r="J140" s="9">
        <v>34.619086285492571</v>
      </c>
      <c r="K140" s="9">
        <v>30.437616133139805</v>
      </c>
      <c r="L140" s="9">
        <v>26.761205313977591</v>
      </c>
      <c r="M140" s="9">
        <v>23.528850180784065</v>
      </c>
      <c r="N140" s="9">
        <v>20.68691541859025</v>
      </c>
      <c r="O140" s="9">
        <v>18.188244059856824</v>
      </c>
      <c r="P140" s="9">
        <v>15.991374996565868</v>
      </c>
      <c r="Q140" s="9">
        <v>14.05985500520082</v>
      </c>
      <c r="R140" s="9">
        <v>12.361633868865061</v>
      </c>
      <c r="S140" s="9">
        <v>10.86853255964208</v>
      </c>
      <c r="T140" s="9">
        <v>9.5557756566078638</v>
      </c>
      <c r="U140" s="9">
        <v>8.4015802407851954</v>
      </c>
      <c r="V140" s="9">
        <v>7.3867944454662124</v>
      </c>
      <c r="W140" s="9">
        <v>6.4945796642740836</v>
      </c>
      <c r="X140" s="9">
        <v>5.7101311437589812</v>
      </c>
      <c r="Y140" s="9">
        <v>5.0204323242481408</v>
      </c>
      <c r="Z140" s="9">
        <v>4.4140388526634258</v>
      </c>
      <c r="AA140" s="9">
        <v>3.8808886833745211</v>
      </c>
      <c r="AB140" s="9">
        <v>3.4121351160415032</v>
      </c>
      <c r="AC140" s="9">
        <v>3</v>
      </c>
      <c r="AD140" s="9" t="s">
        <v>47</v>
      </c>
      <c r="AE140" s="9" t="s">
        <v>47</v>
      </c>
      <c r="AF140" s="9" t="s">
        <v>47</v>
      </c>
      <c r="AG140" s="9" t="s">
        <v>47</v>
      </c>
      <c r="AH140" s="9" t="s">
        <v>47</v>
      </c>
      <c r="AI140" s="9" t="s">
        <v>47</v>
      </c>
      <c r="AJ140" s="9" t="s">
        <v>47</v>
      </c>
      <c r="AK140" s="9" t="s">
        <v>47</v>
      </c>
      <c r="AL140" s="9" t="s">
        <v>47</v>
      </c>
      <c r="AM140" s="9" t="s">
        <v>47</v>
      </c>
      <c r="AN140" s="9" t="s">
        <v>47</v>
      </c>
      <c r="AO140" s="9" t="s">
        <v>47</v>
      </c>
      <c r="AP140" s="9" t="s">
        <v>47</v>
      </c>
      <c r="AQ140" s="9" t="s">
        <v>47</v>
      </c>
      <c r="AR140" s="9" t="s">
        <v>47</v>
      </c>
      <c r="AS140" s="9" t="s">
        <v>47</v>
      </c>
      <c r="AT140" s="9" t="s">
        <v>47</v>
      </c>
      <c r="AU140" s="9" t="s">
        <v>47</v>
      </c>
      <c r="AV140" s="9" t="s">
        <v>47</v>
      </c>
      <c r="AW140" s="9" t="s">
        <v>47</v>
      </c>
      <c r="AX140" s="9" t="s">
        <v>47</v>
      </c>
      <c r="AY140" s="9" t="s">
        <v>47</v>
      </c>
      <c r="AZ140" s="9" t="s">
        <v>47</v>
      </c>
      <c r="BA140" s="9" t="s">
        <v>47</v>
      </c>
      <c r="BB140" s="9" t="s">
        <v>47</v>
      </c>
      <c r="BC140" s="9" t="s">
        <v>47</v>
      </c>
      <c r="BD140" s="9" t="s">
        <v>47</v>
      </c>
      <c r="BE140" s="9" t="s">
        <v>47</v>
      </c>
      <c r="BF140" s="9" t="s">
        <v>47</v>
      </c>
      <c r="BG140" s="9" t="s">
        <v>47</v>
      </c>
      <c r="BH140" s="9" t="s">
        <v>47</v>
      </c>
      <c r="BI140" s="9" t="s">
        <v>47</v>
      </c>
      <c r="BJ140" s="9" t="s">
        <v>47</v>
      </c>
      <c r="BK140" s="9" t="s">
        <v>47</v>
      </c>
      <c r="BL140" s="9" t="s">
        <v>47</v>
      </c>
      <c r="BM140" s="9" t="s">
        <v>47</v>
      </c>
      <c r="BN140" s="9" t="s">
        <v>47</v>
      </c>
    </row>
    <row r="141" spans="1:66" ht="12" x14ac:dyDescent="0.25">
      <c r="A141" s="5">
        <v>106</v>
      </c>
      <c r="B141" s="56">
        <v>27</v>
      </c>
      <c r="C141" s="9">
        <v>159</v>
      </c>
      <c r="D141" s="9">
        <v>106</v>
      </c>
      <c r="E141" s="9">
        <v>79.5</v>
      </c>
      <c r="F141" s="9">
        <v>63.6</v>
      </c>
      <c r="G141" s="9">
        <v>53</v>
      </c>
      <c r="H141" s="9">
        <v>45.428571428571423</v>
      </c>
      <c r="I141" s="9">
        <v>39.75</v>
      </c>
      <c r="J141" s="9">
        <v>34.932232261098584</v>
      </c>
      <c r="K141" s="9">
        <v>30.698386182222311</v>
      </c>
      <c r="L141" s="9">
        <v>26.977689463101619</v>
      </c>
      <c r="M141" s="9">
        <v>23.707947526864348</v>
      </c>
      <c r="N141" s="9">
        <v>20.834503885342475</v>
      </c>
      <c r="O141" s="9">
        <v>18.30932650987533</v>
      </c>
      <c r="P141" s="9">
        <v>16.090204935528419</v>
      </c>
      <c r="Q141" s="9">
        <v>14.140044677649147</v>
      </c>
      <c r="R141" s="9">
        <v>12.426247166338388</v>
      </c>
      <c r="S141" s="9">
        <v>10.920164833920776</v>
      </c>
      <c r="T141" s="9">
        <v>9.5966222467421805</v>
      </c>
      <c r="U141" s="9">
        <v>8.4334952766093991</v>
      </c>
      <c r="V141" s="9">
        <v>7.4113412773684892</v>
      </c>
      <c r="W141" s="9">
        <v>6.5130740847120299</v>
      </c>
      <c r="X141" s="9">
        <v>5.7236784065635913</v>
      </c>
      <c r="Y141" s="9">
        <v>5.0299588298343156</v>
      </c>
      <c r="Z141" s="9">
        <v>4.4203192479883269</v>
      </c>
      <c r="AA141" s="9">
        <v>3.8845690223630918</v>
      </c>
      <c r="AB141" s="9">
        <v>3.4137526370680806</v>
      </c>
      <c r="AC141" s="9">
        <v>3</v>
      </c>
      <c r="AD141" s="9" t="s">
        <v>47</v>
      </c>
      <c r="AE141" s="9" t="s">
        <v>47</v>
      </c>
      <c r="AF141" s="9" t="s">
        <v>47</v>
      </c>
      <c r="AG141" s="9" t="s">
        <v>47</v>
      </c>
      <c r="AH141" s="9" t="s">
        <v>47</v>
      </c>
      <c r="AI141" s="9" t="s">
        <v>47</v>
      </c>
      <c r="AJ141" s="9" t="s">
        <v>47</v>
      </c>
      <c r="AK141" s="9" t="s">
        <v>47</v>
      </c>
      <c r="AL141" s="9" t="s">
        <v>47</v>
      </c>
      <c r="AM141" s="9" t="s">
        <v>47</v>
      </c>
      <c r="AN141" s="9" t="s">
        <v>47</v>
      </c>
      <c r="AO141" s="9" t="s">
        <v>47</v>
      </c>
      <c r="AP141" s="9" t="s">
        <v>47</v>
      </c>
      <c r="AQ141" s="9" t="s">
        <v>47</v>
      </c>
      <c r="AR141" s="9" t="s">
        <v>47</v>
      </c>
      <c r="AS141" s="9" t="s">
        <v>47</v>
      </c>
      <c r="AT141" s="9" t="s">
        <v>47</v>
      </c>
      <c r="AU141" s="9" t="s">
        <v>47</v>
      </c>
      <c r="AV141" s="9" t="s">
        <v>47</v>
      </c>
      <c r="AW141" s="9" t="s">
        <v>47</v>
      </c>
      <c r="AX141" s="9" t="s">
        <v>47</v>
      </c>
      <c r="AY141" s="9" t="s">
        <v>47</v>
      </c>
      <c r="AZ141" s="9" t="s">
        <v>47</v>
      </c>
      <c r="BA141" s="9" t="s">
        <v>47</v>
      </c>
      <c r="BB141" s="9" t="s">
        <v>47</v>
      </c>
      <c r="BC141" s="9" t="s">
        <v>47</v>
      </c>
      <c r="BD141" s="9" t="s">
        <v>47</v>
      </c>
      <c r="BE141" s="9" t="s">
        <v>47</v>
      </c>
      <c r="BF141" s="9" t="s">
        <v>47</v>
      </c>
      <c r="BG141" s="9" t="s">
        <v>47</v>
      </c>
      <c r="BH141" s="9" t="s">
        <v>47</v>
      </c>
      <c r="BI141" s="9" t="s">
        <v>47</v>
      </c>
      <c r="BJ141" s="9" t="s">
        <v>47</v>
      </c>
      <c r="BK141" s="9" t="s">
        <v>47</v>
      </c>
      <c r="BL141" s="9" t="s">
        <v>47</v>
      </c>
      <c r="BM141" s="9" t="s">
        <v>47</v>
      </c>
      <c r="BN141" s="9" t="s">
        <v>47</v>
      </c>
    </row>
    <row r="142" spans="1:66" ht="12" x14ac:dyDescent="0.25">
      <c r="A142" s="5">
        <v>107</v>
      </c>
      <c r="B142" s="56">
        <v>27</v>
      </c>
      <c r="C142" s="9">
        <v>160.5</v>
      </c>
      <c r="D142" s="9">
        <v>107</v>
      </c>
      <c r="E142" s="9">
        <v>80.25</v>
      </c>
      <c r="F142" s="9">
        <v>64.2</v>
      </c>
      <c r="G142" s="9">
        <v>53.5</v>
      </c>
      <c r="H142" s="9">
        <v>45.857142857142861</v>
      </c>
      <c r="I142" s="9">
        <v>40.125</v>
      </c>
      <c r="J142" s="9">
        <v>35.245230558925805</v>
      </c>
      <c r="K142" s="9">
        <v>30.958910334002177</v>
      </c>
      <c r="L142" s="9">
        <v>27.193867478505105</v>
      </c>
      <c r="M142" s="9">
        <v>23.88670726651182</v>
      </c>
      <c r="N142" s="9">
        <v>20.981744670449281</v>
      </c>
      <c r="O142" s="9">
        <v>18.430066752361313</v>
      </c>
      <c r="P142" s="9">
        <v>16.188709081703863</v>
      </c>
      <c r="Q142" s="9">
        <v>14.21993231242439</v>
      </c>
      <c r="R142" s="9">
        <v>12.490586738534994</v>
      </c>
      <c r="S142" s="9">
        <v>10.971554128745844</v>
      </c>
      <c r="T142" s="9">
        <v>9.6372574419285133</v>
      </c>
      <c r="U142" s="9">
        <v>8.4652301681369213</v>
      </c>
      <c r="V142" s="9">
        <v>7.4357380438719014</v>
      </c>
      <c r="W142" s="9">
        <v>6.5314467721380973</v>
      </c>
      <c r="X142" s="9">
        <v>5.7371301524575449</v>
      </c>
      <c r="Y142" s="9">
        <v>5.0394137064157345</v>
      </c>
      <c r="Z142" s="9">
        <v>4.4265494819796487</v>
      </c>
      <c r="AA142" s="9">
        <v>3.8882182448066369</v>
      </c>
      <c r="AB142" s="9">
        <v>3.4153557258973639</v>
      </c>
      <c r="AC142" s="9">
        <v>3</v>
      </c>
      <c r="AD142" s="9" t="s">
        <v>47</v>
      </c>
      <c r="AE142" s="9" t="s">
        <v>47</v>
      </c>
      <c r="AF142" s="9" t="s">
        <v>47</v>
      </c>
      <c r="AG142" s="9" t="s">
        <v>47</v>
      </c>
      <c r="AH142" s="9" t="s">
        <v>47</v>
      </c>
      <c r="AI142" s="9" t="s">
        <v>47</v>
      </c>
      <c r="AJ142" s="9" t="s">
        <v>47</v>
      </c>
      <c r="AK142" s="9" t="s">
        <v>47</v>
      </c>
      <c r="AL142" s="9" t="s">
        <v>47</v>
      </c>
      <c r="AM142" s="9" t="s">
        <v>47</v>
      </c>
      <c r="AN142" s="9" t="s">
        <v>47</v>
      </c>
      <c r="AO142" s="9" t="s">
        <v>47</v>
      </c>
      <c r="AP142" s="9" t="s">
        <v>47</v>
      </c>
      <c r="AQ142" s="9" t="s">
        <v>47</v>
      </c>
      <c r="AR142" s="9" t="s">
        <v>47</v>
      </c>
      <c r="AS142" s="9" t="s">
        <v>47</v>
      </c>
      <c r="AT142" s="9" t="s">
        <v>47</v>
      </c>
      <c r="AU142" s="9" t="s">
        <v>47</v>
      </c>
      <c r="AV142" s="9" t="s">
        <v>47</v>
      </c>
      <c r="AW142" s="9" t="s">
        <v>47</v>
      </c>
      <c r="AX142" s="9" t="s">
        <v>47</v>
      </c>
      <c r="AY142" s="9" t="s">
        <v>47</v>
      </c>
      <c r="AZ142" s="9" t="s">
        <v>47</v>
      </c>
      <c r="BA142" s="9" t="s">
        <v>47</v>
      </c>
      <c r="BB142" s="9" t="s">
        <v>47</v>
      </c>
      <c r="BC142" s="9" t="s">
        <v>47</v>
      </c>
      <c r="BD142" s="9" t="s">
        <v>47</v>
      </c>
      <c r="BE142" s="9" t="s">
        <v>47</v>
      </c>
      <c r="BF142" s="9" t="s">
        <v>47</v>
      </c>
      <c r="BG142" s="9" t="s">
        <v>47</v>
      </c>
      <c r="BH142" s="9" t="s">
        <v>47</v>
      </c>
      <c r="BI142" s="9" t="s">
        <v>47</v>
      </c>
      <c r="BJ142" s="9" t="s">
        <v>47</v>
      </c>
      <c r="BK142" s="9" t="s">
        <v>47</v>
      </c>
      <c r="BL142" s="9" t="s">
        <v>47</v>
      </c>
      <c r="BM142" s="9" t="s">
        <v>47</v>
      </c>
      <c r="BN142" s="9" t="s">
        <v>47</v>
      </c>
    </row>
    <row r="143" spans="1:66" ht="12" x14ac:dyDescent="0.25">
      <c r="A143" s="5">
        <v>108</v>
      </c>
      <c r="B143" s="56">
        <v>27</v>
      </c>
      <c r="C143" s="9">
        <v>162</v>
      </c>
      <c r="D143" s="9">
        <v>108</v>
      </c>
      <c r="E143" s="9">
        <v>81</v>
      </c>
      <c r="F143" s="9">
        <v>64.8</v>
      </c>
      <c r="G143" s="9">
        <v>54</v>
      </c>
      <c r="H143" s="9">
        <v>46.285714285714285</v>
      </c>
      <c r="I143" s="9">
        <v>40.5</v>
      </c>
      <c r="J143" s="9">
        <v>35.558082627852514</v>
      </c>
      <c r="K143" s="9">
        <v>31.21919111528856</v>
      </c>
      <c r="L143" s="9">
        <v>27.409742648201227</v>
      </c>
      <c r="M143" s="9">
        <v>24.065133182541043</v>
      </c>
      <c r="N143" s="9">
        <v>21.128641830989377</v>
      </c>
      <c r="O143" s="9">
        <v>18.550468939274598</v>
      </c>
      <c r="P143" s="9">
        <v>16.286891538966362</v>
      </c>
      <c r="Q143" s="9">
        <v>14.299521854158961</v>
      </c>
      <c r="R143" s="9">
        <v>12.554656287134991</v>
      </c>
      <c r="S143" s="9">
        <v>11.022703842524297</v>
      </c>
      <c r="T143" s="9">
        <v>9.6776842966623811</v>
      </c>
      <c r="U143" s="9">
        <v>8.4967876016541162</v>
      </c>
      <c r="V143" s="9">
        <v>7.4599870521217246</v>
      </c>
      <c r="W143" s="9">
        <v>6.5496996543717083</v>
      </c>
      <c r="X143" s="9">
        <v>5.7504879382164509</v>
      </c>
      <c r="Y143" s="9">
        <v>5.0487981545078968</v>
      </c>
      <c r="Z143" s="9">
        <v>4.4327304185022491</v>
      </c>
      <c r="AA143" s="9">
        <v>3.8918369009406968</v>
      </c>
      <c r="AB143" s="9">
        <v>3.4169446443895004</v>
      </c>
      <c r="AC143" s="9">
        <v>3</v>
      </c>
      <c r="AD143" s="9" t="s">
        <v>47</v>
      </c>
      <c r="AE143" s="9" t="s">
        <v>47</v>
      </c>
      <c r="AF143" s="9" t="s">
        <v>47</v>
      </c>
      <c r="AG143" s="9" t="s">
        <v>47</v>
      </c>
      <c r="AH143" s="9" t="s">
        <v>47</v>
      </c>
      <c r="AI143" s="9" t="s">
        <v>47</v>
      </c>
      <c r="AJ143" s="9" t="s">
        <v>47</v>
      </c>
      <c r="AK143" s="9" t="s">
        <v>47</v>
      </c>
      <c r="AL143" s="9" t="s">
        <v>47</v>
      </c>
      <c r="AM143" s="9" t="s">
        <v>47</v>
      </c>
      <c r="AN143" s="9" t="s">
        <v>47</v>
      </c>
      <c r="AO143" s="9" t="s">
        <v>47</v>
      </c>
      <c r="AP143" s="9" t="s">
        <v>47</v>
      </c>
      <c r="AQ143" s="9" t="s">
        <v>47</v>
      </c>
      <c r="AR143" s="9" t="s">
        <v>47</v>
      </c>
      <c r="AS143" s="9" t="s">
        <v>47</v>
      </c>
      <c r="AT143" s="9" t="s">
        <v>47</v>
      </c>
      <c r="AU143" s="9" t="s">
        <v>47</v>
      </c>
      <c r="AV143" s="9" t="s">
        <v>47</v>
      </c>
      <c r="AW143" s="9" t="s">
        <v>47</v>
      </c>
      <c r="AX143" s="9" t="s">
        <v>47</v>
      </c>
      <c r="AY143" s="9" t="s">
        <v>47</v>
      </c>
      <c r="AZ143" s="9" t="s">
        <v>47</v>
      </c>
      <c r="BA143" s="9" t="s">
        <v>47</v>
      </c>
      <c r="BB143" s="9" t="s">
        <v>47</v>
      </c>
      <c r="BC143" s="9" t="s">
        <v>47</v>
      </c>
      <c r="BD143" s="9" t="s">
        <v>47</v>
      </c>
      <c r="BE143" s="9" t="s">
        <v>47</v>
      </c>
      <c r="BF143" s="9" t="s">
        <v>47</v>
      </c>
      <c r="BG143" s="9" t="s">
        <v>47</v>
      </c>
      <c r="BH143" s="9" t="s">
        <v>47</v>
      </c>
      <c r="BI143" s="9" t="s">
        <v>47</v>
      </c>
      <c r="BJ143" s="9" t="s">
        <v>47</v>
      </c>
      <c r="BK143" s="9" t="s">
        <v>47</v>
      </c>
      <c r="BL143" s="9" t="s">
        <v>47</v>
      </c>
      <c r="BM143" s="9" t="s">
        <v>47</v>
      </c>
      <c r="BN143" s="9" t="s">
        <v>47</v>
      </c>
    </row>
    <row r="144" spans="1:66" ht="12" x14ac:dyDescent="0.25">
      <c r="A144" s="5">
        <v>109</v>
      </c>
      <c r="B144" s="56">
        <v>28</v>
      </c>
      <c r="C144" s="9">
        <v>163.5</v>
      </c>
      <c r="D144" s="9">
        <v>109</v>
      </c>
      <c r="E144" s="9">
        <v>81.75</v>
      </c>
      <c r="F144" s="9">
        <v>65.400000000000006</v>
      </c>
      <c r="G144" s="9">
        <v>54.5</v>
      </c>
      <c r="H144" s="9">
        <v>46.714285714285715</v>
      </c>
      <c r="I144" s="9">
        <v>40.875</v>
      </c>
      <c r="J144" s="9">
        <v>36.094559110179112</v>
      </c>
      <c r="K144" s="9">
        <v>31.87320360509392</v>
      </c>
      <c r="L144" s="9">
        <v>28.145546949353797</v>
      </c>
      <c r="M144" s="9">
        <v>24.853849738269652</v>
      </c>
      <c r="N144" s="9">
        <v>21.947125345406327</v>
      </c>
      <c r="O144" s="9">
        <v>19.380350167052693</v>
      </c>
      <c r="P144" s="9">
        <v>17.113766230719339</v>
      </c>
      <c r="Q144" s="9">
        <v>15.112265365443092</v>
      </c>
      <c r="R144" s="9">
        <v>13.344845395026255</v>
      </c>
      <c r="S144" s="9">
        <v>11.78412993093521</v>
      </c>
      <c r="T144" s="9">
        <v>10.405944326707566</v>
      </c>
      <c r="U144" s="9">
        <v>9.1889412256288487</v>
      </c>
      <c r="V144" s="9">
        <v>8.1142699016127757</v>
      </c>
      <c r="W144" s="9">
        <v>7.1652842715525269</v>
      </c>
      <c r="X144" s="9">
        <v>6.3272850564107479</v>
      </c>
      <c r="Y144" s="9">
        <v>5.5872920972616686</v>
      </c>
      <c r="Z144" s="9">
        <v>4.933843299582823</v>
      </c>
      <c r="AA144" s="9">
        <v>4.3568170915511528</v>
      </c>
      <c r="AB144" s="9">
        <v>3.8472756463175952</v>
      </c>
      <c r="AC144" s="9">
        <v>3.3973264398571983</v>
      </c>
      <c r="AD144" s="9">
        <v>3</v>
      </c>
      <c r="AE144" s="9" t="s">
        <v>47</v>
      </c>
      <c r="AF144" s="9" t="s">
        <v>47</v>
      </c>
      <c r="AG144" s="9" t="s">
        <v>47</v>
      </c>
      <c r="AH144" s="9" t="s">
        <v>47</v>
      </c>
      <c r="AI144" s="9" t="s">
        <v>47</v>
      </c>
      <c r="AJ144" s="9" t="s">
        <v>47</v>
      </c>
      <c r="AK144" s="9" t="s">
        <v>47</v>
      </c>
      <c r="AL144" s="9" t="s">
        <v>47</v>
      </c>
      <c r="AM144" s="9" t="s">
        <v>47</v>
      </c>
      <c r="AN144" s="9" t="s">
        <v>47</v>
      </c>
      <c r="AO144" s="9" t="s">
        <v>47</v>
      </c>
      <c r="AP144" s="9" t="s">
        <v>47</v>
      </c>
      <c r="AQ144" s="9" t="s">
        <v>47</v>
      </c>
      <c r="AR144" s="9" t="s">
        <v>47</v>
      </c>
      <c r="AS144" s="9" t="s">
        <v>47</v>
      </c>
      <c r="AT144" s="9" t="s">
        <v>47</v>
      </c>
      <c r="AU144" s="9" t="s">
        <v>47</v>
      </c>
      <c r="AV144" s="9" t="s">
        <v>47</v>
      </c>
      <c r="AW144" s="9" t="s">
        <v>47</v>
      </c>
      <c r="AX144" s="9" t="s">
        <v>47</v>
      </c>
      <c r="AY144" s="9" t="s">
        <v>47</v>
      </c>
      <c r="AZ144" s="9" t="s">
        <v>47</v>
      </c>
      <c r="BA144" s="9" t="s">
        <v>47</v>
      </c>
      <c r="BB144" s="9" t="s">
        <v>47</v>
      </c>
      <c r="BC144" s="9" t="s">
        <v>47</v>
      </c>
      <c r="BD144" s="9" t="s">
        <v>47</v>
      </c>
      <c r="BE144" s="9" t="s">
        <v>47</v>
      </c>
      <c r="BF144" s="9" t="s">
        <v>47</v>
      </c>
      <c r="BG144" s="9" t="s">
        <v>47</v>
      </c>
      <c r="BH144" s="9" t="s">
        <v>47</v>
      </c>
      <c r="BI144" s="9" t="s">
        <v>47</v>
      </c>
      <c r="BJ144" s="9" t="s">
        <v>47</v>
      </c>
      <c r="BK144" s="9" t="s">
        <v>47</v>
      </c>
      <c r="BL144" s="9" t="s">
        <v>47</v>
      </c>
      <c r="BM144" s="9" t="s">
        <v>47</v>
      </c>
      <c r="BN144" s="9" t="s">
        <v>47</v>
      </c>
    </row>
    <row r="145" spans="1:66" ht="12" x14ac:dyDescent="0.25">
      <c r="A145" s="5">
        <v>110</v>
      </c>
      <c r="B145" s="56">
        <v>28</v>
      </c>
      <c r="C145" s="9">
        <v>165</v>
      </c>
      <c r="D145" s="9">
        <v>110</v>
      </c>
      <c r="E145" s="9">
        <v>82.5</v>
      </c>
      <c r="F145" s="9">
        <v>66</v>
      </c>
      <c r="G145" s="9">
        <v>55</v>
      </c>
      <c r="H145" s="9">
        <v>47.142857142857139</v>
      </c>
      <c r="I145" s="9">
        <v>41.25</v>
      </c>
      <c r="J145" s="9">
        <v>36.409864482835083</v>
      </c>
      <c r="K145" s="9">
        <v>32.137654100810082</v>
      </c>
      <c r="L145" s="9">
        <v>28.366730438950892</v>
      </c>
      <c r="M145" s="9">
        <v>25.038274208565213</v>
      </c>
      <c r="N145" s="9">
        <v>22.100367777404227</v>
      </c>
      <c r="O145" s="9">
        <v>19.507185352632803</v>
      </c>
      <c r="P145" s="9">
        <v>17.218278184991657</v>
      </c>
      <c r="Q145" s="9">
        <v>15.197943644686108</v>
      </c>
      <c r="R145" s="9">
        <v>13.414668327776628</v>
      </c>
      <c r="S145" s="9">
        <v>11.840636506582474</v>
      </c>
      <c r="T145" s="9">
        <v>10.451296256852793</v>
      </c>
      <c r="U145" s="9">
        <v>9.2249764941084074</v>
      </c>
      <c r="V145" s="9">
        <v>8.1425489456442719</v>
      </c>
      <c r="W145" s="9">
        <v>7.1871297855941743</v>
      </c>
      <c r="X145" s="9">
        <v>6.3438162791280357</v>
      </c>
      <c r="Y145" s="9">
        <v>5.599454327928604</v>
      </c>
      <c r="Z145" s="9">
        <v>4.9424332910958757</v>
      </c>
      <c r="AA145" s="9">
        <v>4.3625048810728115</v>
      </c>
      <c r="AB145" s="9">
        <v>3.8506233097107319</v>
      </c>
      <c r="AC145" s="9">
        <v>3.398804191054877</v>
      </c>
      <c r="AD145" s="9">
        <v>3</v>
      </c>
      <c r="AE145" s="9" t="s">
        <v>47</v>
      </c>
      <c r="AF145" s="9" t="s">
        <v>47</v>
      </c>
      <c r="AG145" s="9" t="s">
        <v>47</v>
      </c>
      <c r="AH145" s="9" t="s">
        <v>47</v>
      </c>
      <c r="AI145" s="9" t="s">
        <v>47</v>
      </c>
      <c r="AJ145" s="9" t="s">
        <v>47</v>
      </c>
      <c r="AK145" s="9" t="s">
        <v>47</v>
      </c>
      <c r="AL145" s="9" t="s">
        <v>47</v>
      </c>
      <c r="AM145" s="9" t="s">
        <v>47</v>
      </c>
      <c r="AN145" s="9" t="s">
        <v>47</v>
      </c>
      <c r="AO145" s="9" t="s">
        <v>47</v>
      </c>
      <c r="AP145" s="9" t="s">
        <v>47</v>
      </c>
      <c r="AQ145" s="9" t="s">
        <v>47</v>
      </c>
      <c r="AR145" s="9" t="s">
        <v>47</v>
      </c>
      <c r="AS145" s="9" t="s">
        <v>47</v>
      </c>
      <c r="AT145" s="9" t="s">
        <v>47</v>
      </c>
      <c r="AU145" s="9" t="s">
        <v>47</v>
      </c>
      <c r="AV145" s="9" t="s">
        <v>47</v>
      </c>
      <c r="AW145" s="9" t="s">
        <v>47</v>
      </c>
      <c r="AX145" s="9" t="s">
        <v>47</v>
      </c>
      <c r="AY145" s="9" t="s">
        <v>47</v>
      </c>
      <c r="AZ145" s="9" t="s">
        <v>47</v>
      </c>
      <c r="BA145" s="9" t="s">
        <v>47</v>
      </c>
      <c r="BB145" s="9" t="s">
        <v>47</v>
      </c>
      <c r="BC145" s="9" t="s">
        <v>47</v>
      </c>
      <c r="BD145" s="9" t="s">
        <v>47</v>
      </c>
      <c r="BE145" s="9" t="s">
        <v>47</v>
      </c>
      <c r="BF145" s="9" t="s">
        <v>47</v>
      </c>
      <c r="BG145" s="9" t="s">
        <v>47</v>
      </c>
      <c r="BH145" s="9" t="s">
        <v>47</v>
      </c>
      <c r="BI145" s="9" t="s">
        <v>47</v>
      </c>
      <c r="BJ145" s="9" t="s">
        <v>47</v>
      </c>
      <c r="BK145" s="9" t="s">
        <v>47</v>
      </c>
      <c r="BL145" s="9" t="s">
        <v>47</v>
      </c>
      <c r="BM145" s="9" t="s">
        <v>47</v>
      </c>
      <c r="BN145" s="9" t="s">
        <v>47</v>
      </c>
    </row>
    <row r="146" spans="1:66" ht="12" x14ac:dyDescent="0.25">
      <c r="A146" s="5">
        <v>111</v>
      </c>
      <c r="B146" s="56">
        <v>28</v>
      </c>
      <c r="C146" s="9">
        <v>166.5</v>
      </c>
      <c r="D146" s="9">
        <v>111</v>
      </c>
      <c r="E146" s="9">
        <v>83.25</v>
      </c>
      <c r="F146" s="9">
        <v>66.599999999999994</v>
      </c>
      <c r="G146" s="9">
        <v>55.5</v>
      </c>
      <c r="H146" s="9">
        <v>47.571428571428577</v>
      </c>
      <c r="I146" s="9">
        <v>41.625</v>
      </c>
      <c r="J146" s="9">
        <v>36.725033387274934</v>
      </c>
      <c r="K146" s="9">
        <v>32.401875730845852</v>
      </c>
      <c r="L146" s="9">
        <v>28.587626859475009</v>
      </c>
      <c r="M146" s="9">
        <v>25.222379600652907</v>
      </c>
      <c r="N146" s="9">
        <v>22.253278869441445</v>
      </c>
      <c r="O146" s="9">
        <v>19.633691518476319</v>
      </c>
      <c r="P146" s="9">
        <v>17.322473910666652</v>
      </c>
      <c r="Q146" s="9">
        <v>15.283325710977339</v>
      </c>
      <c r="R146" s="9">
        <v>13.484219747849613</v>
      </c>
      <c r="S146" s="9">
        <v>11.896898989576671</v>
      </c>
      <c r="T146" s="9">
        <v>10.496432735068844</v>
      </c>
      <c r="U146" s="9">
        <v>9.2608250484730039</v>
      </c>
      <c r="V146" s="9">
        <v>8.1706692876608535</v>
      </c>
      <c r="W146" s="9">
        <v>7.2088433005579988</v>
      </c>
      <c r="X146" s="9">
        <v>6.3602405020210382</v>
      </c>
      <c r="Y146" s="9">
        <v>5.6115326075152163</v>
      </c>
      <c r="Z146" s="9">
        <v>4.9509602970517301</v>
      </c>
      <c r="AA146" s="9">
        <v>4.3681485215206584</v>
      </c>
      <c r="AB146" s="9">
        <v>3.853943550592716</v>
      </c>
      <c r="AC146" s="9">
        <v>3.4002692028394086</v>
      </c>
      <c r="AD146" s="9">
        <v>3</v>
      </c>
      <c r="AE146" s="9" t="s">
        <v>47</v>
      </c>
      <c r="AF146" s="9" t="s">
        <v>47</v>
      </c>
      <c r="AG146" s="9" t="s">
        <v>47</v>
      </c>
      <c r="AH146" s="9" t="s">
        <v>47</v>
      </c>
      <c r="AI146" s="9" t="s">
        <v>47</v>
      </c>
      <c r="AJ146" s="9" t="s">
        <v>47</v>
      </c>
      <c r="AK146" s="9" t="s">
        <v>47</v>
      </c>
      <c r="AL146" s="9" t="s">
        <v>47</v>
      </c>
      <c r="AM146" s="9" t="s">
        <v>47</v>
      </c>
      <c r="AN146" s="9" t="s">
        <v>47</v>
      </c>
      <c r="AO146" s="9" t="s">
        <v>47</v>
      </c>
      <c r="AP146" s="9" t="s">
        <v>47</v>
      </c>
      <c r="AQ146" s="9" t="s">
        <v>47</v>
      </c>
      <c r="AR146" s="9" t="s">
        <v>47</v>
      </c>
      <c r="AS146" s="9" t="s">
        <v>47</v>
      </c>
      <c r="AT146" s="9" t="s">
        <v>47</v>
      </c>
      <c r="AU146" s="9" t="s">
        <v>47</v>
      </c>
      <c r="AV146" s="9" t="s">
        <v>47</v>
      </c>
      <c r="AW146" s="9" t="s">
        <v>47</v>
      </c>
      <c r="AX146" s="9" t="s">
        <v>47</v>
      </c>
      <c r="AY146" s="9" t="s">
        <v>47</v>
      </c>
      <c r="AZ146" s="9" t="s">
        <v>47</v>
      </c>
      <c r="BA146" s="9" t="s">
        <v>47</v>
      </c>
      <c r="BB146" s="9" t="s">
        <v>47</v>
      </c>
      <c r="BC146" s="9" t="s">
        <v>47</v>
      </c>
      <c r="BD146" s="9" t="s">
        <v>47</v>
      </c>
      <c r="BE146" s="9" t="s">
        <v>47</v>
      </c>
      <c r="BF146" s="9" t="s">
        <v>47</v>
      </c>
      <c r="BG146" s="9" t="s">
        <v>47</v>
      </c>
      <c r="BH146" s="9" t="s">
        <v>47</v>
      </c>
      <c r="BI146" s="9" t="s">
        <v>47</v>
      </c>
      <c r="BJ146" s="9" t="s">
        <v>47</v>
      </c>
      <c r="BK146" s="9" t="s">
        <v>47</v>
      </c>
      <c r="BL146" s="9" t="s">
        <v>47</v>
      </c>
      <c r="BM146" s="9" t="s">
        <v>47</v>
      </c>
      <c r="BN146" s="9" t="s">
        <v>47</v>
      </c>
    </row>
    <row r="147" spans="1:66" ht="12" x14ac:dyDescent="0.25">
      <c r="A147" s="5">
        <v>112</v>
      </c>
      <c r="B147" s="56">
        <v>28</v>
      </c>
      <c r="C147" s="9">
        <v>168</v>
      </c>
      <c r="D147" s="9">
        <v>112</v>
      </c>
      <c r="E147" s="9">
        <v>84</v>
      </c>
      <c r="F147" s="9">
        <v>67.2</v>
      </c>
      <c r="G147" s="9">
        <v>56</v>
      </c>
      <c r="H147" s="9">
        <v>48</v>
      </c>
      <c r="I147" s="9">
        <v>42</v>
      </c>
      <c r="J147" s="9">
        <v>37.040067111245712</v>
      </c>
      <c r="K147" s="9">
        <v>32.665870752513953</v>
      </c>
      <c r="L147" s="9">
        <v>28.808239164771315</v>
      </c>
      <c r="M147" s="9">
        <v>25.406169333808251</v>
      </c>
      <c r="N147" s="9">
        <v>22.405862313426912</v>
      </c>
      <c r="O147" s="9">
        <v>19.759872470825329</v>
      </c>
      <c r="P147" s="9">
        <v>17.426357200691115</v>
      </c>
      <c r="Q147" s="9">
        <v>15.36841524328902</v>
      </c>
      <c r="R147" s="9">
        <v>13.553503142974211</v>
      </c>
      <c r="S147" s="9">
        <v>11.952920619243915</v>
      </c>
      <c r="T147" s="9">
        <v>10.541356712194935</v>
      </c>
      <c r="U147" s="9">
        <v>9.2964895253162076</v>
      </c>
      <c r="V147" s="9">
        <v>8.1986332361120269</v>
      </c>
      <c r="W147" s="9">
        <v>7.2304267925256909</v>
      </c>
      <c r="X147" s="9">
        <v>6.3765593723357297</v>
      </c>
      <c r="Y147" s="9">
        <v>5.6235282640513864</v>
      </c>
      <c r="Z147" s="9">
        <v>4.9594253405345334</v>
      </c>
      <c r="AA147" s="9">
        <v>4.3737487487288504</v>
      </c>
      <c r="AB147" s="9">
        <v>3.8572368376343706</v>
      </c>
      <c r="AC147" s="9">
        <v>3.4017216983320537</v>
      </c>
      <c r="AD147" s="9">
        <v>3</v>
      </c>
      <c r="AE147" s="9" t="s">
        <v>47</v>
      </c>
      <c r="AF147" s="9" t="s">
        <v>47</v>
      </c>
      <c r="AG147" s="9" t="s">
        <v>47</v>
      </c>
      <c r="AH147" s="9" t="s">
        <v>47</v>
      </c>
      <c r="AI147" s="9" t="s">
        <v>47</v>
      </c>
      <c r="AJ147" s="9" t="s">
        <v>47</v>
      </c>
      <c r="AK147" s="9" t="s">
        <v>47</v>
      </c>
      <c r="AL147" s="9" t="s">
        <v>47</v>
      </c>
      <c r="AM147" s="9" t="s">
        <v>47</v>
      </c>
      <c r="AN147" s="9" t="s">
        <v>47</v>
      </c>
      <c r="AO147" s="9" t="s">
        <v>47</v>
      </c>
      <c r="AP147" s="9" t="s">
        <v>47</v>
      </c>
      <c r="AQ147" s="9" t="s">
        <v>47</v>
      </c>
      <c r="AR147" s="9" t="s">
        <v>47</v>
      </c>
      <c r="AS147" s="9" t="s">
        <v>47</v>
      </c>
      <c r="AT147" s="9" t="s">
        <v>47</v>
      </c>
      <c r="AU147" s="9" t="s">
        <v>47</v>
      </c>
      <c r="AV147" s="9" t="s">
        <v>47</v>
      </c>
      <c r="AW147" s="9" t="s">
        <v>47</v>
      </c>
      <c r="AX147" s="9" t="s">
        <v>47</v>
      </c>
      <c r="AY147" s="9" t="s">
        <v>47</v>
      </c>
      <c r="AZ147" s="9" t="s">
        <v>47</v>
      </c>
      <c r="BA147" s="9" t="s">
        <v>47</v>
      </c>
      <c r="BB147" s="9" t="s">
        <v>47</v>
      </c>
      <c r="BC147" s="9" t="s">
        <v>47</v>
      </c>
      <c r="BD147" s="9" t="s">
        <v>47</v>
      </c>
      <c r="BE147" s="9" t="s">
        <v>47</v>
      </c>
      <c r="BF147" s="9" t="s">
        <v>47</v>
      </c>
      <c r="BG147" s="9" t="s">
        <v>47</v>
      </c>
      <c r="BH147" s="9" t="s">
        <v>47</v>
      </c>
      <c r="BI147" s="9" t="s">
        <v>47</v>
      </c>
      <c r="BJ147" s="9" t="s">
        <v>47</v>
      </c>
      <c r="BK147" s="9" t="s">
        <v>47</v>
      </c>
      <c r="BL147" s="9" t="s">
        <v>47</v>
      </c>
      <c r="BM147" s="9" t="s">
        <v>47</v>
      </c>
      <c r="BN147" s="9" t="s">
        <v>47</v>
      </c>
    </row>
    <row r="148" spans="1:66" ht="12" x14ac:dyDescent="0.25">
      <c r="A148" s="5">
        <v>113</v>
      </c>
      <c r="B148" s="56">
        <v>29</v>
      </c>
      <c r="C148" s="9">
        <v>169.5</v>
      </c>
      <c r="D148" s="9">
        <v>113</v>
      </c>
      <c r="E148" s="9">
        <v>84.75</v>
      </c>
      <c r="F148" s="9">
        <v>67.8</v>
      </c>
      <c r="G148" s="9">
        <v>56.5</v>
      </c>
      <c r="H148" s="9">
        <v>48.428571428571423</v>
      </c>
      <c r="I148" s="9">
        <v>42.375</v>
      </c>
      <c r="J148" s="9">
        <v>37.56968109607908</v>
      </c>
      <c r="K148" s="9">
        <v>33.30928466456831</v>
      </c>
      <c r="L148" s="9">
        <v>29.532016575489063</v>
      </c>
      <c r="M148" s="9">
        <v>26.183090144312583</v>
      </c>
      <c r="N148" s="9">
        <v>23.213931488654044</v>
      </c>
      <c r="O148" s="9">
        <v>20.581474997403205</v>
      </c>
      <c r="P148" s="9">
        <v>18.247538693554301</v>
      </c>
      <c r="Q148" s="9">
        <v>16.178270430801149</v>
      </c>
      <c r="R148" s="9">
        <v>14.343656891358707</v>
      </c>
      <c r="S148" s="9">
        <v>12.717088263361031</v>
      </c>
      <c r="T148" s="9">
        <v>11.274972283779684</v>
      </c>
      <c r="U148" s="9">
        <v>9.9963920488196614</v>
      </c>
      <c r="V148" s="9">
        <v>8.8628026285672057</v>
      </c>
      <c r="W148" s="9">
        <v>7.8577620854928929</v>
      </c>
      <c r="X148" s="9">
        <v>6.9666929954178007</v>
      </c>
      <c r="Y148" s="9">
        <v>6.1766710119677812</v>
      </c>
      <c r="Z148" s="9">
        <v>5.476237407788215</v>
      </c>
      <c r="AA148" s="9">
        <v>4.8552328735580419</v>
      </c>
      <c r="AB148" s="9">
        <v>4.3046501641716883</v>
      </c>
      <c r="AC148" s="9">
        <v>3.8165034548227679</v>
      </c>
      <c r="AD148" s="9">
        <v>3.3837125120890965</v>
      </c>
      <c r="AE148" s="9">
        <v>3</v>
      </c>
      <c r="AF148" s="9" t="s">
        <v>47</v>
      </c>
      <c r="AG148" s="9" t="s">
        <v>47</v>
      </c>
      <c r="AH148" s="9" t="s">
        <v>47</v>
      </c>
      <c r="AI148" s="9" t="s">
        <v>47</v>
      </c>
      <c r="AJ148" s="9" t="s">
        <v>47</v>
      </c>
      <c r="AK148" s="9" t="s">
        <v>47</v>
      </c>
      <c r="AL148" s="9" t="s">
        <v>47</v>
      </c>
      <c r="AM148" s="9" t="s">
        <v>47</v>
      </c>
      <c r="AN148" s="9" t="s">
        <v>47</v>
      </c>
      <c r="AO148" s="9" t="s">
        <v>47</v>
      </c>
      <c r="AP148" s="9" t="s">
        <v>47</v>
      </c>
      <c r="AQ148" s="9" t="s">
        <v>47</v>
      </c>
      <c r="AR148" s="9" t="s">
        <v>47</v>
      </c>
      <c r="AS148" s="9" t="s">
        <v>47</v>
      </c>
      <c r="AT148" s="9" t="s">
        <v>47</v>
      </c>
      <c r="AU148" s="9" t="s">
        <v>47</v>
      </c>
      <c r="AV148" s="9" t="s">
        <v>47</v>
      </c>
      <c r="AW148" s="9" t="s">
        <v>47</v>
      </c>
      <c r="AX148" s="9" t="s">
        <v>47</v>
      </c>
      <c r="AY148" s="9" t="s">
        <v>47</v>
      </c>
      <c r="AZ148" s="9" t="s">
        <v>47</v>
      </c>
      <c r="BA148" s="9" t="s">
        <v>47</v>
      </c>
      <c r="BB148" s="9" t="s">
        <v>47</v>
      </c>
      <c r="BC148" s="9" t="s">
        <v>47</v>
      </c>
      <c r="BD148" s="9" t="s">
        <v>47</v>
      </c>
      <c r="BE148" s="9" t="s">
        <v>47</v>
      </c>
      <c r="BF148" s="9" t="s">
        <v>47</v>
      </c>
      <c r="BG148" s="9" t="s">
        <v>47</v>
      </c>
      <c r="BH148" s="9" t="s">
        <v>47</v>
      </c>
      <c r="BI148" s="9" t="s">
        <v>47</v>
      </c>
      <c r="BJ148" s="9" t="s">
        <v>47</v>
      </c>
      <c r="BK148" s="9" t="s">
        <v>47</v>
      </c>
      <c r="BL148" s="9" t="s">
        <v>47</v>
      </c>
      <c r="BM148" s="9" t="s">
        <v>47</v>
      </c>
      <c r="BN148" s="9" t="s">
        <v>47</v>
      </c>
    </row>
    <row r="149" spans="1:66" ht="12" x14ac:dyDescent="0.25">
      <c r="A149" s="5">
        <v>114</v>
      </c>
      <c r="B149" s="56">
        <v>29</v>
      </c>
      <c r="C149" s="9">
        <v>171</v>
      </c>
      <c r="D149" s="9">
        <v>114</v>
      </c>
      <c r="E149" s="9">
        <v>85.5</v>
      </c>
      <c r="F149" s="9">
        <v>68.400000000000006</v>
      </c>
      <c r="G149" s="9">
        <v>57</v>
      </c>
      <c r="H149" s="9">
        <v>48.857142857142861</v>
      </c>
      <c r="I149" s="9">
        <v>42.75</v>
      </c>
      <c r="J149" s="9">
        <v>37.886980013577983</v>
      </c>
      <c r="K149" s="9">
        <v>33.577152153199009</v>
      </c>
      <c r="L149" s="9">
        <v>29.757588129616789</v>
      </c>
      <c r="M149" s="9">
        <v>26.372518051908223</v>
      </c>
      <c r="N149" s="9">
        <v>23.372516124920967</v>
      </c>
      <c r="O149" s="9">
        <v>20.713778977588532</v>
      </c>
      <c r="P149" s="9">
        <v>18.357486084902185</v>
      </c>
      <c r="Q149" s="9">
        <v>16.269232944987721</v>
      </c>
      <c r="R149" s="9">
        <v>14.418528735040798</v>
      </c>
      <c r="S149" s="9">
        <v>12.778351111337791</v>
      </c>
      <c r="T149" s="9">
        <v>11.324751652906125</v>
      </c>
      <c r="U149" s="9">
        <v>10.03650618789213</v>
      </c>
      <c r="V149" s="9">
        <v>8.8948048970016576</v>
      </c>
      <c r="W149" s="9">
        <v>7.8829776691784179</v>
      </c>
      <c r="X149" s="9">
        <v>6.9862506994068827</v>
      </c>
      <c r="Y149" s="9">
        <v>6.1915307746964618</v>
      </c>
      <c r="Z149" s="9">
        <v>5.487214098581938</v>
      </c>
      <c r="AA149" s="9">
        <v>4.8630168627648471</v>
      </c>
      <c r="AB149" s="9">
        <v>4.3098250920529697</v>
      </c>
      <c r="AC149" s="9">
        <v>3.8195615701667305</v>
      </c>
      <c r="AD149" s="9">
        <v>3.3850679033809929</v>
      </c>
      <c r="AE149" s="9">
        <v>3</v>
      </c>
      <c r="AF149" s="9" t="s">
        <v>47</v>
      </c>
      <c r="AG149" s="9" t="s">
        <v>47</v>
      </c>
      <c r="AH149" s="9" t="s">
        <v>47</v>
      </c>
      <c r="AI149" s="9" t="s">
        <v>47</v>
      </c>
      <c r="AJ149" s="9" t="s">
        <v>47</v>
      </c>
      <c r="AK149" s="9" t="s">
        <v>47</v>
      </c>
      <c r="AL149" s="9" t="s">
        <v>47</v>
      </c>
      <c r="AM149" s="9" t="s">
        <v>47</v>
      </c>
      <c r="AN149" s="9" t="s">
        <v>47</v>
      </c>
      <c r="AO149" s="9" t="s">
        <v>47</v>
      </c>
      <c r="AP149" s="9" t="s">
        <v>47</v>
      </c>
      <c r="AQ149" s="9" t="s">
        <v>47</v>
      </c>
      <c r="AR149" s="9" t="s">
        <v>47</v>
      </c>
      <c r="AS149" s="9" t="s">
        <v>47</v>
      </c>
      <c r="AT149" s="9" t="s">
        <v>47</v>
      </c>
      <c r="AU149" s="9" t="s">
        <v>47</v>
      </c>
      <c r="AV149" s="9" t="s">
        <v>47</v>
      </c>
      <c r="AW149" s="9" t="s">
        <v>47</v>
      </c>
      <c r="AX149" s="9" t="s">
        <v>47</v>
      </c>
      <c r="AY149" s="9" t="s">
        <v>47</v>
      </c>
      <c r="AZ149" s="9" t="s">
        <v>47</v>
      </c>
      <c r="BA149" s="9" t="s">
        <v>47</v>
      </c>
      <c r="BB149" s="9" t="s">
        <v>47</v>
      </c>
      <c r="BC149" s="9" t="s">
        <v>47</v>
      </c>
      <c r="BD149" s="9" t="s">
        <v>47</v>
      </c>
      <c r="BE149" s="9" t="s">
        <v>47</v>
      </c>
      <c r="BF149" s="9" t="s">
        <v>47</v>
      </c>
      <c r="BG149" s="9" t="s">
        <v>47</v>
      </c>
      <c r="BH149" s="9" t="s">
        <v>47</v>
      </c>
      <c r="BI149" s="9" t="s">
        <v>47</v>
      </c>
      <c r="BJ149" s="9" t="s">
        <v>47</v>
      </c>
      <c r="BK149" s="9" t="s">
        <v>47</v>
      </c>
      <c r="BL149" s="9" t="s">
        <v>47</v>
      </c>
      <c r="BM149" s="9" t="s">
        <v>47</v>
      </c>
      <c r="BN149" s="9" t="s">
        <v>47</v>
      </c>
    </row>
    <row r="150" spans="1:66" ht="12" x14ac:dyDescent="0.25">
      <c r="A150" s="5">
        <v>115</v>
      </c>
      <c r="B150" s="56">
        <v>29</v>
      </c>
      <c r="C150" s="9">
        <v>172.5</v>
      </c>
      <c r="D150" s="9">
        <v>115</v>
      </c>
      <c r="E150" s="9">
        <v>86.25</v>
      </c>
      <c r="F150" s="9">
        <v>69</v>
      </c>
      <c r="G150" s="9">
        <v>57.5</v>
      </c>
      <c r="H150" s="9">
        <v>49.285714285714285</v>
      </c>
      <c r="I150" s="9">
        <v>43.125</v>
      </c>
      <c r="J150" s="9">
        <v>38.20415243991711</v>
      </c>
      <c r="K150" s="9">
        <v>33.844806113679411</v>
      </c>
      <c r="L150" s="9">
        <v>29.982890018932103</v>
      </c>
      <c r="M150" s="9">
        <v>26.561644078204093</v>
      </c>
      <c r="N150" s="9">
        <v>23.530784914052887</v>
      </c>
      <c r="O150" s="9">
        <v>20.84576681477979</v>
      </c>
      <c r="P150" s="9">
        <v>18.467127028842029</v>
      </c>
      <c r="Q150" s="9">
        <v>16.359905765500162</v>
      </c>
      <c r="R150" s="9">
        <v>14.493132377225439</v>
      </c>
      <c r="S150" s="9">
        <v>12.839370172090874</v>
      </c>
      <c r="T150" s="9">
        <v>11.374313166077323</v>
      </c>
      <c r="U150" s="9">
        <v>10.076428848606941</v>
      </c>
      <c r="V150" s="9">
        <v>8.9266417108906229</v>
      </c>
      <c r="W150" s="9">
        <v>7.9080528857829071</v>
      </c>
      <c r="X150" s="9">
        <v>7.0056917785826469</v>
      </c>
      <c r="Y150" s="9">
        <v>6.2062960384010548</v>
      </c>
      <c r="Z150" s="9">
        <v>5.4981166362510736</v>
      </c>
      <c r="AA150" s="9">
        <v>4.8707451850151964</v>
      </c>
      <c r="AB150" s="9">
        <v>4.314960963346385</v>
      </c>
      <c r="AC150" s="9">
        <v>3.8225953951530878</v>
      </c>
      <c r="AD150" s="9">
        <v>3.3864119928708116</v>
      </c>
      <c r="AE150" s="9">
        <v>3</v>
      </c>
      <c r="AF150" s="9" t="s">
        <v>47</v>
      </c>
      <c r="AG150" s="9" t="s">
        <v>47</v>
      </c>
      <c r="AH150" s="9" t="s">
        <v>47</v>
      </c>
      <c r="AI150" s="9" t="s">
        <v>47</v>
      </c>
      <c r="AJ150" s="9" t="s">
        <v>47</v>
      </c>
      <c r="AK150" s="9" t="s">
        <v>47</v>
      </c>
      <c r="AL150" s="9" t="s">
        <v>47</v>
      </c>
      <c r="AM150" s="9" t="s">
        <v>47</v>
      </c>
      <c r="AN150" s="9" t="s">
        <v>47</v>
      </c>
      <c r="AO150" s="9" t="s">
        <v>47</v>
      </c>
      <c r="AP150" s="9" t="s">
        <v>47</v>
      </c>
      <c r="AQ150" s="9" t="s">
        <v>47</v>
      </c>
      <c r="AR150" s="9" t="s">
        <v>47</v>
      </c>
      <c r="AS150" s="9" t="s">
        <v>47</v>
      </c>
      <c r="AT150" s="9" t="s">
        <v>47</v>
      </c>
      <c r="AU150" s="9" t="s">
        <v>47</v>
      </c>
      <c r="AV150" s="9" t="s">
        <v>47</v>
      </c>
      <c r="AW150" s="9" t="s">
        <v>47</v>
      </c>
      <c r="AX150" s="9" t="s">
        <v>47</v>
      </c>
      <c r="AY150" s="9" t="s">
        <v>47</v>
      </c>
      <c r="AZ150" s="9" t="s">
        <v>47</v>
      </c>
      <c r="BA150" s="9" t="s">
        <v>47</v>
      </c>
      <c r="BB150" s="9" t="s">
        <v>47</v>
      </c>
      <c r="BC150" s="9" t="s">
        <v>47</v>
      </c>
      <c r="BD150" s="9" t="s">
        <v>47</v>
      </c>
      <c r="BE150" s="9" t="s">
        <v>47</v>
      </c>
      <c r="BF150" s="9" t="s">
        <v>47</v>
      </c>
      <c r="BG150" s="9" t="s">
        <v>47</v>
      </c>
      <c r="BH150" s="9" t="s">
        <v>47</v>
      </c>
      <c r="BI150" s="9" t="s">
        <v>47</v>
      </c>
      <c r="BJ150" s="9" t="s">
        <v>47</v>
      </c>
      <c r="BK150" s="9" t="s">
        <v>47</v>
      </c>
      <c r="BL150" s="9" t="s">
        <v>47</v>
      </c>
      <c r="BM150" s="9" t="s">
        <v>47</v>
      </c>
      <c r="BN150" s="9" t="s">
        <v>47</v>
      </c>
    </row>
    <row r="151" spans="1:66" ht="12" x14ac:dyDescent="0.25">
      <c r="A151" s="5">
        <v>116</v>
      </c>
      <c r="B151" s="56">
        <v>29</v>
      </c>
      <c r="C151" s="9">
        <v>174</v>
      </c>
      <c r="D151" s="9">
        <v>116</v>
      </c>
      <c r="E151" s="9">
        <v>87</v>
      </c>
      <c r="F151" s="9">
        <v>69.599999999999994</v>
      </c>
      <c r="G151" s="9">
        <v>58</v>
      </c>
      <c r="H151" s="9">
        <v>49.714285714285715</v>
      </c>
      <c r="I151" s="9">
        <v>43.5</v>
      </c>
      <c r="J151" s="9">
        <v>38.521199524817987</v>
      </c>
      <c r="K151" s="9">
        <v>34.112248570823859</v>
      </c>
      <c r="L151" s="9">
        <v>30.207924906595249</v>
      </c>
      <c r="M151" s="9">
        <v>26.750471323164934</v>
      </c>
      <c r="N151" s="9">
        <v>23.688741223507087</v>
      </c>
      <c r="O151" s="9">
        <v>20.977442003735575</v>
      </c>
      <c r="P151" s="9">
        <v>18.576465033245881</v>
      </c>
      <c r="Q151" s="9">
        <v>16.45029232210274</v>
      </c>
      <c r="R151" s="9">
        <v>14.567471098420716</v>
      </c>
      <c r="S151" s="9">
        <v>12.900148523086989</v>
      </c>
      <c r="T151" s="9">
        <v>11.423659658795861</v>
      </c>
      <c r="U151" s="9">
        <v>10.11616259816298</v>
      </c>
      <c r="V151" s="9">
        <v>8.958315353318099</v>
      </c>
      <c r="W151" s="9">
        <v>7.9329897271587795</v>
      </c>
      <c r="X151" s="9">
        <v>7.0250179335221796</v>
      </c>
      <c r="Y151" s="9">
        <v>6.2209682179915511</v>
      </c>
      <c r="Z151" s="9">
        <v>5.5089461600644585</v>
      </c>
      <c r="AA151" s="9">
        <v>4.8784187173177687</v>
      </c>
      <c r="AB151" s="9">
        <v>4.3200584086299862</v>
      </c>
      <c r="AC151" s="9">
        <v>3.8256053314414578</v>
      </c>
      <c r="AD151" s="9">
        <v>3.3877449718543415</v>
      </c>
      <c r="AE151" s="9">
        <v>3</v>
      </c>
      <c r="AF151" s="9" t="s">
        <v>47</v>
      </c>
      <c r="AG151" s="9" t="s">
        <v>47</v>
      </c>
      <c r="AH151" s="9" t="s">
        <v>47</v>
      </c>
      <c r="AI151" s="9" t="s">
        <v>47</v>
      </c>
      <c r="AJ151" s="9" t="s">
        <v>47</v>
      </c>
      <c r="AK151" s="9" t="s">
        <v>47</v>
      </c>
      <c r="AL151" s="9" t="s">
        <v>47</v>
      </c>
      <c r="AM151" s="9" t="s">
        <v>47</v>
      </c>
      <c r="AN151" s="9" t="s">
        <v>47</v>
      </c>
      <c r="AO151" s="9" t="s">
        <v>47</v>
      </c>
      <c r="AP151" s="9" t="s">
        <v>47</v>
      </c>
      <c r="AQ151" s="9" t="s">
        <v>47</v>
      </c>
      <c r="AR151" s="9" t="s">
        <v>47</v>
      </c>
      <c r="AS151" s="9" t="s">
        <v>47</v>
      </c>
      <c r="AT151" s="9" t="s">
        <v>47</v>
      </c>
      <c r="AU151" s="9" t="s">
        <v>47</v>
      </c>
      <c r="AV151" s="9" t="s">
        <v>47</v>
      </c>
      <c r="AW151" s="9" t="s">
        <v>47</v>
      </c>
      <c r="AX151" s="9" t="s">
        <v>47</v>
      </c>
      <c r="AY151" s="9" t="s">
        <v>47</v>
      </c>
      <c r="AZ151" s="9" t="s">
        <v>47</v>
      </c>
      <c r="BA151" s="9" t="s">
        <v>47</v>
      </c>
      <c r="BB151" s="9" t="s">
        <v>47</v>
      </c>
      <c r="BC151" s="9" t="s">
        <v>47</v>
      </c>
      <c r="BD151" s="9" t="s">
        <v>47</v>
      </c>
      <c r="BE151" s="9" t="s">
        <v>47</v>
      </c>
      <c r="BF151" s="9" t="s">
        <v>47</v>
      </c>
      <c r="BG151" s="9" t="s">
        <v>47</v>
      </c>
      <c r="BH151" s="9" t="s">
        <v>47</v>
      </c>
      <c r="BI151" s="9" t="s">
        <v>47</v>
      </c>
      <c r="BJ151" s="9" t="s">
        <v>47</v>
      </c>
      <c r="BK151" s="9" t="s">
        <v>47</v>
      </c>
      <c r="BL151" s="9" t="s">
        <v>47</v>
      </c>
      <c r="BM151" s="9" t="s">
        <v>47</v>
      </c>
      <c r="BN151" s="9" t="s">
        <v>47</v>
      </c>
    </row>
    <row r="152" spans="1:66" ht="12" x14ac:dyDescent="0.25">
      <c r="A152" s="5">
        <v>117</v>
      </c>
      <c r="B152" s="56">
        <v>30</v>
      </c>
      <c r="C152" s="9">
        <v>175.5</v>
      </c>
      <c r="D152" s="9">
        <v>117</v>
      </c>
      <c r="E152" s="9">
        <v>87.75</v>
      </c>
      <c r="F152" s="9">
        <v>70.2</v>
      </c>
      <c r="G152" s="9">
        <v>58.5</v>
      </c>
      <c r="H152" s="9">
        <v>50.142857142857146</v>
      </c>
      <c r="I152" s="9">
        <v>43.875</v>
      </c>
      <c r="J152" s="9">
        <v>39</v>
      </c>
      <c r="K152" s="9">
        <v>34.708098259912219</v>
      </c>
      <c r="L152" s="9">
        <v>30.888514995377477</v>
      </c>
      <c r="M152" s="9">
        <v>27.489272142623935</v>
      </c>
      <c r="N152" s="9">
        <v>24.464111759478442</v>
      </c>
      <c r="O152" s="9">
        <v>21.771866533062866</v>
      </c>
      <c r="P152" s="9">
        <v>19.375899562339498</v>
      </c>
      <c r="Q152" s="9">
        <v>17.24360579189409</v>
      </c>
      <c r="R152" s="9">
        <v>15.345968312314143</v>
      </c>
      <c r="S152" s="9">
        <v>13.657163489161503</v>
      </c>
      <c r="T152" s="9">
        <v>12.154209547012897</v>
      </c>
      <c r="U152" s="9">
        <v>10.81665382639197</v>
      </c>
      <c r="V152" s="9">
        <v>9.6262944576889229</v>
      </c>
      <c r="W152" s="9">
        <v>8.5669326645209107</v>
      </c>
      <c r="X152" s="9">
        <v>7.6241523258011119</v>
      </c>
      <c r="Y152" s="9">
        <v>6.785123796729315</v>
      </c>
      <c r="Z152" s="9">
        <v>6.0384293190397358</v>
      </c>
      <c r="AA152" s="9">
        <v>5.3739076446350253</v>
      </c>
      <c r="AB152" s="9">
        <v>4.7825157581970741</v>
      </c>
      <c r="AC152" s="9">
        <v>4.2562058170534014</v>
      </c>
      <c r="AD152" s="9">
        <v>3.7878156336589592</v>
      </c>
      <c r="AE152" s="9">
        <v>3.3709712103453029</v>
      </c>
      <c r="AF152" s="9">
        <v>3</v>
      </c>
      <c r="AG152" s="9" t="s">
        <v>47</v>
      </c>
      <c r="AH152" s="9" t="s">
        <v>47</v>
      </c>
      <c r="AI152" s="9" t="s">
        <v>47</v>
      </c>
      <c r="AJ152" s="9" t="s">
        <v>47</v>
      </c>
      <c r="AK152" s="9" t="s">
        <v>47</v>
      </c>
      <c r="AL152" s="9" t="s">
        <v>47</v>
      </c>
      <c r="AM152" s="9" t="s">
        <v>47</v>
      </c>
      <c r="AN152" s="9" t="s">
        <v>47</v>
      </c>
      <c r="AO152" s="9" t="s">
        <v>47</v>
      </c>
      <c r="AP152" s="9" t="s">
        <v>47</v>
      </c>
      <c r="AQ152" s="9" t="s">
        <v>47</v>
      </c>
      <c r="AR152" s="9" t="s">
        <v>47</v>
      </c>
      <c r="AS152" s="9" t="s">
        <v>47</v>
      </c>
      <c r="AT152" s="9" t="s">
        <v>47</v>
      </c>
      <c r="AU152" s="9" t="s">
        <v>47</v>
      </c>
      <c r="AV152" s="9" t="s">
        <v>47</v>
      </c>
      <c r="AW152" s="9" t="s">
        <v>47</v>
      </c>
      <c r="AX152" s="9" t="s">
        <v>47</v>
      </c>
      <c r="AY152" s="9" t="s">
        <v>47</v>
      </c>
      <c r="AZ152" s="9" t="s">
        <v>47</v>
      </c>
      <c r="BA152" s="9" t="s">
        <v>47</v>
      </c>
      <c r="BB152" s="9" t="s">
        <v>47</v>
      </c>
      <c r="BC152" s="9" t="s">
        <v>47</v>
      </c>
      <c r="BD152" s="9" t="s">
        <v>47</v>
      </c>
      <c r="BE152" s="9" t="s">
        <v>47</v>
      </c>
      <c r="BF152" s="9" t="s">
        <v>47</v>
      </c>
      <c r="BG152" s="9" t="s">
        <v>47</v>
      </c>
      <c r="BH152" s="9" t="s">
        <v>47</v>
      </c>
      <c r="BI152" s="9" t="s">
        <v>47</v>
      </c>
      <c r="BJ152" s="9" t="s">
        <v>47</v>
      </c>
      <c r="BK152" s="9" t="s">
        <v>47</v>
      </c>
      <c r="BL152" s="9" t="s">
        <v>47</v>
      </c>
      <c r="BM152" s="9" t="s">
        <v>47</v>
      </c>
      <c r="BN152" s="9" t="s">
        <v>47</v>
      </c>
    </row>
    <row r="153" spans="1:66" ht="12" x14ac:dyDescent="0.25">
      <c r="A153" s="5">
        <v>118</v>
      </c>
      <c r="B153" s="56">
        <v>30</v>
      </c>
      <c r="C153" s="9">
        <v>177</v>
      </c>
      <c r="D153" s="9">
        <v>118</v>
      </c>
      <c r="E153" s="9">
        <v>88.5</v>
      </c>
      <c r="F153" s="9">
        <v>70.8</v>
      </c>
      <c r="G153" s="9">
        <v>59</v>
      </c>
      <c r="H153" s="9">
        <v>50.571428571428569</v>
      </c>
      <c r="I153" s="9">
        <v>44.25</v>
      </c>
      <c r="J153" s="9">
        <v>39.333333333333329</v>
      </c>
      <c r="K153" s="9">
        <v>34.991209720743221</v>
      </c>
      <c r="L153" s="9">
        <v>31.128426043755127</v>
      </c>
      <c r="M153" s="9">
        <v>27.692066541703753</v>
      </c>
      <c r="N153" s="9">
        <v>24.635056982072861</v>
      </c>
      <c r="O153" s="9">
        <v>21.915519796834857</v>
      </c>
      <c r="P153" s="9">
        <v>19.496200407207162</v>
      </c>
      <c r="Q153" s="9">
        <v>17.34395687812437</v>
      </c>
      <c r="R153" s="9">
        <v>15.429305911270594</v>
      </c>
      <c r="S153" s="9">
        <v>13.726018957290826</v>
      </c>
      <c r="T153" s="9">
        <v>12.210762914376115</v>
      </c>
      <c r="U153" s="9">
        <v>10.862780491200212</v>
      </c>
      <c r="V153" s="9">
        <v>9.6636058555419844</v>
      </c>
      <c r="W153" s="9">
        <v>8.5968116733018256</v>
      </c>
      <c r="X153" s="9">
        <v>7.6477840726331605</v>
      </c>
      <c r="Y153" s="9">
        <v>6.803522450452542</v>
      </c>
      <c r="Z153" s="9">
        <v>6.0524613789043151</v>
      </c>
      <c r="AA153" s="9">
        <v>5.3843121721001603</v>
      </c>
      <c r="AB153" s="9">
        <v>4.7899219427773012</v>
      </c>
      <c r="AC153" s="9">
        <v>4.2611482181112814</v>
      </c>
      <c r="AD153" s="9">
        <v>3.7907473970619443</v>
      </c>
      <c r="AE153" s="9">
        <v>3.372275521244644</v>
      </c>
      <c r="AF153" s="9">
        <v>3</v>
      </c>
      <c r="AG153" s="9" t="s">
        <v>47</v>
      </c>
      <c r="AH153" s="9" t="s">
        <v>47</v>
      </c>
      <c r="AI153" s="9" t="s">
        <v>47</v>
      </c>
      <c r="AJ153" s="9" t="s">
        <v>47</v>
      </c>
      <c r="AK153" s="9" t="s">
        <v>47</v>
      </c>
      <c r="AL153" s="9" t="s">
        <v>47</v>
      </c>
      <c r="AM153" s="9" t="s">
        <v>47</v>
      </c>
      <c r="AN153" s="9" t="s">
        <v>47</v>
      </c>
      <c r="AO153" s="9" t="s">
        <v>47</v>
      </c>
      <c r="AP153" s="9" t="s">
        <v>47</v>
      </c>
      <c r="AQ153" s="9" t="s">
        <v>47</v>
      </c>
      <c r="AR153" s="9" t="s">
        <v>47</v>
      </c>
      <c r="AS153" s="9" t="s">
        <v>47</v>
      </c>
      <c r="AT153" s="9" t="s">
        <v>47</v>
      </c>
      <c r="AU153" s="9" t="s">
        <v>47</v>
      </c>
      <c r="AV153" s="9" t="s">
        <v>47</v>
      </c>
      <c r="AW153" s="9" t="s">
        <v>47</v>
      </c>
      <c r="AX153" s="9" t="s">
        <v>47</v>
      </c>
      <c r="AY153" s="9" t="s">
        <v>47</v>
      </c>
      <c r="AZ153" s="9" t="s">
        <v>47</v>
      </c>
      <c r="BA153" s="9" t="s">
        <v>47</v>
      </c>
      <c r="BB153" s="9" t="s">
        <v>47</v>
      </c>
      <c r="BC153" s="9" t="s">
        <v>47</v>
      </c>
      <c r="BD153" s="9" t="s">
        <v>47</v>
      </c>
      <c r="BE153" s="9" t="s">
        <v>47</v>
      </c>
      <c r="BF153" s="9" t="s">
        <v>47</v>
      </c>
      <c r="BG153" s="9" t="s">
        <v>47</v>
      </c>
      <c r="BH153" s="9" t="s">
        <v>47</v>
      </c>
      <c r="BI153" s="9" t="s">
        <v>47</v>
      </c>
      <c r="BJ153" s="9" t="s">
        <v>47</v>
      </c>
      <c r="BK153" s="9" t="s">
        <v>47</v>
      </c>
      <c r="BL153" s="9" t="s">
        <v>47</v>
      </c>
      <c r="BM153" s="9" t="s">
        <v>47</v>
      </c>
      <c r="BN153" s="9" t="s">
        <v>47</v>
      </c>
    </row>
    <row r="154" spans="1:66" ht="12" x14ac:dyDescent="0.25">
      <c r="A154" s="5">
        <v>119</v>
      </c>
      <c r="B154" s="56">
        <v>30</v>
      </c>
      <c r="C154" s="9">
        <v>178.5</v>
      </c>
      <c r="D154" s="9">
        <v>119</v>
      </c>
      <c r="E154" s="9">
        <v>89.25</v>
      </c>
      <c r="F154" s="9">
        <v>71.400000000000006</v>
      </c>
      <c r="G154" s="9">
        <v>59.5</v>
      </c>
      <c r="H154" s="9">
        <v>51</v>
      </c>
      <c r="I154" s="9">
        <v>44.625</v>
      </c>
      <c r="J154" s="9">
        <v>39.666666666666664</v>
      </c>
      <c r="K154" s="9">
        <v>35.274212144438636</v>
      </c>
      <c r="L154" s="9">
        <v>31.368152329685604</v>
      </c>
      <c r="M154" s="9">
        <v>27.894626719068835</v>
      </c>
      <c r="N154" s="9">
        <v>24.805739006177156</v>
      </c>
      <c r="O154" s="9">
        <v>22.058896641263935</v>
      </c>
      <c r="P154" s="9">
        <v>19.616223524273675</v>
      </c>
      <c r="Q154" s="9">
        <v>17.444037732805647</v>
      </c>
      <c r="R154" s="9">
        <v>15.512387083426356</v>
      </c>
      <c r="S154" s="9">
        <v>13.794636122204146</v>
      </c>
      <c r="T154" s="9">
        <v>12.267098849494928</v>
      </c>
      <c r="U154" s="9">
        <v>10.908712114635712</v>
      </c>
      <c r="V154" s="9">
        <v>9.7007451769983533</v>
      </c>
      <c r="W154" s="9">
        <v>8.626541428552434</v>
      </c>
      <c r="X154" s="9">
        <v>7.6712887165600163</v>
      </c>
      <c r="Y154" s="9">
        <v>6.8218150993910021</v>
      </c>
      <c r="Z154" s="9">
        <v>6.0664072191441933</v>
      </c>
      <c r="AA154" s="9">
        <v>5.3946487866213362</v>
      </c>
      <c r="AB154" s="9">
        <v>4.7972769515299039</v>
      </c>
      <c r="AC154" s="9">
        <v>4.2660545774090348</v>
      </c>
      <c r="AD154" s="9">
        <v>3.7936566600826844</v>
      </c>
      <c r="AE154" s="9">
        <v>3.3735693234685504</v>
      </c>
      <c r="AF154" s="9">
        <v>3</v>
      </c>
      <c r="AG154" s="9" t="s">
        <v>47</v>
      </c>
      <c r="AH154" s="9" t="s">
        <v>47</v>
      </c>
      <c r="AI154" s="9" t="s">
        <v>47</v>
      </c>
      <c r="AJ154" s="9" t="s">
        <v>47</v>
      </c>
      <c r="AK154" s="9" t="s">
        <v>47</v>
      </c>
      <c r="AL154" s="9" t="s">
        <v>47</v>
      </c>
      <c r="AM154" s="9" t="s">
        <v>47</v>
      </c>
      <c r="AN154" s="9" t="s">
        <v>47</v>
      </c>
      <c r="AO154" s="9" t="s">
        <v>47</v>
      </c>
      <c r="AP154" s="9" t="s">
        <v>47</v>
      </c>
      <c r="AQ154" s="9" t="s">
        <v>47</v>
      </c>
      <c r="AR154" s="9" t="s">
        <v>47</v>
      </c>
      <c r="AS154" s="9" t="s">
        <v>47</v>
      </c>
      <c r="AT154" s="9" t="s">
        <v>47</v>
      </c>
      <c r="AU154" s="9" t="s">
        <v>47</v>
      </c>
      <c r="AV154" s="9" t="s">
        <v>47</v>
      </c>
      <c r="AW154" s="9" t="s">
        <v>47</v>
      </c>
      <c r="AX154" s="9" t="s">
        <v>47</v>
      </c>
      <c r="AY154" s="9" t="s">
        <v>47</v>
      </c>
      <c r="AZ154" s="9" t="s">
        <v>47</v>
      </c>
      <c r="BA154" s="9" t="s">
        <v>47</v>
      </c>
      <c r="BB154" s="9" t="s">
        <v>47</v>
      </c>
      <c r="BC154" s="9" t="s">
        <v>47</v>
      </c>
      <c r="BD154" s="9" t="s">
        <v>47</v>
      </c>
      <c r="BE154" s="9" t="s">
        <v>47</v>
      </c>
      <c r="BF154" s="9" t="s">
        <v>47</v>
      </c>
      <c r="BG154" s="9" t="s">
        <v>47</v>
      </c>
      <c r="BH154" s="9" t="s">
        <v>47</v>
      </c>
      <c r="BI154" s="9" t="s">
        <v>47</v>
      </c>
      <c r="BJ154" s="9" t="s">
        <v>47</v>
      </c>
      <c r="BK154" s="9" t="s">
        <v>47</v>
      </c>
      <c r="BL154" s="9" t="s">
        <v>47</v>
      </c>
      <c r="BM154" s="9" t="s">
        <v>47</v>
      </c>
      <c r="BN154" s="9" t="s">
        <v>47</v>
      </c>
    </row>
    <row r="155" spans="1:66" ht="12" x14ac:dyDescent="0.25">
      <c r="A155" s="5">
        <v>120</v>
      </c>
      <c r="B155" s="56">
        <v>30</v>
      </c>
      <c r="C155" s="9">
        <v>180</v>
      </c>
      <c r="D155" s="9">
        <v>120</v>
      </c>
      <c r="E155" s="9">
        <v>90</v>
      </c>
      <c r="F155" s="9">
        <v>72</v>
      </c>
      <c r="G155" s="9">
        <v>60</v>
      </c>
      <c r="H155" s="9">
        <v>51.428571428571423</v>
      </c>
      <c r="I155" s="9">
        <v>45</v>
      </c>
      <c r="J155" s="9">
        <v>40</v>
      </c>
      <c r="K155" s="9">
        <v>35.557106488765641</v>
      </c>
      <c r="L155" s="9">
        <v>31.607695546335499</v>
      </c>
      <c r="M155" s="9">
        <v>28.096954910138376</v>
      </c>
      <c r="N155" s="9">
        <v>24.976160443745925</v>
      </c>
      <c r="O155" s="9">
        <v>22.201999914469255</v>
      </c>
      <c r="P155" s="9">
        <v>19.735971880558729</v>
      </c>
      <c r="Q155" s="9">
        <v>17.543851345407781</v>
      </c>
      <c r="R155" s="9">
        <v>15.595214762793475</v>
      </c>
      <c r="S155" s="9">
        <v>13.863017800895443</v>
      </c>
      <c r="T155" s="9">
        <v>12.323220005052326</v>
      </c>
      <c r="U155" s="9">
        <v>10.954451150103319</v>
      </c>
      <c r="V155" s="9">
        <v>9.7377146517551267</v>
      </c>
      <c r="W155" s="9">
        <v>8.6561239207417646</v>
      </c>
      <c r="X155" s="9">
        <v>7.6946680007441639</v>
      </c>
      <c r="Y155" s="9">
        <v>6.8400032374539439</v>
      </c>
      <c r="Z155" s="9">
        <v>6.0802680874412918</v>
      </c>
      <c r="AA155" s="9">
        <v>5.4049184966348367</v>
      </c>
      <c r="AB155" s="9">
        <v>4.8045815636986013</v>
      </c>
      <c r="AC155" s="9">
        <v>4.2709254573597839</v>
      </c>
      <c r="AD155" s="9">
        <v>3.7965437823230492</v>
      </c>
      <c r="AE155" s="9">
        <v>3.3748527889330444</v>
      </c>
      <c r="AF155" s="9">
        <v>3</v>
      </c>
      <c r="AG155" s="9" t="s">
        <v>47</v>
      </c>
      <c r="AH155" s="9" t="s">
        <v>47</v>
      </c>
      <c r="AI155" s="9" t="s">
        <v>47</v>
      </c>
      <c r="AJ155" s="9" t="s">
        <v>47</v>
      </c>
      <c r="AK155" s="9" t="s">
        <v>47</v>
      </c>
      <c r="AL155" s="9" t="s">
        <v>47</v>
      </c>
      <c r="AM155" s="9" t="s">
        <v>47</v>
      </c>
      <c r="AN155" s="9" t="s">
        <v>47</v>
      </c>
      <c r="AO155" s="9" t="s">
        <v>47</v>
      </c>
      <c r="AP155" s="9" t="s">
        <v>47</v>
      </c>
      <c r="AQ155" s="9" t="s">
        <v>47</v>
      </c>
      <c r="AR155" s="9" t="s">
        <v>47</v>
      </c>
      <c r="AS155" s="9" t="s">
        <v>47</v>
      </c>
      <c r="AT155" s="9" t="s">
        <v>47</v>
      </c>
      <c r="AU155" s="9" t="s">
        <v>47</v>
      </c>
      <c r="AV155" s="9" t="s">
        <v>47</v>
      </c>
      <c r="AW155" s="9" t="s">
        <v>47</v>
      </c>
      <c r="AX155" s="9" t="s">
        <v>47</v>
      </c>
      <c r="AY155" s="9" t="s">
        <v>47</v>
      </c>
      <c r="AZ155" s="9" t="s">
        <v>47</v>
      </c>
      <c r="BA155" s="9" t="s">
        <v>47</v>
      </c>
      <c r="BB155" s="9" t="s">
        <v>47</v>
      </c>
      <c r="BC155" s="9" t="s">
        <v>47</v>
      </c>
      <c r="BD155" s="9" t="s">
        <v>47</v>
      </c>
      <c r="BE155" s="9" t="s">
        <v>47</v>
      </c>
      <c r="BF155" s="9" t="s">
        <v>47</v>
      </c>
      <c r="BG155" s="9" t="s">
        <v>47</v>
      </c>
      <c r="BH155" s="9" t="s">
        <v>47</v>
      </c>
      <c r="BI155" s="9" t="s">
        <v>47</v>
      </c>
      <c r="BJ155" s="9" t="s">
        <v>47</v>
      </c>
      <c r="BK155" s="9" t="s">
        <v>47</v>
      </c>
      <c r="BL155" s="9" t="s">
        <v>47</v>
      </c>
      <c r="BM155" s="9" t="s">
        <v>47</v>
      </c>
      <c r="BN155" s="9" t="s">
        <v>47</v>
      </c>
    </row>
    <row r="156" spans="1:66" ht="12" x14ac:dyDescent="0.25">
      <c r="A156" s="5">
        <v>121</v>
      </c>
      <c r="B156" s="56">
        <v>31</v>
      </c>
      <c r="C156" s="9">
        <v>181.5</v>
      </c>
      <c r="D156" s="9">
        <v>121</v>
      </c>
      <c r="E156" s="9">
        <v>90.75</v>
      </c>
      <c r="F156" s="9">
        <v>72.599999999999994</v>
      </c>
      <c r="G156" s="9">
        <v>60.5</v>
      </c>
      <c r="H156" s="9">
        <v>51.857142857142861</v>
      </c>
      <c r="I156" s="9">
        <v>45.375</v>
      </c>
      <c r="J156" s="9">
        <v>40.333333333333329</v>
      </c>
      <c r="K156" s="9">
        <v>36.024423099845606</v>
      </c>
      <c r="L156" s="9">
        <v>32.175844454793967</v>
      </c>
      <c r="M156" s="9">
        <v>28.738419030602955</v>
      </c>
      <c r="N156" s="9">
        <v>25.668222306919731</v>
      </c>
      <c r="O156" s="9">
        <v>22.926022329058799</v>
      </c>
      <c r="P156" s="9">
        <v>20.476778389550134</v>
      </c>
      <c r="Q156" s="9">
        <v>18.289193266783371</v>
      </c>
      <c r="R156" s="9">
        <v>16.335313299110371</v>
      </c>
      <c r="S156" s="9">
        <v>14.590171184025294</v>
      </c>
      <c r="T156" s="9">
        <v>13.031466937995933</v>
      </c>
      <c r="U156" s="9">
        <v>11.639282940149133</v>
      </c>
      <c r="V156" s="9">
        <v>10.395829418547457</v>
      </c>
      <c r="W156" s="9">
        <v>9.2852171267993953</v>
      </c>
      <c r="X156" s="9">
        <v>8.2932543061922548</v>
      </c>
      <c r="Y156" s="9">
        <v>7.4072653388649519</v>
      </c>
      <c r="Z156" s="9">
        <v>6.6159287747130326</v>
      </c>
      <c r="AA156" s="9">
        <v>5.9091326622819533</v>
      </c>
      <c r="AB156" s="9">
        <v>5.277845335020551</v>
      </c>
      <c r="AC156" s="9">
        <v>4.7140000017601675</v>
      </c>
      <c r="AD156" s="9">
        <v>4.2103916666797003</v>
      </c>
      <c r="AE156" s="9">
        <v>3.7605850615669505</v>
      </c>
      <c r="AF156" s="9">
        <v>3.3588324139052923</v>
      </c>
      <c r="AG156" s="9">
        <v>3</v>
      </c>
      <c r="AH156" s="9" t="s">
        <v>47</v>
      </c>
      <c r="AI156" s="9" t="s">
        <v>47</v>
      </c>
      <c r="AJ156" s="9" t="s">
        <v>47</v>
      </c>
      <c r="AK156" s="9" t="s">
        <v>47</v>
      </c>
      <c r="AL156" s="9" t="s">
        <v>47</v>
      </c>
      <c r="AM156" s="9" t="s">
        <v>47</v>
      </c>
      <c r="AN156" s="9" t="s">
        <v>47</v>
      </c>
      <c r="AO156" s="9" t="s">
        <v>47</v>
      </c>
      <c r="AP156" s="9" t="s">
        <v>47</v>
      </c>
      <c r="AQ156" s="9" t="s">
        <v>47</v>
      </c>
      <c r="AR156" s="9" t="s">
        <v>47</v>
      </c>
      <c r="AS156" s="9" t="s">
        <v>47</v>
      </c>
      <c r="AT156" s="9" t="s">
        <v>47</v>
      </c>
      <c r="AU156" s="9" t="s">
        <v>47</v>
      </c>
      <c r="AV156" s="9" t="s">
        <v>47</v>
      </c>
      <c r="AW156" s="9" t="s">
        <v>47</v>
      </c>
      <c r="AX156" s="9" t="s">
        <v>47</v>
      </c>
      <c r="AY156" s="9" t="s">
        <v>47</v>
      </c>
      <c r="AZ156" s="9" t="s">
        <v>47</v>
      </c>
      <c r="BA156" s="9" t="s">
        <v>47</v>
      </c>
      <c r="BB156" s="9" t="s">
        <v>47</v>
      </c>
      <c r="BC156" s="9" t="s">
        <v>47</v>
      </c>
      <c r="BD156" s="9" t="s">
        <v>47</v>
      </c>
      <c r="BE156" s="9" t="s">
        <v>47</v>
      </c>
      <c r="BF156" s="9" t="s">
        <v>47</v>
      </c>
      <c r="BG156" s="9" t="s">
        <v>47</v>
      </c>
      <c r="BH156" s="9" t="s">
        <v>47</v>
      </c>
      <c r="BI156" s="9" t="s">
        <v>47</v>
      </c>
      <c r="BJ156" s="9" t="s">
        <v>47</v>
      </c>
      <c r="BK156" s="9" t="s">
        <v>47</v>
      </c>
      <c r="BL156" s="9" t="s">
        <v>47</v>
      </c>
      <c r="BM156" s="9" t="s">
        <v>47</v>
      </c>
      <c r="BN156" s="9" t="s">
        <v>47</v>
      </c>
    </row>
    <row r="157" spans="1:66" ht="12" x14ac:dyDescent="0.25">
      <c r="A157" s="5">
        <v>122</v>
      </c>
      <c r="B157" s="56">
        <v>31</v>
      </c>
      <c r="C157" s="9">
        <v>183</v>
      </c>
      <c r="D157" s="9">
        <v>122</v>
      </c>
      <c r="E157" s="9">
        <v>91.5</v>
      </c>
      <c r="F157" s="9">
        <v>73.2</v>
      </c>
      <c r="G157" s="9">
        <v>61</v>
      </c>
      <c r="H157" s="9">
        <v>52.285714285714292</v>
      </c>
      <c r="I157" s="9">
        <v>45.75</v>
      </c>
      <c r="J157" s="9">
        <v>40.666666666666671</v>
      </c>
      <c r="K157" s="9">
        <v>36.30915013066268</v>
      </c>
      <c r="L157" s="9">
        <v>32.418550406827912</v>
      </c>
      <c r="M157" s="9">
        <v>28.94483640344189</v>
      </c>
      <c r="N157" s="9">
        <v>25.843337962623981</v>
      </c>
      <c r="O157" s="9">
        <v>23.074171425304137</v>
      </c>
      <c r="P157" s="9">
        <v>20.601726748082328</v>
      </c>
      <c r="Q157" s="9">
        <v>18.394209576565824</v>
      </c>
      <c r="R157" s="9">
        <v>16.423232386485289</v>
      </c>
      <c r="S157" s="9">
        <v>14.663449434876782</v>
      </c>
      <c r="T157" s="9">
        <v>13.09223082699152</v>
      </c>
      <c r="U157" s="9">
        <v>11.689371507603074</v>
      </c>
      <c r="V157" s="9">
        <v>10.436831434491411</v>
      </c>
      <c r="W157" s="9">
        <v>9.3185035928697086</v>
      </c>
      <c r="X157" s="9">
        <v>8.3200068675399788</v>
      </c>
      <c r="Y157" s="9">
        <v>7.4285011092209903</v>
      </c>
      <c r="Z157" s="9">
        <v>6.6325220168975205</v>
      </c>
      <c r="AA157" s="9">
        <v>5.9218337128637133</v>
      </c>
      <c r="AB157" s="9">
        <v>5.2872971146521666</v>
      </c>
      <c r="AC157" s="9">
        <v>4.7207524111801256</v>
      </c>
      <c r="AD157" s="9">
        <v>4.2149141318170571</v>
      </c>
      <c r="AE157" s="9">
        <v>3.7632774590163263</v>
      </c>
      <c r="AF157" s="9">
        <v>3.3600345797400624</v>
      </c>
      <c r="AG157" s="9">
        <v>3</v>
      </c>
      <c r="AH157" s="9" t="s">
        <v>47</v>
      </c>
      <c r="AI157" s="9" t="s">
        <v>47</v>
      </c>
      <c r="AJ157" s="9" t="s">
        <v>47</v>
      </c>
      <c r="AK157" s="9" t="s">
        <v>47</v>
      </c>
      <c r="AL157" s="9" t="s">
        <v>47</v>
      </c>
      <c r="AM157" s="9" t="s">
        <v>47</v>
      </c>
      <c r="AN157" s="9" t="s">
        <v>47</v>
      </c>
      <c r="AO157" s="9" t="s">
        <v>47</v>
      </c>
      <c r="AP157" s="9" t="s">
        <v>47</v>
      </c>
      <c r="AQ157" s="9" t="s">
        <v>47</v>
      </c>
      <c r="AR157" s="9" t="s">
        <v>47</v>
      </c>
      <c r="AS157" s="9" t="s">
        <v>47</v>
      </c>
      <c r="AT157" s="9" t="s">
        <v>47</v>
      </c>
      <c r="AU157" s="9" t="s">
        <v>47</v>
      </c>
      <c r="AV157" s="9" t="s">
        <v>47</v>
      </c>
      <c r="AW157" s="9" t="s">
        <v>47</v>
      </c>
      <c r="AX157" s="9" t="s">
        <v>47</v>
      </c>
      <c r="AY157" s="9" t="s">
        <v>47</v>
      </c>
      <c r="AZ157" s="9" t="s">
        <v>47</v>
      </c>
      <c r="BA157" s="9" t="s">
        <v>47</v>
      </c>
      <c r="BB157" s="9" t="s">
        <v>47</v>
      </c>
      <c r="BC157" s="9" t="s">
        <v>47</v>
      </c>
      <c r="BD157" s="9" t="s">
        <v>47</v>
      </c>
      <c r="BE157" s="9" t="s">
        <v>47</v>
      </c>
      <c r="BF157" s="9" t="s">
        <v>47</v>
      </c>
      <c r="BG157" s="9" t="s">
        <v>47</v>
      </c>
      <c r="BH157" s="9" t="s">
        <v>47</v>
      </c>
      <c r="BI157" s="9" t="s">
        <v>47</v>
      </c>
      <c r="BJ157" s="9" t="s">
        <v>47</v>
      </c>
      <c r="BK157" s="9" t="s">
        <v>47</v>
      </c>
      <c r="BL157" s="9" t="s">
        <v>47</v>
      </c>
      <c r="BM157" s="9" t="s">
        <v>47</v>
      </c>
      <c r="BN157" s="9" t="s">
        <v>47</v>
      </c>
    </row>
    <row r="158" spans="1:66" ht="12" x14ac:dyDescent="0.25">
      <c r="A158" s="5">
        <v>123</v>
      </c>
      <c r="B158" s="56">
        <v>31</v>
      </c>
      <c r="C158" s="9">
        <v>184.5</v>
      </c>
      <c r="D158" s="9">
        <v>123</v>
      </c>
      <c r="E158" s="9">
        <v>92.25</v>
      </c>
      <c r="F158" s="9">
        <v>73.8</v>
      </c>
      <c r="G158" s="9">
        <v>61.5</v>
      </c>
      <c r="H158" s="9">
        <v>52.714285714285708</v>
      </c>
      <c r="I158" s="9">
        <v>46.125</v>
      </c>
      <c r="J158" s="9">
        <v>41</v>
      </c>
      <c r="K158" s="9">
        <v>36.593775707610178</v>
      </c>
      <c r="L158" s="9">
        <v>32.661083427777584</v>
      </c>
      <c r="M158" s="9">
        <v>29.151033203015533</v>
      </c>
      <c r="N158" s="9">
        <v>26.01820416283531</v>
      </c>
      <c r="O158" s="9">
        <v>23.222056767063535</v>
      </c>
      <c r="P158" s="9">
        <v>20.726408214714983</v>
      </c>
      <c r="Q158" s="9">
        <v>18.498964230089008</v>
      </c>
      <c r="R158" s="9">
        <v>16.510901167292214</v>
      </c>
      <c r="S158" s="9">
        <v>14.736493025522206</v>
      </c>
      <c r="T158" s="9">
        <v>13.15277854860296</v>
      </c>
      <c r="U158" s="9">
        <v>11.739264100962032</v>
      </c>
      <c r="V158" s="9">
        <v>10.477658475195236</v>
      </c>
      <c r="W158" s="9">
        <v>9.3516361995667161</v>
      </c>
      <c r="X158" s="9">
        <v>8.3466262825881099</v>
      </c>
      <c r="Y158" s="9">
        <v>7.4496236609822795</v>
      </c>
      <c r="Z158" s="9">
        <v>6.6490209111241798</v>
      </c>
      <c r="AA158" s="9">
        <v>5.9344580462655641</v>
      </c>
      <c r="AB158" s="9">
        <v>5.2966884558845022</v>
      </c>
      <c r="AC158" s="9">
        <v>4.727459252383551</v>
      </c>
      <c r="AD158" s="9">
        <v>4.2194044767948817</v>
      </c>
      <c r="AE158" s="9">
        <v>3.7659497815492244</v>
      </c>
      <c r="AF158" s="9">
        <v>3.3612273568813631</v>
      </c>
      <c r="AG158" s="9">
        <v>3</v>
      </c>
      <c r="AH158" s="9" t="s">
        <v>47</v>
      </c>
      <c r="AI158" s="9" t="s">
        <v>47</v>
      </c>
      <c r="AJ158" s="9" t="s">
        <v>47</v>
      </c>
      <c r="AK158" s="9" t="s">
        <v>47</v>
      </c>
      <c r="AL158" s="9" t="s">
        <v>47</v>
      </c>
      <c r="AM158" s="9" t="s">
        <v>47</v>
      </c>
      <c r="AN158" s="9" t="s">
        <v>47</v>
      </c>
      <c r="AO158" s="9" t="s">
        <v>47</v>
      </c>
      <c r="AP158" s="9" t="s">
        <v>47</v>
      </c>
      <c r="AQ158" s="9" t="s">
        <v>47</v>
      </c>
      <c r="AR158" s="9" t="s">
        <v>47</v>
      </c>
      <c r="AS158" s="9" t="s">
        <v>47</v>
      </c>
      <c r="AT158" s="9" t="s">
        <v>47</v>
      </c>
      <c r="AU158" s="9" t="s">
        <v>47</v>
      </c>
      <c r="AV158" s="9" t="s">
        <v>47</v>
      </c>
      <c r="AW158" s="9" t="s">
        <v>47</v>
      </c>
      <c r="AX158" s="9" t="s">
        <v>47</v>
      </c>
      <c r="AY158" s="9" t="s">
        <v>47</v>
      </c>
      <c r="AZ158" s="9" t="s">
        <v>47</v>
      </c>
      <c r="BA158" s="9" t="s">
        <v>47</v>
      </c>
      <c r="BB158" s="9" t="s">
        <v>47</v>
      </c>
      <c r="BC158" s="9" t="s">
        <v>47</v>
      </c>
      <c r="BD158" s="9" t="s">
        <v>47</v>
      </c>
      <c r="BE158" s="9" t="s">
        <v>47</v>
      </c>
      <c r="BF158" s="9" t="s">
        <v>47</v>
      </c>
      <c r="BG158" s="9" t="s">
        <v>47</v>
      </c>
      <c r="BH158" s="9" t="s">
        <v>47</v>
      </c>
      <c r="BI158" s="9" t="s">
        <v>47</v>
      </c>
      <c r="BJ158" s="9" t="s">
        <v>47</v>
      </c>
      <c r="BK158" s="9" t="s">
        <v>47</v>
      </c>
      <c r="BL158" s="9" t="s">
        <v>47</v>
      </c>
      <c r="BM158" s="9" t="s">
        <v>47</v>
      </c>
      <c r="BN158" s="9" t="s">
        <v>47</v>
      </c>
    </row>
    <row r="159" spans="1:66" ht="12" x14ac:dyDescent="0.25">
      <c r="A159" s="5">
        <v>124</v>
      </c>
      <c r="B159" s="56">
        <v>31</v>
      </c>
      <c r="C159" s="9">
        <v>186</v>
      </c>
      <c r="D159" s="9">
        <v>124</v>
      </c>
      <c r="E159" s="9">
        <v>93</v>
      </c>
      <c r="F159" s="9">
        <v>74.400000000000006</v>
      </c>
      <c r="G159" s="9">
        <v>62</v>
      </c>
      <c r="H159" s="9">
        <v>53.142857142857146</v>
      </c>
      <c r="I159" s="9">
        <v>46.5</v>
      </c>
      <c r="J159" s="9">
        <v>41.333333333333329</v>
      </c>
      <c r="K159" s="9">
        <v>36.878300691245364</v>
      </c>
      <c r="L159" s="9">
        <v>32.903445045336497</v>
      </c>
      <c r="M159" s="9">
        <v>29.357011455478716</v>
      </c>
      <c r="N159" s="9">
        <v>26.192823286729329</v>
      </c>
      <c r="O159" s="9">
        <v>23.369680962596565</v>
      </c>
      <c r="P159" s="9">
        <v>20.850825522510693</v>
      </c>
      <c r="Q159" s="9">
        <v>18.603459998705873</v>
      </c>
      <c r="R159" s="9">
        <v>16.598322380560411</v>
      </c>
      <c r="S159" s="9">
        <v>14.809304606141964</v>
      </c>
      <c r="T159" s="9">
        <v>13.213112620005203</v>
      </c>
      <c r="U159" s="9">
        <v>11.788963070996148</v>
      </c>
      <c r="V159" s="9">
        <v>10.518312700891533</v>
      </c>
      <c r="W159" s="9">
        <v>9.3846169003554003</v>
      </c>
      <c r="X159" s="9">
        <v>8.3731142884705534</v>
      </c>
      <c r="Y159" s="9">
        <v>7.4706345109446799</v>
      </c>
      <c r="Z159" s="9">
        <v>6.6654267544115964</v>
      </c>
      <c r="AA159" s="9">
        <v>5.9470067439837706</v>
      </c>
      <c r="AB159" s="9">
        <v>5.3060202318749408</v>
      </c>
      <c r="AC159" s="9">
        <v>4.7341211996350534</v>
      </c>
      <c r="AD159" s="9">
        <v>4.2238631881195339</v>
      </c>
      <c r="AE159" s="9">
        <v>3.768602340245673</v>
      </c>
      <c r="AF159" s="9">
        <v>3.3624108940962314</v>
      </c>
      <c r="AG159" s="9">
        <v>3</v>
      </c>
      <c r="AH159" s="9" t="s">
        <v>47</v>
      </c>
      <c r="AI159" s="9" t="s">
        <v>47</v>
      </c>
      <c r="AJ159" s="9" t="s">
        <v>47</v>
      </c>
      <c r="AK159" s="9" t="s">
        <v>47</v>
      </c>
      <c r="AL159" s="9" t="s">
        <v>47</v>
      </c>
      <c r="AM159" s="9" t="s">
        <v>47</v>
      </c>
      <c r="AN159" s="9" t="s">
        <v>47</v>
      </c>
      <c r="AO159" s="9" t="s">
        <v>47</v>
      </c>
      <c r="AP159" s="9" t="s">
        <v>47</v>
      </c>
      <c r="AQ159" s="9" t="s">
        <v>47</v>
      </c>
      <c r="AR159" s="9" t="s">
        <v>47</v>
      </c>
      <c r="AS159" s="9" t="s">
        <v>47</v>
      </c>
      <c r="AT159" s="9" t="s">
        <v>47</v>
      </c>
      <c r="AU159" s="9" t="s">
        <v>47</v>
      </c>
      <c r="AV159" s="9" t="s">
        <v>47</v>
      </c>
      <c r="AW159" s="9" t="s">
        <v>47</v>
      </c>
      <c r="AX159" s="9" t="s">
        <v>47</v>
      </c>
      <c r="AY159" s="9" t="s">
        <v>47</v>
      </c>
      <c r="AZ159" s="9" t="s">
        <v>47</v>
      </c>
      <c r="BA159" s="9" t="s">
        <v>47</v>
      </c>
      <c r="BB159" s="9" t="s">
        <v>47</v>
      </c>
      <c r="BC159" s="9" t="s">
        <v>47</v>
      </c>
      <c r="BD159" s="9" t="s">
        <v>47</v>
      </c>
      <c r="BE159" s="9" t="s">
        <v>47</v>
      </c>
      <c r="BF159" s="9" t="s">
        <v>47</v>
      </c>
      <c r="BG159" s="9" t="s">
        <v>47</v>
      </c>
      <c r="BH159" s="9" t="s">
        <v>47</v>
      </c>
      <c r="BI159" s="9" t="s">
        <v>47</v>
      </c>
      <c r="BJ159" s="9" t="s">
        <v>47</v>
      </c>
      <c r="BK159" s="9" t="s">
        <v>47</v>
      </c>
      <c r="BL159" s="9" t="s">
        <v>47</v>
      </c>
      <c r="BM159" s="9" t="s">
        <v>47</v>
      </c>
      <c r="BN159" s="9" t="s">
        <v>47</v>
      </c>
    </row>
    <row r="160" spans="1:66" ht="12" x14ac:dyDescent="0.25">
      <c r="A160" s="5">
        <v>125</v>
      </c>
      <c r="B160" s="56">
        <v>32</v>
      </c>
      <c r="C160" s="9">
        <v>187.5</v>
      </c>
      <c r="D160" s="9">
        <v>125</v>
      </c>
      <c r="E160" s="9">
        <v>93.75</v>
      </c>
      <c r="F160" s="9">
        <v>75</v>
      </c>
      <c r="G160" s="9">
        <v>62.5</v>
      </c>
      <c r="H160" s="9">
        <v>53.571428571428569</v>
      </c>
      <c r="I160" s="9">
        <v>46.875</v>
      </c>
      <c r="J160" s="9">
        <v>41.666666666666664</v>
      </c>
      <c r="K160" s="9">
        <v>37.340283617869638</v>
      </c>
      <c r="L160" s="9">
        <v>33.463122735910652</v>
      </c>
      <c r="M160" s="9">
        <v>29.988539848763654</v>
      </c>
      <c r="N160" s="9">
        <v>26.874733997726889</v>
      </c>
      <c r="O160" s="9">
        <v>24.084244551118214</v>
      </c>
      <c r="P160" s="9">
        <v>21.583500534261255</v>
      </c>
      <c r="Q160" s="9">
        <v>19.342416753978149</v>
      </c>
      <c r="R160" s="9">
        <v>17.334031858765862</v>
      </c>
      <c r="S160" s="9">
        <v>15.534183980340128</v>
      </c>
      <c r="T160" s="9">
        <v>13.92122005435362</v>
      </c>
      <c r="U160" s="9">
        <v>12.475735323272131</v>
      </c>
      <c r="V160" s="9">
        <v>11.180339887498944</v>
      </c>
      <c r="W160" s="9">
        <v>10.019449496241393</v>
      </c>
      <c r="X160" s="9">
        <v>8.9790980612297933</v>
      </c>
      <c r="Y160" s="9">
        <v>8.046769637735613</v>
      </c>
      <c r="Z160" s="9">
        <v>7.2112478515370393</v>
      </c>
      <c r="AA160" s="9">
        <v>6.4624809603635081</v>
      </c>
      <c r="AB160" s="9">
        <v>5.791460926441343</v>
      </c>
      <c r="AC160" s="9">
        <v>5.1901150453231164</v>
      </c>
      <c r="AD160" s="9">
        <v>4.6512088272417014</v>
      </c>
      <c r="AE160" s="9">
        <v>4.1682589626034554</v>
      </c>
      <c r="AF160" s="9">
        <v>3.7354553245521629</v>
      </c>
      <c r="AG160" s="9">
        <v>3.3475910702558171</v>
      </c>
      <c r="AH160" s="9">
        <v>3</v>
      </c>
      <c r="AI160" s="9" t="s">
        <v>47</v>
      </c>
      <c r="AJ160" s="9" t="s">
        <v>47</v>
      </c>
      <c r="AK160" s="9" t="s">
        <v>47</v>
      </c>
      <c r="AL160" s="9" t="s">
        <v>47</v>
      </c>
      <c r="AM160" s="9" t="s">
        <v>47</v>
      </c>
      <c r="AN160" s="9" t="s">
        <v>47</v>
      </c>
      <c r="AO160" s="9" t="s">
        <v>47</v>
      </c>
      <c r="AP160" s="9" t="s">
        <v>47</v>
      </c>
      <c r="AQ160" s="9" t="s">
        <v>47</v>
      </c>
      <c r="AR160" s="9" t="s">
        <v>47</v>
      </c>
      <c r="AS160" s="9" t="s">
        <v>47</v>
      </c>
      <c r="AT160" s="9" t="s">
        <v>47</v>
      </c>
      <c r="AU160" s="9" t="s">
        <v>47</v>
      </c>
      <c r="AV160" s="9" t="s">
        <v>47</v>
      </c>
      <c r="AW160" s="9" t="s">
        <v>47</v>
      </c>
      <c r="AX160" s="9" t="s">
        <v>47</v>
      </c>
      <c r="AY160" s="9" t="s">
        <v>47</v>
      </c>
      <c r="AZ160" s="9" t="s">
        <v>47</v>
      </c>
      <c r="BA160" s="9" t="s">
        <v>47</v>
      </c>
      <c r="BB160" s="9" t="s">
        <v>47</v>
      </c>
      <c r="BC160" s="9" t="s">
        <v>47</v>
      </c>
      <c r="BD160" s="9" t="s">
        <v>47</v>
      </c>
      <c r="BE160" s="9" t="s">
        <v>47</v>
      </c>
      <c r="BF160" s="9" t="s">
        <v>47</v>
      </c>
      <c r="BG160" s="9" t="s">
        <v>47</v>
      </c>
      <c r="BH160" s="9" t="s">
        <v>47</v>
      </c>
      <c r="BI160" s="9" t="s">
        <v>47</v>
      </c>
      <c r="BJ160" s="9" t="s">
        <v>47</v>
      </c>
      <c r="BK160" s="9" t="s">
        <v>47</v>
      </c>
      <c r="BL160" s="9" t="s">
        <v>47</v>
      </c>
      <c r="BM160" s="9" t="s">
        <v>47</v>
      </c>
      <c r="BN160" s="9" t="s">
        <v>47</v>
      </c>
    </row>
    <row r="161" spans="1:66" ht="12" x14ac:dyDescent="0.25">
      <c r="A161" s="5">
        <v>126</v>
      </c>
      <c r="B161" s="56">
        <v>32</v>
      </c>
      <c r="C161" s="9">
        <v>189</v>
      </c>
      <c r="D161" s="9">
        <v>126</v>
      </c>
      <c r="E161" s="9">
        <v>94.5</v>
      </c>
      <c r="F161" s="9">
        <v>75.599999999999994</v>
      </c>
      <c r="G161" s="9">
        <v>63</v>
      </c>
      <c r="H161" s="9">
        <v>54</v>
      </c>
      <c r="I161" s="9">
        <v>47.25</v>
      </c>
      <c r="J161" s="9">
        <v>42</v>
      </c>
      <c r="K161" s="9">
        <v>37.62651154501841</v>
      </c>
      <c r="L161" s="9">
        <v>33.708437405890564</v>
      </c>
      <c r="M161" s="9">
        <v>30.198354981363615</v>
      </c>
      <c r="N161" s="9">
        <v>27.053779817781958</v>
      </c>
      <c r="O161" s="9">
        <v>24.236651396432357</v>
      </c>
      <c r="P161" s="9">
        <v>21.712872466201159</v>
      </c>
      <c r="Q161" s="9">
        <v>19.451896345834054</v>
      </c>
      <c r="R161" s="9">
        <v>17.426357200691108</v>
      </c>
      <c r="S161" s="9">
        <v>15.611738819033778</v>
      </c>
      <c r="T161" s="9">
        <v>13.986077878861584</v>
      </c>
      <c r="U161" s="9">
        <v>12.529698113774096</v>
      </c>
      <c r="V161" s="9">
        <v>11.224972160321819</v>
      </c>
      <c r="W161" s="9">
        <v>10.056108204353791</v>
      </c>
      <c r="X161" s="9">
        <v>9.0089588440255302</v>
      </c>
      <c r="Y161" s="9">
        <v>8.0708498560314847</v>
      </c>
      <c r="Z161" s="9">
        <v>7.2304267925256873</v>
      </c>
      <c r="AA161" s="9">
        <v>6.4775175520090063</v>
      </c>
      <c r="AB161" s="9">
        <v>5.8030092608030062</v>
      </c>
      <c r="AC161" s="9">
        <v>5.198737974939359</v>
      </c>
      <c r="AD161" s="9">
        <v>4.6573898674662253</v>
      </c>
      <c r="AE161" s="9">
        <v>4.1724127051873738</v>
      </c>
      <c r="AF161" s="9">
        <v>3.7379365433884337</v>
      </c>
      <c r="AG161" s="9">
        <v>3.3487026786750271</v>
      </c>
      <c r="AH161" s="9">
        <v>3</v>
      </c>
      <c r="AI161" s="9" t="s">
        <v>47</v>
      </c>
      <c r="AJ161" s="9" t="s">
        <v>47</v>
      </c>
      <c r="AK161" s="9" t="s">
        <v>47</v>
      </c>
      <c r="AL161" s="9" t="s">
        <v>47</v>
      </c>
      <c r="AM161" s="9" t="s">
        <v>47</v>
      </c>
      <c r="AN161" s="9" t="s">
        <v>47</v>
      </c>
      <c r="AO161" s="9" t="s">
        <v>47</v>
      </c>
      <c r="AP161" s="9" t="s">
        <v>47</v>
      </c>
      <c r="AQ161" s="9" t="s">
        <v>47</v>
      </c>
      <c r="AR161" s="9" t="s">
        <v>47</v>
      </c>
      <c r="AS161" s="9" t="s">
        <v>47</v>
      </c>
      <c r="AT161" s="9" t="s">
        <v>47</v>
      </c>
      <c r="AU161" s="9" t="s">
        <v>47</v>
      </c>
      <c r="AV161" s="9" t="s">
        <v>47</v>
      </c>
      <c r="AW161" s="9" t="s">
        <v>47</v>
      </c>
      <c r="AX161" s="9" t="s">
        <v>47</v>
      </c>
      <c r="AY161" s="9" t="s">
        <v>47</v>
      </c>
      <c r="AZ161" s="9" t="s">
        <v>47</v>
      </c>
      <c r="BA161" s="9" t="s">
        <v>47</v>
      </c>
      <c r="BB161" s="9" t="s">
        <v>47</v>
      </c>
      <c r="BC161" s="9" t="s">
        <v>47</v>
      </c>
      <c r="BD161" s="9" t="s">
        <v>47</v>
      </c>
      <c r="BE161" s="9" t="s">
        <v>47</v>
      </c>
      <c r="BF161" s="9" t="s">
        <v>47</v>
      </c>
      <c r="BG161" s="9" t="s">
        <v>47</v>
      </c>
      <c r="BH161" s="9" t="s">
        <v>47</v>
      </c>
      <c r="BI161" s="9" t="s">
        <v>47</v>
      </c>
      <c r="BJ161" s="9" t="s">
        <v>47</v>
      </c>
      <c r="BK161" s="9" t="s">
        <v>47</v>
      </c>
      <c r="BL161" s="9" t="s">
        <v>47</v>
      </c>
      <c r="BM161" s="9" t="s">
        <v>47</v>
      </c>
      <c r="BN161" s="9" t="s">
        <v>47</v>
      </c>
    </row>
    <row r="162" spans="1:66" ht="12" x14ac:dyDescent="0.25">
      <c r="A162" s="5">
        <v>127</v>
      </c>
      <c r="B162" s="56">
        <v>32</v>
      </c>
      <c r="C162" s="9">
        <v>190.5</v>
      </c>
      <c r="D162" s="9">
        <v>127</v>
      </c>
      <c r="E162" s="9">
        <v>95.25</v>
      </c>
      <c r="F162" s="9">
        <v>76.2</v>
      </c>
      <c r="G162" s="9">
        <v>63.5</v>
      </c>
      <c r="H162" s="9">
        <v>54.428571428571431</v>
      </c>
      <c r="I162" s="9">
        <v>47.625</v>
      </c>
      <c r="J162" s="9">
        <v>42.333333333333329</v>
      </c>
      <c r="K162" s="9">
        <v>37.912644834709241</v>
      </c>
      <c r="L162" s="9">
        <v>33.953589882585952</v>
      </c>
      <c r="M162" s="9">
        <v>30.407962064925787</v>
      </c>
      <c r="N162" s="9">
        <v>27.232588958618344</v>
      </c>
      <c r="O162" s="9">
        <v>24.388806451599727</v>
      </c>
      <c r="P162" s="9">
        <v>21.841987959259036</v>
      </c>
      <c r="Q162" s="9">
        <v>19.56112280275709</v>
      </c>
      <c r="R162" s="9">
        <v>17.51843861548965</v>
      </c>
      <c r="S162" s="9">
        <v>15.689063180024755</v>
      </c>
      <c r="T162" s="9">
        <v>14.050721577958878</v>
      </c>
      <c r="U162" s="9">
        <v>12.583464965115125</v>
      </c>
      <c r="V162" s="9">
        <v>11.269427669584646</v>
      </c>
      <c r="W162" s="9">
        <v>10.092609654978135</v>
      </c>
      <c r="X162" s="9">
        <v>9.0386817001073236</v>
      </c>
      <c r="Y162" s="9">
        <v>8.0948109229170448</v>
      </c>
      <c r="Z162" s="9">
        <v>7.2495045242050127</v>
      </c>
      <c r="AA162" s="9">
        <v>6.492469848515019</v>
      </c>
      <c r="AB162" s="9">
        <v>5.8144890582710653</v>
      </c>
      <c r="AC162" s="9">
        <v>5.2073068951543435</v>
      </c>
      <c r="AD162" s="9">
        <v>4.6635301620784055</v>
      </c>
      <c r="AE162" s="9">
        <v>4.1765377018306911</v>
      </c>
      <c r="AF162" s="9">
        <v>3.740399776258577</v>
      </c>
      <c r="AG162" s="9">
        <v>3.3498058643413549</v>
      </c>
      <c r="AH162" s="9">
        <v>3</v>
      </c>
      <c r="AI162" s="9" t="s">
        <v>47</v>
      </c>
      <c r="AJ162" s="9" t="s">
        <v>47</v>
      </c>
      <c r="AK162" s="9" t="s">
        <v>47</v>
      </c>
      <c r="AL162" s="9" t="s">
        <v>47</v>
      </c>
      <c r="AM162" s="9" t="s">
        <v>47</v>
      </c>
      <c r="AN162" s="9" t="s">
        <v>47</v>
      </c>
      <c r="AO162" s="9" t="s">
        <v>47</v>
      </c>
      <c r="AP162" s="9" t="s">
        <v>47</v>
      </c>
      <c r="AQ162" s="9" t="s">
        <v>47</v>
      </c>
      <c r="AR162" s="9" t="s">
        <v>47</v>
      </c>
      <c r="AS162" s="9" t="s">
        <v>47</v>
      </c>
      <c r="AT162" s="9" t="s">
        <v>47</v>
      </c>
      <c r="AU162" s="9" t="s">
        <v>47</v>
      </c>
      <c r="AV162" s="9" t="s">
        <v>47</v>
      </c>
      <c r="AW162" s="9" t="s">
        <v>47</v>
      </c>
      <c r="AX162" s="9" t="s">
        <v>47</v>
      </c>
      <c r="AY162" s="9" t="s">
        <v>47</v>
      </c>
      <c r="AZ162" s="9" t="s">
        <v>47</v>
      </c>
      <c r="BA162" s="9" t="s">
        <v>47</v>
      </c>
      <c r="BB162" s="9" t="s">
        <v>47</v>
      </c>
      <c r="BC162" s="9" t="s">
        <v>47</v>
      </c>
      <c r="BD162" s="9" t="s">
        <v>47</v>
      </c>
      <c r="BE162" s="9" t="s">
        <v>47</v>
      </c>
      <c r="BF162" s="9" t="s">
        <v>47</v>
      </c>
      <c r="BG162" s="9" t="s">
        <v>47</v>
      </c>
      <c r="BH162" s="9" t="s">
        <v>47</v>
      </c>
      <c r="BI162" s="9" t="s">
        <v>47</v>
      </c>
      <c r="BJ162" s="9" t="s">
        <v>47</v>
      </c>
      <c r="BK162" s="9" t="s">
        <v>47</v>
      </c>
      <c r="BL162" s="9" t="s">
        <v>47</v>
      </c>
      <c r="BM162" s="9" t="s">
        <v>47</v>
      </c>
      <c r="BN162" s="9" t="s">
        <v>47</v>
      </c>
    </row>
    <row r="163" spans="1:66" ht="12" x14ac:dyDescent="0.25">
      <c r="A163" s="5">
        <v>128</v>
      </c>
      <c r="B163" s="56">
        <v>32</v>
      </c>
      <c r="C163" s="9">
        <v>192</v>
      </c>
      <c r="D163" s="9">
        <v>128</v>
      </c>
      <c r="E163" s="9">
        <v>96</v>
      </c>
      <c r="F163" s="9">
        <v>76.8</v>
      </c>
      <c r="G163" s="9">
        <v>64</v>
      </c>
      <c r="H163" s="9">
        <v>54.857142857142868</v>
      </c>
      <c r="I163" s="9">
        <v>48</v>
      </c>
      <c r="J163" s="9">
        <v>42.666666666666671</v>
      </c>
      <c r="K163" s="9">
        <v>38.198684263056784</v>
      </c>
      <c r="L163" s="9">
        <v>34.198581549110202</v>
      </c>
      <c r="M163" s="9">
        <v>30.617362941535777</v>
      </c>
      <c r="N163" s="9">
        <v>27.411163593073606</v>
      </c>
      <c r="O163" s="9">
        <v>24.540712110347243</v>
      </c>
      <c r="P163" s="9">
        <v>21.970849535009254</v>
      </c>
      <c r="Q163" s="9">
        <v>19.670098696381555</v>
      </c>
      <c r="R163" s="9">
        <v>17.610278660771339</v>
      </c>
      <c r="S163" s="9">
        <v>15.76615955501369</v>
      </c>
      <c r="T163" s="9">
        <v>14.115153536318994</v>
      </c>
      <c r="U163" s="9">
        <v>12.637038123244187</v>
      </c>
      <c r="V163" s="9">
        <v>11.313708498984758</v>
      </c>
      <c r="W163" s="9">
        <v>10.128955753054237</v>
      </c>
      <c r="X163" s="9">
        <v>9.0682683451263593</v>
      </c>
      <c r="Y163" s="9">
        <v>8.1186543592536147</v>
      </c>
      <c r="Z163" s="9">
        <v>7.268482371328556</v>
      </c>
      <c r="AA163" s="9">
        <v>6.5073389806400108</v>
      </c>
      <c r="AB163" s="9">
        <v>5.8259012604878802</v>
      </c>
      <c r="AC163" s="9">
        <v>5.2158225655575245</v>
      </c>
      <c r="AD163" s="9">
        <v>4.6696302973560622</v>
      </c>
      <c r="AE163" s="9">
        <v>4.1806343754822235</v>
      </c>
      <c r="AF163" s="9">
        <v>3.7428452936326648</v>
      </c>
      <c r="AG163" s="9">
        <v>3.350900756647083</v>
      </c>
      <c r="AH163" s="9">
        <v>3</v>
      </c>
      <c r="AI163" s="9" t="s">
        <v>47</v>
      </c>
      <c r="AJ163" s="9" t="s">
        <v>47</v>
      </c>
      <c r="AK163" s="9" t="s">
        <v>47</v>
      </c>
      <c r="AL163" s="9" t="s">
        <v>47</v>
      </c>
      <c r="AM163" s="9" t="s">
        <v>47</v>
      </c>
      <c r="AN163" s="9" t="s">
        <v>47</v>
      </c>
      <c r="AO163" s="9" t="s">
        <v>47</v>
      </c>
      <c r="AP163" s="9" t="s">
        <v>47</v>
      </c>
      <c r="AQ163" s="9" t="s">
        <v>47</v>
      </c>
      <c r="AR163" s="9" t="s">
        <v>47</v>
      </c>
      <c r="AS163" s="9" t="s">
        <v>47</v>
      </c>
      <c r="AT163" s="9" t="s">
        <v>47</v>
      </c>
      <c r="AU163" s="9" t="s">
        <v>47</v>
      </c>
      <c r="AV163" s="9" t="s">
        <v>47</v>
      </c>
      <c r="AW163" s="9" t="s">
        <v>47</v>
      </c>
      <c r="AX163" s="9" t="s">
        <v>47</v>
      </c>
      <c r="AY163" s="9" t="s">
        <v>47</v>
      </c>
      <c r="AZ163" s="9" t="s">
        <v>47</v>
      </c>
      <c r="BA163" s="9" t="s">
        <v>47</v>
      </c>
      <c r="BB163" s="9" t="s">
        <v>47</v>
      </c>
      <c r="BC163" s="9" t="s">
        <v>47</v>
      </c>
      <c r="BD163" s="9" t="s">
        <v>47</v>
      </c>
      <c r="BE163" s="9" t="s">
        <v>47</v>
      </c>
      <c r="BF163" s="9" t="s">
        <v>47</v>
      </c>
      <c r="BG163" s="9" t="s">
        <v>47</v>
      </c>
      <c r="BH163" s="9" t="s">
        <v>47</v>
      </c>
      <c r="BI163" s="9" t="s">
        <v>47</v>
      </c>
      <c r="BJ163" s="9" t="s">
        <v>47</v>
      </c>
      <c r="BK163" s="9" t="s">
        <v>47</v>
      </c>
      <c r="BL163" s="9" t="s">
        <v>47</v>
      </c>
      <c r="BM163" s="9" t="s">
        <v>47</v>
      </c>
      <c r="BN163" s="9" t="s">
        <v>47</v>
      </c>
    </row>
    <row r="164" spans="1:66" ht="12" x14ac:dyDescent="0.25">
      <c r="A164" s="5">
        <v>129</v>
      </c>
      <c r="B164" s="56">
        <v>33</v>
      </c>
      <c r="C164" s="9">
        <v>193.5</v>
      </c>
      <c r="D164" s="9">
        <v>129</v>
      </c>
      <c r="E164" s="9">
        <v>96.75</v>
      </c>
      <c r="F164" s="9">
        <v>77.400000000000006</v>
      </c>
      <c r="G164" s="9">
        <v>64.5</v>
      </c>
      <c r="H164" s="9">
        <v>55.285714285714292</v>
      </c>
      <c r="I164" s="9">
        <v>48.375</v>
      </c>
      <c r="J164" s="9">
        <v>43</v>
      </c>
      <c r="K164" s="9">
        <v>38.655791269767867</v>
      </c>
      <c r="L164" s="9">
        <v>34.750469737020033</v>
      </c>
      <c r="M164" s="9">
        <v>31.239695457689098</v>
      </c>
      <c r="N164" s="9">
        <v>28.083608068454534</v>
      </c>
      <c r="O164" s="9">
        <v>25.24637422316621</v>
      </c>
      <c r="P164" s="9">
        <v>22.695780750910714</v>
      </c>
      <c r="Q164" s="9">
        <v>20.402868916549298</v>
      </c>
      <c r="R164" s="9">
        <v>18.341605631222428</v>
      </c>
      <c r="S164" s="9">
        <v>16.488587879835652</v>
      </c>
      <c r="T164" s="9">
        <v>14.822777009677933</v>
      </c>
      <c r="U164" s="9">
        <v>13.325259863358697</v>
      </c>
      <c r="V164" s="9">
        <v>11.979034044032772</v>
      </c>
      <c r="W164" s="9">
        <v>10.768814874873815</v>
      </c>
      <c r="X164" s="9">
        <v>9.6808618610672905</v>
      </c>
      <c r="Y164" s="9">
        <v>8.7028226840203171</v>
      </c>
      <c r="Z164" s="9">
        <v>7.823592956541634</v>
      </c>
      <c r="AA164" s="9">
        <v>7.0331901466906848</v>
      </c>
      <c r="AB164" s="9">
        <v>6.3226402388619327</v>
      </c>
      <c r="AC164" s="9">
        <v>5.6838758452856295</v>
      </c>
      <c r="AD164" s="9">
        <v>5.1096446111310856</v>
      </c>
      <c r="AE164" s="9">
        <v>4.5934268732692418</v>
      </c>
      <c r="AF164" s="9">
        <v>4.129361637814843</v>
      </c>
      <c r="AG164" s="9">
        <v>3.7121800360176125</v>
      </c>
      <c r="AH164" s="9">
        <v>3.3371455029789812</v>
      </c>
      <c r="AI164" s="9">
        <v>3</v>
      </c>
      <c r="AJ164" s="9" t="s">
        <v>47</v>
      </c>
      <c r="AK164" s="9" t="s">
        <v>47</v>
      </c>
      <c r="AL164" s="9" t="s">
        <v>47</v>
      </c>
      <c r="AM164" s="9" t="s">
        <v>47</v>
      </c>
      <c r="AN164" s="9" t="s">
        <v>47</v>
      </c>
      <c r="AO164" s="9" t="s">
        <v>47</v>
      </c>
      <c r="AP164" s="9" t="s">
        <v>47</v>
      </c>
      <c r="AQ164" s="9" t="s">
        <v>47</v>
      </c>
      <c r="AR164" s="9" t="s">
        <v>47</v>
      </c>
      <c r="AS164" s="9" t="s">
        <v>47</v>
      </c>
      <c r="AT164" s="9" t="s">
        <v>47</v>
      </c>
      <c r="AU164" s="9" t="s">
        <v>47</v>
      </c>
      <c r="AV164" s="9" t="s">
        <v>47</v>
      </c>
      <c r="AW164" s="9" t="s">
        <v>47</v>
      </c>
      <c r="AX164" s="9" t="s">
        <v>47</v>
      </c>
      <c r="AY164" s="9" t="s">
        <v>47</v>
      </c>
      <c r="AZ164" s="9" t="s">
        <v>47</v>
      </c>
      <c r="BA164" s="9" t="s">
        <v>47</v>
      </c>
      <c r="BB164" s="9" t="s">
        <v>47</v>
      </c>
      <c r="BC164" s="9" t="s">
        <v>47</v>
      </c>
      <c r="BD164" s="9" t="s">
        <v>47</v>
      </c>
      <c r="BE164" s="9" t="s">
        <v>47</v>
      </c>
      <c r="BF164" s="9" t="s">
        <v>47</v>
      </c>
      <c r="BG164" s="9" t="s">
        <v>47</v>
      </c>
      <c r="BH164" s="9" t="s">
        <v>47</v>
      </c>
      <c r="BI164" s="9" t="s">
        <v>47</v>
      </c>
      <c r="BJ164" s="9" t="s">
        <v>47</v>
      </c>
      <c r="BK164" s="9" t="s">
        <v>47</v>
      </c>
      <c r="BL164" s="9" t="s">
        <v>47</v>
      </c>
      <c r="BM164" s="9" t="s">
        <v>47</v>
      </c>
      <c r="BN164" s="9" t="s">
        <v>47</v>
      </c>
    </row>
    <row r="165" spans="1:66" ht="12" x14ac:dyDescent="0.25">
      <c r="A165" s="5">
        <v>130</v>
      </c>
      <c r="B165" s="56">
        <v>33</v>
      </c>
      <c r="C165" s="9">
        <v>195</v>
      </c>
      <c r="D165" s="9">
        <v>130</v>
      </c>
      <c r="E165" s="9">
        <v>97.5</v>
      </c>
      <c r="F165" s="9">
        <v>78</v>
      </c>
      <c r="G165" s="9">
        <v>65</v>
      </c>
      <c r="H165" s="9">
        <v>55.714285714285708</v>
      </c>
      <c r="I165" s="9">
        <v>48.75</v>
      </c>
      <c r="J165" s="9">
        <v>43.333333333333321</v>
      </c>
      <c r="K165" s="9">
        <v>38.943417793794431</v>
      </c>
      <c r="L165" s="9">
        <v>34.998225910662114</v>
      </c>
      <c r="M165" s="9">
        <v>31.452704623396539</v>
      </c>
      <c r="N165" s="9">
        <v>28.266365005240186</v>
      </c>
      <c r="O165" s="9">
        <v>25.402819890252903</v>
      </c>
      <c r="P165" s="9">
        <v>22.829368341383773</v>
      </c>
      <c r="Q165" s="9">
        <v>20.516622214313823</v>
      </c>
      <c r="R165" s="9">
        <v>18.438170552526167</v>
      </c>
      <c r="S165" s="9">
        <v>16.57027798108302</v>
      </c>
      <c r="T165" s="9">
        <v>14.89161365484528</v>
      </c>
      <c r="U165" s="9">
        <v>13.383007665794167</v>
      </c>
      <c r="V165" s="9">
        <v>12.027232127690215</v>
      </c>
      <c r="W165" s="9">
        <v>10.808804438113553</v>
      </c>
      <c r="X165" s="9">
        <v>9.7138104711894382</v>
      </c>
      <c r="Y165" s="9">
        <v>8.7297456819061292</v>
      </c>
      <c r="Z165" s="9">
        <v>7.8453723074779234</v>
      </c>
      <c r="AA165" s="9">
        <v>7.0505910350302594</v>
      </c>
      <c r="AB165" s="9">
        <v>6.336325670085345</v>
      </c>
      <c r="AC165" s="9">
        <v>5.6944194887925725</v>
      </c>
      <c r="AD165" s="9">
        <v>5.1175420902732576</v>
      </c>
      <c r="AE165" s="9">
        <v>4.5991056853578369</v>
      </c>
      <c r="AF165" s="9">
        <v>4.1331898657547441</v>
      </c>
      <c r="AG165" s="9">
        <v>3.7144739945345573</v>
      </c>
      <c r="AH165" s="9">
        <v>3.3381764458463952</v>
      </c>
      <c r="AI165" s="9">
        <v>3</v>
      </c>
      <c r="AJ165" s="9" t="s">
        <v>47</v>
      </c>
      <c r="AK165" s="9" t="s">
        <v>47</v>
      </c>
      <c r="AL165" s="9" t="s">
        <v>47</v>
      </c>
      <c r="AM165" s="9" t="s">
        <v>47</v>
      </c>
      <c r="AN165" s="9" t="s">
        <v>47</v>
      </c>
      <c r="AO165" s="9" t="s">
        <v>47</v>
      </c>
      <c r="AP165" s="9" t="s">
        <v>47</v>
      </c>
      <c r="AQ165" s="9" t="s">
        <v>47</v>
      </c>
      <c r="AR165" s="9" t="s">
        <v>47</v>
      </c>
      <c r="AS165" s="9" t="s">
        <v>47</v>
      </c>
      <c r="AT165" s="9" t="s">
        <v>47</v>
      </c>
      <c r="AU165" s="9" t="s">
        <v>47</v>
      </c>
      <c r="AV165" s="9" t="s">
        <v>47</v>
      </c>
      <c r="AW165" s="9" t="s">
        <v>47</v>
      </c>
      <c r="AX165" s="9" t="s">
        <v>47</v>
      </c>
      <c r="AY165" s="9" t="s">
        <v>47</v>
      </c>
      <c r="AZ165" s="9" t="s">
        <v>47</v>
      </c>
      <c r="BA165" s="9" t="s">
        <v>47</v>
      </c>
      <c r="BB165" s="9" t="s">
        <v>47</v>
      </c>
      <c r="BC165" s="9" t="s">
        <v>47</v>
      </c>
      <c r="BD165" s="9" t="s">
        <v>47</v>
      </c>
      <c r="BE165" s="9" t="s">
        <v>47</v>
      </c>
      <c r="BF165" s="9" t="s">
        <v>47</v>
      </c>
      <c r="BG165" s="9" t="s">
        <v>47</v>
      </c>
      <c r="BH165" s="9" t="s">
        <v>47</v>
      </c>
      <c r="BI165" s="9" t="s">
        <v>47</v>
      </c>
      <c r="BJ165" s="9" t="s">
        <v>47</v>
      </c>
      <c r="BK165" s="9" t="s">
        <v>47</v>
      </c>
      <c r="BL165" s="9" t="s">
        <v>47</v>
      </c>
      <c r="BM165" s="9" t="s">
        <v>47</v>
      </c>
      <c r="BN165" s="9" t="s">
        <v>47</v>
      </c>
    </row>
    <row r="166" spans="1:66" ht="12" x14ac:dyDescent="0.25">
      <c r="A166" s="5">
        <v>131</v>
      </c>
      <c r="B166" s="56">
        <v>33</v>
      </c>
      <c r="C166" s="9">
        <v>196.5</v>
      </c>
      <c r="D166" s="9">
        <v>131</v>
      </c>
      <c r="E166" s="9">
        <v>98.25</v>
      </c>
      <c r="F166" s="9">
        <v>78.599999999999994</v>
      </c>
      <c r="G166" s="9">
        <v>65.5</v>
      </c>
      <c r="H166" s="9">
        <v>56.142857142857153</v>
      </c>
      <c r="I166" s="9">
        <v>49.125</v>
      </c>
      <c r="J166" s="9">
        <v>43.666666666666671</v>
      </c>
      <c r="K166" s="9">
        <v>39.230955830076162</v>
      </c>
      <c r="L166" s="9">
        <v>35.245829664306569</v>
      </c>
      <c r="M166" s="9">
        <v>31.665517253926698</v>
      </c>
      <c r="N166" s="9">
        <v>28.44889714638121</v>
      </c>
      <c r="O166" s="9">
        <v>25.5590250541388</v>
      </c>
      <c r="P166" s="9">
        <v>22.962709533406013</v>
      </c>
      <c r="Q166" s="9">
        <v>20.630130765891298</v>
      </c>
      <c r="R166" s="9">
        <v>18.534498065161301</v>
      </c>
      <c r="S166" s="9">
        <v>16.651742173900193</v>
      </c>
      <c r="T166" s="9">
        <v>14.960238817971637</v>
      </c>
      <c r="U166" s="9">
        <v>13.44056034218098</v>
      </c>
      <c r="V166" s="9">
        <v>12.075252575165848</v>
      </c>
      <c r="W166" s="9">
        <v>10.84863436061095</v>
      </c>
      <c r="X166" s="9">
        <v>9.7466174523154514</v>
      </c>
      <c r="Y166" s="9">
        <v>8.7565447045290892</v>
      </c>
      <c r="Z166" s="9">
        <v>7.86704469910232</v>
      </c>
      <c r="AA166" s="9">
        <v>7.0679011397797993</v>
      </c>
      <c r="AB166" s="9">
        <v>6.3499355135735787</v>
      </c>
      <c r="AC166" s="9">
        <v>5.7049016715306191</v>
      </c>
      <c r="AD166" s="9">
        <v>5.1253911181086727</v>
      </c>
      <c r="AE166" s="9">
        <v>4.6047479213676175</v>
      </c>
      <c r="AF166" s="9">
        <v>4.1369922666826264</v>
      </c>
      <c r="AG166" s="9">
        <v>3.7167517759601401</v>
      </c>
      <c r="AH166" s="9">
        <v>3.3391998035278485</v>
      </c>
      <c r="AI166" s="9">
        <v>3</v>
      </c>
      <c r="AJ166" s="9" t="s">
        <v>47</v>
      </c>
      <c r="AK166" s="9" t="s">
        <v>47</v>
      </c>
      <c r="AL166" s="9" t="s">
        <v>47</v>
      </c>
      <c r="AM166" s="9" t="s">
        <v>47</v>
      </c>
      <c r="AN166" s="9" t="s">
        <v>47</v>
      </c>
      <c r="AO166" s="9" t="s">
        <v>47</v>
      </c>
      <c r="AP166" s="9" t="s">
        <v>47</v>
      </c>
      <c r="AQ166" s="9" t="s">
        <v>47</v>
      </c>
      <c r="AR166" s="9" t="s">
        <v>47</v>
      </c>
      <c r="AS166" s="9" t="s">
        <v>47</v>
      </c>
      <c r="AT166" s="9" t="s">
        <v>47</v>
      </c>
      <c r="AU166" s="9" t="s">
        <v>47</v>
      </c>
      <c r="AV166" s="9" t="s">
        <v>47</v>
      </c>
      <c r="AW166" s="9" t="s">
        <v>47</v>
      </c>
      <c r="AX166" s="9" t="s">
        <v>47</v>
      </c>
      <c r="AY166" s="9" t="s">
        <v>47</v>
      </c>
      <c r="AZ166" s="9" t="s">
        <v>47</v>
      </c>
      <c r="BA166" s="9" t="s">
        <v>47</v>
      </c>
      <c r="BB166" s="9" t="s">
        <v>47</v>
      </c>
      <c r="BC166" s="9" t="s">
        <v>47</v>
      </c>
      <c r="BD166" s="9" t="s">
        <v>47</v>
      </c>
      <c r="BE166" s="9" t="s">
        <v>47</v>
      </c>
      <c r="BF166" s="9" t="s">
        <v>47</v>
      </c>
      <c r="BG166" s="9" t="s">
        <v>47</v>
      </c>
      <c r="BH166" s="9" t="s">
        <v>47</v>
      </c>
      <c r="BI166" s="9" t="s">
        <v>47</v>
      </c>
      <c r="BJ166" s="9" t="s">
        <v>47</v>
      </c>
      <c r="BK166" s="9" t="s">
        <v>47</v>
      </c>
      <c r="BL166" s="9" t="s">
        <v>47</v>
      </c>
      <c r="BM166" s="9" t="s">
        <v>47</v>
      </c>
      <c r="BN166" s="9" t="s">
        <v>47</v>
      </c>
    </row>
    <row r="167" spans="1:66" ht="12" x14ac:dyDescent="0.25">
      <c r="A167" s="5">
        <v>132</v>
      </c>
      <c r="B167" s="56">
        <v>33</v>
      </c>
      <c r="C167" s="9">
        <v>198</v>
      </c>
      <c r="D167" s="9">
        <v>132</v>
      </c>
      <c r="E167" s="9">
        <v>99</v>
      </c>
      <c r="F167" s="9">
        <v>79.2</v>
      </c>
      <c r="G167" s="9">
        <v>66</v>
      </c>
      <c r="H167" s="9">
        <v>56.571428571428569</v>
      </c>
      <c r="I167" s="9">
        <v>49.5</v>
      </c>
      <c r="J167" s="9">
        <v>44</v>
      </c>
      <c r="K167" s="9">
        <v>39.518406081017595</v>
      </c>
      <c r="L167" s="9">
        <v>35.49328225418656</v>
      </c>
      <c r="M167" s="9">
        <v>31.878135028843644</v>
      </c>
      <c r="N167" s="9">
        <v>28.631206481258065</v>
      </c>
      <c r="O167" s="9">
        <v>25.71499191626862</v>
      </c>
      <c r="P167" s="9">
        <v>23.095806657208822</v>
      </c>
      <c r="Q167" s="9">
        <v>20.743396960187454</v>
      </c>
      <c r="R167" s="9">
        <v>18.630590558464405</v>
      </c>
      <c r="S167" s="9">
        <v>16.732982800422022</v>
      </c>
      <c r="T167" s="9">
        <v>15.028654755767285</v>
      </c>
      <c r="U167" s="9">
        <v>13.497920033859724</v>
      </c>
      <c r="V167" s="9">
        <v>12.123097389708443</v>
      </c>
      <c r="W167" s="9">
        <v>10.888306491050516</v>
      </c>
      <c r="X167" s="9">
        <v>9.7792844874525944</v>
      </c>
      <c r="Y167" s="9">
        <v>8.7832212626579018</v>
      </c>
      <c r="Z167" s="9">
        <v>7.8886114672077978</v>
      </c>
      <c r="AA167" s="9">
        <v>7.0851216221929496</v>
      </c>
      <c r="AB167" s="9">
        <v>6.363470759073163</v>
      </c>
      <c r="AC167" s="9">
        <v>5.7153232168576045</v>
      </c>
      <c r="AD167" s="9">
        <v>5.1331923583646955</v>
      </c>
      <c r="AE167" s="9">
        <v>4.6103540934052827</v>
      </c>
      <c r="AF167" s="9">
        <v>4.1407692100107205</v>
      </c>
      <c r="AG167" s="9">
        <v>3.7190136165676844</v>
      </c>
      <c r="AH167" s="9">
        <v>3.3402156890989918</v>
      </c>
      <c r="AI167" s="9">
        <v>3</v>
      </c>
      <c r="AJ167" s="9" t="s">
        <v>47</v>
      </c>
      <c r="AK167" s="9" t="s">
        <v>47</v>
      </c>
      <c r="AL167" s="9" t="s">
        <v>47</v>
      </c>
      <c r="AM167" s="9" t="s">
        <v>47</v>
      </c>
      <c r="AN167" s="9" t="s">
        <v>47</v>
      </c>
      <c r="AO167" s="9" t="s">
        <v>47</v>
      </c>
      <c r="AP167" s="9" t="s">
        <v>47</v>
      </c>
      <c r="AQ167" s="9" t="s">
        <v>47</v>
      </c>
      <c r="AR167" s="9" t="s">
        <v>47</v>
      </c>
      <c r="AS167" s="9" t="s">
        <v>47</v>
      </c>
      <c r="AT167" s="9" t="s">
        <v>47</v>
      </c>
      <c r="AU167" s="9" t="s">
        <v>47</v>
      </c>
      <c r="AV167" s="9" t="s">
        <v>47</v>
      </c>
      <c r="AW167" s="9" t="s">
        <v>47</v>
      </c>
      <c r="AX167" s="9" t="s">
        <v>47</v>
      </c>
      <c r="AY167" s="9" t="s">
        <v>47</v>
      </c>
      <c r="AZ167" s="9" t="s">
        <v>47</v>
      </c>
      <c r="BA167" s="9" t="s">
        <v>47</v>
      </c>
      <c r="BB167" s="9" t="s">
        <v>47</v>
      </c>
      <c r="BC167" s="9" t="s">
        <v>47</v>
      </c>
      <c r="BD167" s="9" t="s">
        <v>47</v>
      </c>
      <c r="BE167" s="9" t="s">
        <v>47</v>
      </c>
      <c r="BF167" s="9" t="s">
        <v>47</v>
      </c>
      <c r="BG167" s="9" t="s">
        <v>47</v>
      </c>
      <c r="BH167" s="9" t="s">
        <v>47</v>
      </c>
      <c r="BI167" s="9" t="s">
        <v>47</v>
      </c>
      <c r="BJ167" s="9" t="s">
        <v>47</v>
      </c>
      <c r="BK167" s="9" t="s">
        <v>47</v>
      </c>
      <c r="BL167" s="9" t="s">
        <v>47</v>
      </c>
      <c r="BM167" s="9" t="s">
        <v>47</v>
      </c>
      <c r="BN167" s="9" t="s">
        <v>47</v>
      </c>
    </row>
    <row r="168" spans="1:66" ht="12" x14ac:dyDescent="0.25">
      <c r="A168" s="5">
        <v>133</v>
      </c>
      <c r="B168" s="56">
        <v>34</v>
      </c>
      <c r="C168" s="9">
        <v>199.5</v>
      </c>
      <c r="D168" s="9">
        <v>133</v>
      </c>
      <c r="E168" s="9">
        <v>99.75</v>
      </c>
      <c r="F168" s="9">
        <v>79.8</v>
      </c>
      <c r="G168" s="9">
        <v>66.5</v>
      </c>
      <c r="H168" s="9">
        <v>57</v>
      </c>
      <c r="I168" s="9">
        <v>49.875</v>
      </c>
      <c r="J168" s="9">
        <v>44.333333333333336</v>
      </c>
      <c r="K168" s="9">
        <v>39.9</v>
      </c>
      <c r="L168" s="9">
        <v>35.976493342929082</v>
      </c>
      <c r="M168" s="9">
        <v>32.438798828416552</v>
      </c>
      <c r="N168" s="9">
        <v>29.248978198073775</v>
      </c>
      <c r="O168" s="9">
        <v>26.372823795250099</v>
      </c>
      <c r="P168" s="9">
        <v>23.779491721906183</v>
      </c>
      <c r="Q168" s="9">
        <v>21.441171068456011</v>
      </c>
      <c r="R168" s="9">
        <v>19.332785669396273</v>
      </c>
      <c r="S168" s="9">
        <v>17.431725186348615</v>
      </c>
      <c r="T168" s="9">
        <v>15.717602634647621</v>
      </c>
      <c r="U168" s="9">
        <v>14.172035753188087</v>
      </c>
      <c r="V168" s="9">
        <v>12.778449872940454</v>
      </c>
      <c r="W168" s="9">
        <v>11.521900170095117</v>
      </c>
      <c r="X168" s="9">
        <v>10.388911397677203</v>
      </c>
      <c r="Y168" s="9">
        <v>9.3673333769126295</v>
      </c>
      <c r="Z168" s="9">
        <v>8.4462106986339496</v>
      </c>
      <c r="AA168" s="9">
        <v>7.6156652374030234</v>
      </c>
      <c r="AB168" s="9">
        <v>6.8667902184312348</v>
      </c>
      <c r="AC168" s="9">
        <v>6.1915547012702215</v>
      </c>
      <c r="AD168" s="9">
        <v>5.5827174559556223</v>
      </c>
      <c r="AE168" s="9">
        <v>5.0337493080110631</v>
      </c>
      <c r="AF168" s="9">
        <v>4.5387631195396958</v>
      </c>
      <c r="AG168" s="9">
        <v>4.0924506555200963</v>
      </c>
      <c r="AH168" s="9">
        <v>3.6900256582602626</v>
      </c>
      <c r="AI168" s="9">
        <v>3.3271725195397952</v>
      </c>
      <c r="AJ168" s="9">
        <v>3</v>
      </c>
      <c r="AK168" s="9" t="s">
        <v>47</v>
      </c>
      <c r="AL168" s="9" t="s">
        <v>47</v>
      </c>
      <c r="AM168" s="9" t="s">
        <v>47</v>
      </c>
      <c r="AN168" s="9" t="s">
        <v>47</v>
      </c>
      <c r="AO168" s="9" t="s">
        <v>47</v>
      </c>
      <c r="AP168" s="9" t="s">
        <v>47</v>
      </c>
      <c r="AQ168" s="9" t="s">
        <v>47</v>
      </c>
      <c r="AR168" s="9" t="s">
        <v>47</v>
      </c>
      <c r="AS168" s="9" t="s">
        <v>47</v>
      </c>
      <c r="AT168" s="9" t="s">
        <v>47</v>
      </c>
      <c r="AU168" s="9" t="s">
        <v>47</v>
      </c>
      <c r="AV168" s="9" t="s">
        <v>47</v>
      </c>
      <c r="AW168" s="9" t="s">
        <v>47</v>
      </c>
      <c r="AX168" s="9" t="s">
        <v>47</v>
      </c>
      <c r="AY168" s="9" t="s">
        <v>47</v>
      </c>
      <c r="AZ168" s="9" t="s">
        <v>47</v>
      </c>
      <c r="BA168" s="9" t="s">
        <v>47</v>
      </c>
      <c r="BB168" s="9" t="s">
        <v>47</v>
      </c>
      <c r="BC168" s="9" t="s">
        <v>47</v>
      </c>
      <c r="BD168" s="9" t="s">
        <v>47</v>
      </c>
      <c r="BE168" s="9" t="s">
        <v>47</v>
      </c>
      <c r="BF168" s="9" t="s">
        <v>47</v>
      </c>
      <c r="BG168" s="9" t="s">
        <v>47</v>
      </c>
      <c r="BH168" s="9" t="s">
        <v>47</v>
      </c>
      <c r="BI168" s="9" t="s">
        <v>47</v>
      </c>
      <c r="BJ168" s="9" t="s">
        <v>47</v>
      </c>
      <c r="BK168" s="9" t="s">
        <v>47</v>
      </c>
      <c r="BL168" s="9" t="s">
        <v>47</v>
      </c>
      <c r="BM168" s="9" t="s">
        <v>47</v>
      </c>
      <c r="BN168" s="9" t="s">
        <v>47</v>
      </c>
    </row>
    <row r="169" spans="1:66" ht="12" x14ac:dyDescent="0.25">
      <c r="A169" s="5">
        <v>134</v>
      </c>
      <c r="B169" s="56">
        <v>34</v>
      </c>
      <c r="C169" s="9">
        <v>201</v>
      </c>
      <c r="D169" s="9">
        <v>134</v>
      </c>
      <c r="E169" s="9">
        <v>100.5</v>
      </c>
      <c r="F169" s="9">
        <v>80.400000000000006</v>
      </c>
      <c r="G169" s="9">
        <v>67</v>
      </c>
      <c r="H169" s="9">
        <v>57.428571428571438</v>
      </c>
      <c r="I169" s="9">
        <v>50.25</v>
      </c>
      <c r="J169" s="9">
        <v>44.666666666666671</v>
      </c>
      <c r="K169" s="9">
        <v>40.200000000000003</v>
      </c>
      <c r="L169" s="9">
        <v>36.236134346656151</v>
      </c>
      <c r="M169" s="9">
        <v>32.663120208679437</v>
      </c>
      <c r="N169" s="9">
        <v>29.442418210514614</v>
      </c>
      <c r="O169" s="9">
        <v>26.539289098672711</v>
      </c>
      <c r="P169" s="9">
        <v>23.922419035926648</v>
      </c>
      <c r="Q169" s="9">
        <v>21.563581842856777</v>
      </c>
      <c r="R169" s="9">
        <v>19.437334543603814</v>
      </c>
      <c r="S169" s="9">
        <v>17.520742931913635</v>
      </c>
      <c r="T169" s="9">
        <v>15.793134197364392</v>
      </c>
      <c r="U169" s="9">
        <v>14.23587394354392</v>
      </c>
      <c r="V169" s="9">
        <v>12.832165193042764</v>
      </c>
      <c r="W169" s="9">
        <v>11.566867211283144</v>
      </c>
      <c r="X169" s="9">
        <v>10.426332194974824</v>
      </c>
      <c r="Y169" s="9">
        <v>9.3982580636809452</v>
      </c>
      <c r="Z169" s="9">
        <v>8.4715557666688355</v>
      </c>
      <c r="AA169" s="9">
        <v>7.636229673786108</v>
      </c>
      <c r="AB169" s="9">
        <v>6.8832697602297426</v>
      </c>
      <c r="AC169" s="9">
        <v>6.2045544222875764</v>
      </c>
      <c r="AD169" s="9">
        <v>5.5927628757998038</v>
      </c>
      <c r="AE169" s="9">
        <v>5.0412961924495683</v>
      </c>
      <c r="AF169" s="9">
        <v>4.544206122161409</v>
      </c>
      <c r="AG169" s="9">
        <v>4.0961309338691079</v>
      </c>
      <c r="AH169" s="9">
        <v>3.6922375826162952</v>
      </c>
      <c r="AI169" s="9">
        <v>3.3281695791904724</v>
      </c>
      <c r="AJ169" s="9">
        <v>3</v>
      </c>
      <c r="AK169" s="9" t="s">
        <v>47</v>
      </c>
      <c r="AL169" s="9" t="s">
        <v>47</v>
      </c>
      <c r="AM169" s="9" t="s">
        <v>47</v>
      </c>
      <c r="AN169" s="9" t="s">
        <v>47</v>
      </c>
      <c r="AO169" s="9" t="s">
        <v>47</v>
      </c>
      <c r="AP169" s="9" t="s">
        <v>47</v>
      </c>
      <c r="AQ169" s="9" t="s">
        <v>47</v>
      </c>
      <c r="AR169" s="9" t="s">
        <v>47</v>
      </c>
      <c r="AS169" s="9" t="s">
        <v>47</v>
      </c>
      <c r="AT169" s="9" t="s">
        <v>47</v>
      </c>
      <c r="AU169" s="9" t="s">
        <v>47</v>
      </c>
      <c r="AV169" s="9" t="s">
        <v>47</v>
      </c>
      <c r="AW169" s="9" t="s">
        <v>47</v>
      </c>
      <c r="AX169" s="9" t="s">
        <v>47</v>
      </c>
      <c r="AY169" s="9" t="s">
        <v>47</v>
      </c>
      <c r="AZ169" s="9" t="s">
        <v>47</v>
      </c>
      <c r="BA169" s="9" t="s">
        <v>47</v>
      </c>
      <c r="BB169" s="9" t="s">
        <v>47</v>
      </c>
      <c r="BC169" s="9" t="s">
        <v>47</v>
      </c>
      <c r="BD169" s="9" t="s">
        <v>47</v>
      </c>
      <c r="BE169" s="9" t="s">
        <v>47</v>
      </c>
      <c r="BF169" s="9" t="s">
        <v>47</v>
      </c>
      <c r="BG169" s="9" t="s">
        <v>47</v>
      </c>
      <c r="BH169" s="9" t="s">
        <v>47</v>
      </c>
      <c r="BI169" s="9" t="s">
        <v>47</v>
      </c>
      <c r="BJ169" s="9" t="s">
        <v>47</v>
      </c>
      <c r="BK169" s="9" t="s">
        <v>47</v>
      </c>
      <c r="BL169" s="9" t="s">
        <v>47</v>
      </c>
      <c r="BM169" s="9" t="s">
        <v>47</v>
      </c>
      <c r="BN169" s="9" t="s">
        <v>47</v>
      </c>
    </row>
    <row r="170" spans="1:66" ht="12" x14ac:dyDescent="0.25">
      <c r="A170" s="5">
        <v>135</v>
      </c>
      <c r="B170" s="56">
        <v>34</v>
      </c>
      <c r="C170" s="9">
        <v>202.5</v>
      </c>
      <c r="D170" s="9">
        <v>135</v>
      </c>
      <c r="E170" s="9">
        <v>101.25</v>
      </c>
      <c r="F170" s="9">
        <v>81</v>
      </c>
      <c r="G170" s="9">
        <v>67.5</v>
      </c>
      <c r="H170" s="9">
        <v>57.857142857142854</v>
      </c>
      <c r="I170" s="9">
        <v>50.625</v>
      </c>
      <c r="J170" s="9">
        <v>45</v>
      </c>
      <c r="K170" s="9">
        <v>40.5</v>
      </c>
      <c r="L170" s="9">
        <v>36.495697856439122</v>
      </c>
      <c r="M170" s="9">
        <v>32.887307704407291</v>
      </c>
      <c r="N170" s="9">
        <v>29.635685068933114</v>
      </c>
      <c r="O170" s="9">
        <v>26.705555754181908</v>
      </c>
      <c r="P170" s="9">
        <v>24.065133182541043</v>
      </c>
      <c r="Q170" s="9">
        <v>21.685773568024327</v>
      </c>
      <c r="R170" s="9">
        <v>19.541665183253571</v>
      </c>
      <c r="S170" s="9">
        <v>17.60954834912885</v>
      </c>
      <c r="T170" s="9">
        <v>15.868463109584269</v>
      </c>
      <c r="U170" s="9">
        <v>14.299521854158961</v>
      </c>
      <c r="V170" s="9">
        <v>12.885704421751447</v>
      </c>
      <c r="W170" s="9">
        <v>11.611673462805491</v>
      </c>
      <c r="X170" s="9">
        <v>10.463608056942753</v>
      </c>
      <c r="Y170" s="9">
        <v>9.4290537810959218</v>
      </c>
      <c r="Z170" s="9">
        <v>8.4967876016541162</v>
      </c>
      <c r="AA170" s="9">
        <v>7.6566961249458432</v>
      </c>
      <c r="AB170" s="9">
        <v>6.8996658852985631</v>
      </c>
      <c r="AC170" s="9">
        <v>6.2174844804996772</v>
      </c>
      <c r="AD170" s="9">
        <v>5.6027514821584097</v>
      </c>
      <c r="AE170" s="9">
        <v>5.0487981545078968</v>
      </c>
      <c r="AF170" s="9">
        <v>4.549615110742411</v>
      </c>
      <c r="AG170" s="9">
        <v>4.099787122092466</v>
      </c>
      <c r="AH170" s="9">
        <v>3.6944343724347348</v>
      </c>
      <c r="AI170" s="9">
        <v>3.3291595211560838</v>
      </c>
      <c r="AJ170" s="9">
        <v>3</v>
      </c>
      <c r="AK170" s="9" t="s">
        <v>47</v>
      </c>
      <c r="AL170" s="9" t="s">
        <v>47</v>
      </c>
      <c r="AM170" s="9" t="s">
        <v>47</v>
      </c>
      <c r="AN170" s="9" t="s">
        <v>47</v>
      </c>
      <c r="AO170" s="9" t="s">
        <v>47</v>
      </c>
      <c r="AP170" s="9" t="s">
        <v>47</v>
      </c>
      <c r="AQ170" s="9" t="s">
        <v>47</v>
      </c>
      <c r="AR170" s="9" t="s">
        <v>47</v>
      </c>
      <c r="AS170" s="9" t="s">
        <v>47</v>
      </c>
      <c r="AT170" s="9" t="s">
        <v>47</v>
      </c>
      <c r="AU170" s="9" t="s">
        <v>47</v>
      </c>
      <c r="AV170" s="9" t="s">
        <v>47</v>
      </c>
      <c r="AW170" s="9" t="s">
        <v>47</v>
      </c>
      <c r="AX170" s="9" t="s">
        <v>47</v>
      </c>
      <c r="AY170" s="9" t="s">
        <v>47</v>
      </c>
      <c r="AZ170" s="9" t="s">
        <v>47</v>
      </c>
      <c r="BA170" s="9" t="s">
        <v>47</v>
      </c>
      <c r="BB170" s="9" t="s">
        <v>47</v>
      </c>
      <c r="BC170" s="9" t="s">
        <v>47</v>
      </c>
      <c r="BD170" s="9" t="s">
        <v>47</v>
      </c>
      <c r="BE170" s="9" t="s">
        <v>47</v>
      </c>
      <c r="BF170" s="9" t="s">
        <v>47</v>
      </c>
      <c r="BG170" s="9" t="s">
        <v>47</v>
      </c>
      <c r="BH170" s="9" t="s">
        <v>47</v>
      </c>
      <c r="BI170" s="9" t="s">
        <v>47</v>
      </c>
      <c r="BJ170" s="9" t="s">
        <v>47</v>
      </c>
      <c r="BK170" s="9" t="s">
        <v>47</v>
      </c>
      <c r="BL170" s="9" t="s">
        <v>47</v>
      </c>
      <c r="BM170" s="9" t="s">
        <v>47</v>
      </c>
      <c r="BN170" s="9" t="s">
        <v>47</v>
      </c>
    </row>
    <row r="171" spans="1:66" ht="12" x14ac:dyDescent="0.25">
      <c r="A171" s="5">
        <v>136</v>
      </c>
      <c r="B171" s="56">
        <v>34</v>
      </c>
      <c r="C171" s="9">
        <v>204</v>
      </c>
      <c r="D171" s="9">
        <v>136</v>
      </c>
      <c r="E171" s="9">
        <v>102</v>
      </c>
      <c r="F171" s="9">
        <v>81.599999999999994</v>
      </c>
      <c r="G171" s="9">
        <v>68</v>
      </c>
      <c r="H171" s="9">
        <v>58.285714285714292</v>
      </c>
      <c r="I171" s="9">
        <v>51</v>
      </c>
      <c r="J171" s="9">
        <v>45.333333333333336</v>
      </c>
      <c r="K171" s="9">
        <v>40.799999999999997</v>
      </c>
      <c r="L171" s="9">
        <v>36.75518446919093</v>
      </c>
      <c r="M171" s="9">
        <v>33.111362386378779</v>
      </c>
      <c r="N171" s="9">
        <v>29.828780209254461</v>
      </c>
      <c r="O171" s="9">
        <v>26.871625467698511</v>
      </c>
      <c r="P171" s="9">
        <v>24.207636055202642</v>
      </c>
      <c r="Q171" s="9">
        <v>21.807748254215941</v>
      </c>
      <c r="R171" s="9">
        <v>19.645779655426061</v>
      </c>
      <c r="S171" s="9">
        <v>17.698143511673116</v>
      </c>
      <c r="T171" s="9">
        <v>15.943591410141174</v>
      </c>
      <c r="U171" s="9">
        <v>14.362981455420265</v>
      </c>
      <c r="V171" s="9">
        <v>12.939069434351474</v>
      </c>
      <c r="W171" s="9">
        <v>11.656320684295547</v>
      </c>
      <c r="X171" s="9">
        <v>10.500740612336486</v>
      </c>
      <c r="Y171" s="9">
        <v>9.4597220164105984</v>
      </c>
      <c r="Z171" s="9">
        <v>8.5219075426578019</v>
      </c>
      <c r="AA171" s="9">
        <v>7.6770657784259075</v>
      </c>
      <c r="AB171" s="9">
        <v>6.9159796291214972</v>
      </c>
      <c r="AC171" s="9">
        <v>6.2303457611158644</v>
      </c>
      <c r="AD171" s="9">
        <v>5.6126840136435137</v>
      </c>
      <c r="AE171" s="9">
        <v>5.0562557913908392</v>
      </c>
      <c r="AF171" s="9">
        <v>4.5549905474506183</v>
      </c>
      <c r="AG171" s="9">
        <v>4.10341955458256</v>
      </c>
      <c r="AH171" s="9">
        <v>3.6966162422344917</v>
      </c>
      <c r="AI171" s="9">
        <v>3.3301424484101991</v>
      </c>
      <c r="AJ171" s="9">
        <v>3</v>
      </c>
      <c r="AK171" s="9" t="s">
        <v>47</v>
      </c>
      <c r="AL171" s="9" t="s">
        <v>47</v>
      </c>
      <c r="AM171" s="9" t="s">
        <v>47</v>
      </c>
      <c r="AN171" s="9" t="s">
        <v>47</v>
      </c>
      <c r="AO171" s="9" t="s">
        <v>47</v>
      </c>
      <c r="AP171" s="9" t="s">
        <v>47</v>
      </c>
      <c r="AQ171" s="9" t="s">
        <v>47</v>
      </c>
      <c r="AR171" s="9" t="s">
        <v>47</v>
      </c>
      <c r="AS171" s="9" t="s">
        <v>47</v>
      </c>
      <c r="AT171" s="9" t="s">
        <v>47</v>
      </c>
      <c r="AU171" s="9" t="s">
        <v>47</v>
      </c>
      <c r="AV171" s="9" t="s">
        <v>47</v>
      </c>
      <c r="AW171" s="9" t="s">
        <v>47</v>
      </c>
      <c r="AX171" s="9" t="s">
        <v>47</v>
      </c>
      <c r="AY171" s="9" t="s">
        <v>47</v>
      </c>
      <c r="AZ171" s="9" t="s">
        <v>47</v>
      </c>
      <c r="BA171" s="9" t="s">
        <v>47</v>
      </c>
      <c r="BB171" s="9" t="s">
        <v>47</v>
      </c>
      <c r="BC171" s="9" t="s">
        <v>47</v>
      </c>
      <c r="BD171" s="9" t="s">
        <v>47</v>
      </c>
      <c r="BE171" s="9" t="s">
        <v>47</v>
      </c>
      <c r="BF171" s="9" t="s">
        <v>47</v>
      </c>
      <c r="BG171" s="9" t="s">
        <v>47</v>
      </c>
      <c r="BH171" s="9" t="s">
        <v>47</v>
      </c>
      <c r="BI171" s="9" t="s">
        <v>47</v>
      </c>
      <c r="BJ171" s="9" t="s">
        <v>47</v>
      </c>
      <c r="BK171" s="9" t="s">
        <v>47</v>
      </c>
      <c r="BL171" s="9" t="s">
        <v>47</v>
      </c>
      <c r="BM171" s="9" t="s">
        <v>47</v>
      </c>
      <c r="BN171" s="9" t="s">
        <v>47</v>
      </c>
    </row>
    <row r="172" spans="1:66" ht="12" x14ac:dyDescent="0.25">
      <c r="A172" s="5">
        <v>137</v>
      </c>
      <c r="B172" s="56">
        <v>35</v>
      </c>
      <c r="C172" s="9">
        <v>205.5</v>
      </c>
      <c r="D172" s="9">
        <v>137</v>
      </c>
      <c r="E172" s="9">
        <v>102.75</v>
      </c>
      <c r="F172" s="9">
        <v>82.2</v>
      </c>
      <c r="G172" s="9">
        <v>68.5</v>
      </c>
      <c r="H172" s="9">
        <v>58.714285714285708</v>
      </c>
      <c r="I172" s="9">
        <v>51.375</v>
      </c>
      <c r="J172" s="9">
        <v>45.666666666666657</v>
      </c>
      <c r="K172" s="9">
        <v>41.1</v>
      </c>
      <c r="L172" s="9">
        <v>37.163944262571093</v>
      </c>
      <c r="M172" s="9">
        <v>33.604835843101974</v>
      </c>
      <c r="N172" s="9">
        <v>30.386575333963336</v>
      </c>
      <c r="O172" s="9">
        <v>27.476520487635799</v>
      </c>
      <c r="P172" s="9">
        <v>24.84515513216277</v>
      </c>
      <c r="Q172" s="9">
        <v>22.465789793835267</v>
      </c>
      <c r="R172" s="9">
        <v>20.314290990577433</v>
      </c>
      <c r="S172" s="9">
        <v>18.368836450303405</v>
      </c>
      <c r="T172" s="9">
        <v>16.609693771468613</v>
      </c>
      <c r="U172" s="9">
        <v>15.019020280808611</v>
      </c>
      <c r="V172" s="9">
        <v>13.580682058257814</v>
      </c>
      <c r="W172" s="9">
        <v>12.280090293449947</v>
      </c>
      <c r="X172" s="9">
        <v>11.104053313993047</v>
      </c>
      <c r="Y172" s="9">
        <v>10.040642784668018</v>
      </c>
      <c r="Z172" s="9">
        <v>9.0790727204328192</v>
      </c>
      <c r="AA172" s="9">
        <v>8.2095900860826045</v>
      </c>
      <c r="AB172" s="9">
        <v>7.4233758729374735</v>
      </c>
      <c r="AC172" s="9">
        <v>6.7124556491961886</v>
      </c>
      <c r="AD172" s="9">
        <v>6.0696186766838851</v>
      </c>
      <c r="AE172" s="9">
        <v>5.4883447736092572</v>
      </c>
      <c r="AF172" s="9">
        <v>4.9627381815130862</v>
      </c>
      <c r="AG172" s="9">
        <v>4.4874677656322577</v>
      </c>
      <c r="AH172" s="9">
        <v>4.0577129421421336</v>
      </c>
      <c r="AI172" s="9">
        <v>3.6691147838268527</v>
      </c>
      <c r="AJ172" s="9">
        <v>3.3177318082510165</v>
      </c>
      <c r="AK172" s="9">
        <v>3</v>
      </c>
      <c r="AL172" s="9" t="s">
        <v>47</v>
      </c>
      <c r="AM172" s="9" t="s">
        <v>47</v>
      </c>
      <c r="AN172" s="9" t="s">
        <v>47</v>
      </c>
      <c r="AO172" s="9" t="s">
        <v>47</v>
      </c>
      <c r="AP172" s="9" t="s">
        <v>47</v>
      </c>
      <c r="AQ172" s="9" t="s">
        <v>47</v>
      </c>
      <c r="AR172" s="9" t="s">
        <v>47</v>
      </c>
      <c r="AS172" s="9" t="s">
        <v>47</v>
      </c>
      <c r="AT172" s="9" t="s">
        <v>47</v>
      </c>
      <c r="AU172" s="9" t="s">
        <v>47</v>
      </c>
      <c r="AV172" s="9" t="s">
        <v>47</v>
      </c>
      <c r="AW172" s="9" t="s">
        <v>47</v>
      </c>
      <c r="AX172" s="9" t="s">
        <v>47</v>
      </c>
      <c r="AY172" s="9" t="s">
        <v>47</v>
      </c>
      <c r="AZ172" s="9" t="s">
        <v>47</v>
      </c>
      <c r="BA172" s="9" t="s">
        <v>47</v>
      </c>
      <c r="BB172" s="9" t="s">
        <v>47</v>
      </c>
      <c r="BC172" s="9" t="s">
        <v>47</v>
      </c>
      <c r="BD172" s="9" t="s">
        <v>47</v>
      </c>
      <c r="BE172" s="9" t="s">
        <v>47</v>
      </c>
      <c r="BF172" s="9" t="s">
        <v>47</v>
      </c>
      <c r="BG172" s="9" t="s">
        <v>47</v>
      </c>
      <c r="BH172" s="9" t="s">
        <v>47</v>
      </c>
      <c r="BI172" s="9" t="s">
        <v>47</v>
      </c>
      <c r="BJ172" s="9" t="s">
        <v>47</v>
      </c>
      <c r="BK172" s="9" t="s">
        <v>47</v>
      </c>
      <c r="BL172" s="9" t="s">
        <v>47</v>
      </c>
      <c r="BM172" s="9" t="s">
        <v>47</v>
      </c>
      <c r="BN172" s="9" t="s">
        <v>47</v>
      </c>
    </row>
    <row r="173" spans="1:66" ht="12" x14ac:dyDescent="0.25">
      <c r="A173" s="5">
        <v>138</v>
      </c>
      <c r="B173" s="56">
        <v>35</v>
      </c>
      <c r="C173" s="9">
        <v>207</v>
      </c>
      <c r="D173" s="9">
        <v>138</v>
      </c>
      <c r="E173" s="9">
        <v>103.5</v>
      </c>
      <c r="F173" s="9">
        <v>82.8</v>
      </c>
      <c r="G173" s="9">
        <v>69</v>
      </c>
      <c r="H173" s="9">
        <v>59.142857142857153</v>
      </c>
      <c r="I173" s="9">
        <v>51.75</v>
      </c>
      <c r="J173" s="9">
        <v>46</v>
      </c>
      <c r="K173" s="9">
        <v>41.4</v>
      </c>
      <c r="L173" s="9">
        <v>37.424743958460709</v>
      </c>
      <c r="M173" s="9">
        <v>33.831194694597613</v>
      </c>
      <c r="N173" s="9">
        <v>30.582700465076083</v>
      </c>
      <c r="O173" s="9">
        <v>27.646128851781874</v>
      </c>
      <c r="P173" s="9">
        <v>24.991528833829708</v>
      </c>
      <c r="Q173" s="9">
        <v>22.591825307646495</v>
      </c>
      <c r="R173" s="9">
        <v>20.422542939443062</v>
      </c>
      <c r="S173" s="9">
        <v>18.4615565335586</v>
      </c>
      <c r="T173" s="9">
        <v>16.688865370605747</v>
      </c>
      <c r="U173" s="9">
        <v>15.086389213819841</v>
      </c>
      <c r="V173" s="9">
        <v>13.637783903016686</v>
      </c>
      <c r="W173" s="9">
        <v>12.328274655343391</v>
      </c>
      <c r="X173" s="9">
        <v>11.144505372604028</v>
      </c>
      <c r="Y173" s="9">
        <v>10.074402418197959</v>
      </c>
      <c r="Z173" s="9">
        <v>9.1070514742887916</v>
      </c>
      <c r="AA173" s="9">
        <v>8.2325862232314044</v>
      </c>
      <c r="AB173" s="9">
        <v>7.4420877178837266</v>
      </c>
      <c r="AC173" s="9">
        <v>6.7274934144493619</v>
      </c>
      <c r="AD173" s="9">
        <v>6.0815149400482582</v>
      </c>
      <c r="AE173" s="9">
        <v>5.4975637563009556</v>
      </c>
      <c r="AF173" s="9">
        <v>4.9696839607458143</v>
      </c>
      <c r="AG173" s="9">
        <v>4.4924915407096853</v>
      </c>
      <c r="AH173" s="9">
        <v>4.0611194600630585</v>
      </c>
      <c r="AI173" s="9">
        <v>3.6711680187821774</v>
      </c>
      <c r="AJ173" s="9">
        <v>3.3186599790196243</v>
      </c>
      <c r="AK173" s="9">
        <v>3</v>
      </c>
      <c r="AL173" s="9" t="s">
        <v>47</v>
      </c>
      <c r="AM173" s="9" t="s">
        <v>47</v>
      </c>
      <c r="AN173" s="9" t="s">
        <v>47</v>
      </c>
      <c r="AO173" s="9" t="s">
        <v>47</v>
      </c>
      <c r="AP173" s="9" t="s">
        <v>47</v>
      </c>
      <c r="AQ173" s="9" t="s">
        <v>47</v>
      </c>
      <c r="AR173" s="9" t="s">
        <v>47</v>
      </c>
      <c r="AS173" s="9" t="s">
        <v>47</v>
      </c>
      <c r="AT173" s="9" t="s">
        <v>47</v>
      </c>
      <c r="AU173" s="9" t="s">
        <v>47</v>
      </c>
      <c r="AV173" s="9" t="s">
        <v>47</v>
      </c>
      <c r="AW173" s="9" t="s">
        <v>47</v>
      </c>
      <c r="AX173" s="9" t="s">
        <v>47</v>
      </c>
      <c r="AY173" s="9" t="s">
        <v>47</v>
      </c>
      <c r="AZ173" s="9" t="s">
        <v>47</v>
      </c>
      <c r="BA173" s="9" t="s">
        <v>47</v>
      </c>
      <c r="BB173" s="9" t="s">
        <v>47</v>
      </c>
      <c r="BC173" s="9" t="s">
        <v>47</v>
      </c>
      <c r="BD173" s="9" t="s">
        <v>47</v>
      </c>
      <c r="BE173" s="9" t="s">
        <v>47</v>
      </c>
      <c r="BF173" s="9" t="s">
        <v>47</v>
      </c>
      <c r="BG173" s="9" t="s">
        <v>47</v>
      </c>
      <c r="BH173" s="9" t="s">
        <v>47</v>
      </c>
      <c r="BI173" s="9" t="s">
        <v>47</v>
      </c>
      <c r="BJ173" s="9" t="s">
        <v>47</v>
      </c>
      <c r="BK173" s="9" t="s">
        <v>47</v>
      </c>
      <c r="BL173" s="9" t="s">
        <v>47</v>
      </c>
      <c r="BM173" s="9" t="s">
        <v>47</v>
      </c>
      <c r="BN173" s="9" t="s">
        <v>47</v>
      </c>
    </row>
    <row r="174" spans="1:66" ht="12" x14ac:dyDescent="0.25">
      <c r="A174" s="5">
        <v>139</v>
      </c>
      <c r="B174" s="56">
        <v>35</v>
      </c>
      <c r="C174" s="9">
        <v>208.5</v>
      </c>
      <c r="D174" s="9">
        <v>139</v>
      </c>
      <c r="E174" s="9">
        <v>104.25</v>
      </c>
      <c r="F174" s="9">
        <v>83.4</v>
      </c>
      <c r="G174" s="9">
        <v>69.5</v>
      </c>
      <c r="H174" s="9">
        <v>59.571428571428584</v>
      </c>
      <c r="I174" s="9">
        <v>52.125</v>
      </c>
      <c r="J174" s="9">
        <v>46.333333333333343</v>
      </c>
      <c r="K174" s="9">
        <v>41.7</v>
      </c>
      <c r="L174" s="9">
        <v>37.68547097718151</v>
      </c>
      <c r="M174" s="9">
        <v>34.05742740460407</v>
      </c>
      <c r="N174" s="9">
        <v>30.778661678984957</v>
      </c>
      <c r="O174" s="9">
        <v>27.815548235488635</v>
      </c>
      <c r="P174" s="9">
        <v>25.137698698870484</v>
      </c>
      <c r="Q174" s="9">
        <v>22.717650233798967</v>
      </c>
      <c r="R174" s="9">
        <v>20.530583898215625</v>
      </c>
      <c r="S174" s="9">
        <v>18.554070111290045</v>
      </c>
      <c r="T174" s="9">
        <v>16.767838625602202</v>
      </c>
      <c r="U174" s="9">
        <v>15.153570644489085</v>
      </c>
      <c r="V174" s="9">
        <v>13.69471095260343</v>
      </c>
      <c r="W174" s="9">
        <v>12.376298132979047</v>
      </c>
      <c r="X174" s="9">
        <v>11.184811129384352</v>
      </c>
      <c r="Y174" s="9">
        <v>10.108030580375795</v>
      </c>
      <c r="Z174" s="9">
        <v>9.1349135029547988</v>
      </c>
      <c r="AA174" s="9">
        <v>8.255480040639485</v>
      </c>
      <c r="AB174" s="9">
        <v>7.4607111144897003</v>
      </c>
      <c r="AC174" s="9">
        <v>6.742455927439738</v>
      </c>
      <c r="AD174" s="9">
        <v>6.0933483733442602</v>
      </c>
      <c r="AE174" s="9">
        <v>5.506731493465737</v>
      </c>
      <c r="AF174" s="9">
        <v>4.9765892056626955</v>
      </c>
      <c r="AG174" s="9">
        <v>4.4974846061236518</v>
      </c>
      <c r="AH174" s="9">
        <v>4.0645042108967262</v>
      </c>
      <c r="AI174" s="9">
        <v>3.6732075653808289</v>
      </c>
      <c r="AJ174" s="9">
        <v>3.3195817049957497</v>
      </c>
      <c r="AK174" s="9">
        <v>3</v>
      </c>
      <c r="AL174" s="9" t="s">
        <v>47</v>
      </c>
      <c r="AM174" s="9" t="s">
        <v>47</v>
      </c>
      <c r="AN174" s="9" t="s">
        <v>47</v>
      </c>
      <c r="AO174" s="9" t="s">
        <v>47</v>
      </c>
      <c r="AP174" s="9" t="s">
        <v>47</v>
      </c>
      <c r="AQ174" s="9" t="s">
        <v>47</v>
      </c>
      <c r="AR174" s="9" t="s">
        <v>47</v>
      </c>
      <c r="AS174" s="9" t="s">
        <v>47</v>
      </c>
      <c r="AT174" s="9" t="s">
        <v>47</v>
      </c>
      <c r="AU174" s="9" t="s">
        <v>47</v>
      </c>
      <c r="AV174" s="9" t="s">
        <v>47</v>
      </c>
      <c r="AW174" s="9" t="s">
        <v>47</v>
      </c>
      <c r="AX174" s="9" t="s">
        <v>47</v>
      </c>
      <c r="AY174" s="9" t="s">
        <v>47</v>
      </c>
      <c r="AZ174" s="9" t="s">
        <v>47</v>
      </c>
      <c r="BA174" s="9" t="s">
        <v>47</v>
      </c>
      <c r="BB174" s="9" t="s">
        <v>47</v>
      </c>
      <c r="BC174" s="9" t="s">
        <v>47</v>
      </c>
      <c r="BD174" s="9" t="s">
        <v>47</v>
      </c>
      <c r="BE174" s="9" t="s">
        <v>47</v>
      </c>
      <c r="BF174" s="9" t="s">
        <v>47</v>
      </c>
      <c r="BG174" s="9" t="s">
        <v>47</v>
      </c>
      <c r="BH174" s="9" t="s">
        <v>47</v>
      </c>
      <c r="BI174" s="9" t="s">
        <v>47</v>
      </c>
      <c r="BJ174" s="9" t="s">
        <v>47</v>
      </c>
      <c r="BK174" s="9" t="s">
        <v>47</v>
      </c>
      <c r="BL174" s="9" t="s">
        <v>47</v>
      </c>
      <c r="BM174" s="9" t="s">
        <v>47</v>
      </c>
      <c r="BN174" s="9" t="s">
        <v>47</v>
      </c>
    </row>
    <row r="175" spans="1:66" s="6" customFormat="1" ht="12" x14ac:dyDescent="0.25">
      <c r="A175" s="5" t="s">
        <v>23</v>
      </c>
      <c r="B175" s="55" t="s">
        <v>22</v>
      </c>
      <c r="C175" s="8">
        <v>1</v>
      </c>
      <c r="D175" s="8">
        <v>2</v>
      </c>
      <c r="E175" s="8">
        <v>3</v>
      </c>
      <c r="F175" s="8">
        <v>4</v>
      </c>
      <c r="G175" s="8">
        <v>5</v>
      </c>
      <c r="H175" s="8">
        <v>6</v>
      </c>
      <c r="I175" s="8">
        <v>7</v>
      </c>
      <c r="J175" s="8">
        <v>8</v>
      </c>
      <c r="K175" s="8">
        <v>9</v>
      </c>
      <c r="L175" s="8">
        <v>10</v>
      </c>
      <c r="M175" s="8">
        <v>11</v>
      </c>
      <c r="N175" s="8">
        <v>12</v>
      </c>
      <c r="O175" s="8">
        <v>13</v>
      </c>
      <c r="P175" s="8">
        <v>14</v>
      </c>
      <c r="Q175" s="8">
        <v>15</v>
      </c>
      <c r="R175" s="8">
        <v>16</v>
      </c>
      <c r="S175" s="8">
        <v>17</v>
      </c>
      <c r="T175" s="8">
        <v>18</v>
      </c>
      <c r="U175" s="8">
        <v>19</v>
      </c>
      <c r="V175" s="8">
        <v>20</v>
      </c>
      <c r="W175" s="8">
        <v>21</v>
      </c>
      <c r="X175" s="8">
        <v>22</v>
      </c>
      <c r="Y175" s="8">
        <v>23</v>
      </c>
      <c r="Z175" s="8">
        <v>24</v>
      </c>
      <c r="AA175" s="8">
        <v>25</v>
      </c>
      <c r="AB175" s="8">
        <v>26</v>
      </c>
      <c r="AC175" s="8">
        <v>27</v>
      </c>
      <c r="AD175" s="8">
        <v>28</v>
      </c>
      <c r="AE175" s="8">
        <v>29</v>
      </c>
      <c r="AF175" s="8">
        <v>30</v>
      </c>
      <c r="AG175" s="8">
        <v>31</v>
      </c>
      <c r="AH175" s="8">
        <v>32</v>
      </c>
      <c r="AI175" s="8">
        <v>33</v>
      </c>
      <c r="AJ175" s="8">
        <v>34</v>
      </c>
      <c r="AK175" s="8">
        <v>35</v>
      </c>
      <c r="AL175" s="8">
        <v>36</v>
      </c>
      <c r="AM175" s="8">
        <v>37</v>
      </c>
      <c r="AN175" s="8">
        <v>38</v>
      </c>
      <c r="AO175" s="8">
        <v>39</v>
      </c>
      <c r="AP175" s="8">
        <v>40</v>
      </c>
      <c r="AQ175" s="8">
        <v>41</v>
      </c>
      <c r="AR175" s="8">
        <v>42</v>
      </c>
      <c r="AS175" s="8">
        <v>43</v>
      </c>
      <c r="AT175" s="8">
        <v>44</v>
      </c>
      <c r="AU175" s="8">
        <v>45</v>
      </c>
      <c r="AV175" s="8">
        <v>46</v>
      </c>
      <c r="AW175" s="8">
        <v>47</v>
      </c>
      <c r="AX175" s="8">
        <v>48</v>
      </c>
      <c r="AY175" s="8">
        <v>49</v>
      </c>
      <c r="AZ175" s="8">
        <v>50</v>
      </c>
      <c r="BA175" s="8">
        <v>51</v>
      </c>
      <c r="BB175" s="8">
        <v>52</v>
      </c>
      <c r="BC175" s="8">
        <v>53</v>
      </c>
      <c r="BD175" s="8">
        <v>54</v>
      </c>
      <c r="BE175" s="8">
        <v>55</v>
      </c>
      <c r="BF175" s="8">
        <v>56</v>
      </c>
      <c r="BG175" s="8">
        <v>57</v>
      </c>
      <c r="BH175" s="8">
        <v>58</v>
      </c>
      <c r="BI175" s="8">
        <v>59</v>
      </c>
      <c r="BJ175" s="8">
        <v>60</v>
      </c>
      <c r="BK175" s="8">
        <v>61</v>
      </c>
      <c r="BL175" s="8">
        <v>62</v>
      </c>
      <c r="BM175" s="8">
        <v>63</v>
      </c>
      <c r="BN175" s="8">
        <v>64</v>
      </c>
    </row>
    <row r="176" spans="1:66" ht="12" x14ac:dyDescent="0.25">
      <c r="A176" s="5">
        <v>140</v>
      </c>
      <c r="B176" s="56">
        <v>35</v>
      </c>
      <c r="C176" s="9">
        <v>210</v>
      </c>
      <c r="D176" s="9">
        <v>140</v>
      </c>
      <c r="E176" s="9">
        <v>105</v>
      </c>
      <c r="F176" s="9">
        <v>84</v>
      </c>
      <c r="G176" s="9">
        <v>70</v>
      </c>
      <c r="H176" s="9">
        <v>60</v>
      </c>
      <c r="I176" s="9">
        <v>52.5</v>
      </c>
      <c r="J176" s="9">
        <v>46.666666666666664</v>
      </c>
      <c r="K176" s="9">
        <v>42</v>
      </c>
      <c r="L176" s="9">
        <v>37.946125861635018</v>
      </c>
      <c r="M176" s="9">
        <v>34.283534950167756</v>
      </c>
      <c r="N176" s="9">
        <v>30.974460290495919</v>
      </c>
      <c r="O176" s="9">
        <v>27.984780206651763</v>
      </c>
      <c r="P176" s="9">
        <v>25.283666474566672</v>
      </c>
      <c r="Q176" s="9">
        <v>22.843266435416872</v>
      </c>
      <c r="R176" s="9">
        <v>20.638415791647411</v>
      </c>
      <c r="S176" s="9">
        <v>18.646379124157342</v>
      </c>
      <c r="T176" s="9">
        <v>16.846615454977101</v>
      </c>
      <c r="U176" s="9">
        <v>15.220566438026825</v>
      </c>
      <c r="V176" s="9">
        <v>13.751464993874848</v>
      </c>
      <c r="W176" s="9">
        <v>12.424162415224831</v>
      </c>
      <c r="X176" s="9">
        <v>11.224972160321828</v>
      </c>
      <c r="Y176" s="9">
        <v>10.141528723545742</v>
      </c>
      <c r="Z176" s="9">
        <v>9.1626601279298416</v>
      </c>
      <c r="AA176" s="9">
        <v>8.2782727248050136</v>
      </c>
      <c r="AB176" s="9">
        <v>7.4792471126759823</v>
      </c>
      <c r="AC176" s="9">
        <v>6.7573441020922171</v>
      </c>
      <c r="AD176" s="9">
        <v>6.1051197568659124</v>
      </c>
      <c r="AE176" s="9">
        <v>5.5158486355806771</v>
      </c>
      <c r="AF176" s="9">
        <v>4.983454441892194</v>
      </c>
      <c r="AG176" s="9">
        <v>4.5024473685182205</v>
      </c>
      <c r="AH176" s="9">
        <v>4.0678674888376136</v>
      </c>
      <c r="AI176" s="9">
        <v>3.6752336123782205</v>
      </c>
      <c r="AJ176" s="9">
        <v>3.3204970768146538</v>
      </c>
      <c r="AK176" s="9">
        <v>3</v>
      </c>
      <c r="AL176" s="9" t="s">
        <v>47</v>
      </c>
      <c r="AM176" s="9" t="s">
        <v>47</v>
      </c>
      <c r="AN176" s="9" t="s">
        <v>47</v>
      </c>
      <c r="AO176" s="9" t="s">
        <v>47</v>
      </c>
      <c r="AP176" s="9" t="s">
        <v>47</v>
      </c>
      <c r="AQ176" s="9" t="s">
        <v>47</v>
      </c>
      <c r="AR176" s="9" t="s">
        <v>47</v>
      </c>
      <c r="AS176" s="9" t="s">
        <v>47</v>
      </c>
      <c r="AT176" s="9" t="s">
        <v>47</v>
      </c>
      <c r="AU176" s="9" t="s">
        <v>47</v>
      </c>
      <c r="AV176" s="9" t="s">
        <v>47</v>
      </c>
      <c r="AW176" s="9" t="s">
        <v>47</v>
      </c>
      <c r="AX176" s="9" t="s">
        <v>47</v>
      </c>
      <c r="AY176" s="9" t="s">
        <v>47</v>
      </c>
      <c r="AZ176" s="9" t="s">
        <v>47</v>
      </c>
      <c r="BA176" s="9" t="s">
        <v>47</v>
      </c>
      <c r="BB176" s="9" t="s">
        <v>47</v>
      </c>
      <c r="BC176" s="9" t="s">
        <v>47</v>
      </c>
      <c r="BD176" s="9" t="s">
        <v>47</v>
      </c>
      <c r="BE176" s="9" t="s">
        <v>47</v>
      </c>
      <c r="BF176" s="9" t="s">
        <v>47</v>
      </c>
      <c r="BG176" s="9" t="s">
        <v>47</v>
      </c>
      <c r="BH176" s="9" t="s">
        <v>47</v>
      </c>
      <c r="BI176" s="9" t="s">
        <v>47</v>
      </c>
      <c r="BJ176" s="9" t="s">
        <v>47</v>
      </c>
      <c r="BK176" s="9" t="s">
        <v>47</v>
      </c>
      <c r="BL176" s="9" t="s">
        <v>47</v>
      </c>
      <c r="BM176" s="9" t="s">
        <v>47</v>
      </c>
      <c r="BN176" s="9" t="s">
        <v>47</v>
      </c>
    </row>
    <row r="177" spans="1:66" ht="12" x14ac:dyDescent="0.25">
      <c r="A177" s="5">
        <v>141</v>
      </c>
      <c r="B177" s="56">
        <v>36</v>
      </c>
      <c r="C177" s="9">
        <v>211.5</v>
      </c>
      <c r="D177" s="9">
        <v>141</v>
      </c>
      <c r="E177" s="9">
        <v>105.75</v>
      </c>
      <c r="F177" s="9">
        <v>84.6</v>
      </c>
      <c r="G177" s="9">
        <v>70.5</v>
      </c>
      <c r="H177" s="9">
        <v>60.428571428571438</v>
      </c>
      <c r="I177" s="9">
        <v>52.875</v>
      </c>
      <c r="J177" s="9">
        <v>47</v>
      </c>
      <c r="K177" s="9">
        <v>42.3</v>
      </c>
      <c r="L177" s="9">
        <v>38.351000344485733</v>
      </c>
      <c r="M177" s="9">
        <v>34.770667314958501</v>
      </c>
      <c r="N177" s="9">
        <v>31.52458331380549</v>
      </c>
      <c r="O177" s="9">
        <v>28.581543865898897</v>
      </c>
      <c r="P177" s="9">
        <v>25.913257651229848</v>
      </c>
      <c r="Q177" s="9">
        <v>23.494074541585423</v>
      </c>
      <c r="R177" s="9">
        <v>21.300739026896359</v>
      </c>
      <c r="S177" s="9">
        <v>19.312166660952787</v>
      </c>
      <c r="T177" s="9">
        <v>17.50924137746965</v>
      </c>
      <c r="U177" s="9">
        <v>15.874631728109275</v>
      </c>
      <c r="V177" s="9">
        <v>14.392624275964607</v>
      </c>
      <c r="W177" s="9">
        <v>13.048972542921332</v>
      </c>
      <c r="X177" s="9">
        <v>11.830760058835953</v>
      </c>
      <c r="Y177" s="9">
        <v>10.726276196027083</v>
      </c>
      <c r="Z177" s="9">
        <v>9.7249035954818854</v>
      </c>
      <c r="AA177" s="9">
        <v>8.8170161026103138</v>
      </c>
      <c r="AB177" s="9">
        <v>7.993886231407668</v>
      </c>
      <c r="AC177" s="9">
        <v>7.2476012674821559</v>
      </c>
      <c r="AD177" s="9">
        <v>6.5709872034492527</v>
      </c>
      <c r="AE177" s="9">
        <v>5.9575397754868469</v>
      </c>
      <c r="AF177" s="9">
        <v>5.401361938108356</v>
      </c>
      <c r="AG177" s="9">
        <v>4.8971071761013159</v>
      </c>
      <c r="AH177" s="9">
        <v>4.4399281086913733</v>
      </c>
      <c r="AI177" s="9">
        <v>4.0254298918655964</v>
      </c>
      <c r="AJ177" s="9">
        <v>3.6496279709134902</v>
      </c>
      <c r="AK177" s="9">
        <v>3.3089097770626008</v>
      </c>
      <c r="AL177" s="9">
        <v>3</v>
      </c>
      <c r="AM177" s="9" t="s">
        <v>47</v>
      </c>
      <c r="AN177" s="9" t="s">
        <v>47</v>
      </c>
      <c r="AO177" s="9" t="s">
        <v>47</v>
      </c>
      <c r="AP177" s="9" t="s">
        <v>47</v>
      </c>
      <c r="AQ177" s="9" t="s">
        <v>47</v>
      </c>
      <c r="AR177" s="9" t="s">
        <v>47</v>
      </c>
      <c r="AS177" s="9" t="s">
        <v>47</v>
      </c>
      <c r="AT177" s="9" t="s">
        <v>47</v>
      </c>
      <c r="AU177" s="9" t="s">
        <v>47</v>
      </c>
      <c r="AV177" s="9" t="s">
        <v>47</v>
      </c>
      <c r="AW177" s="9" t="s">
        <v>47</v>
      </c>
      <c r="AX177" s="9" t="s">
        <v>47</v>
      </c>
      <c r="AY177" s="9" t="s">
        <v>47</v>
      </c>
      <c r="AZ177" s="9" t="s">
        <v>47</v>
      </c>
      <c r="BA177" s="9" t="s">
        <v>47</v>
      </c>
      <c r="BB177" s="9" t="s">
        <v>47</v>
      </c>
      <c r="BC177" s="9" t="s">
        <v>47</v>
      </c>
      <c r="BD177" s="9" t="s">
        <v>47</v>
      </c>
      <c r="BE177" s="9" t="s">
        <v>47</v>
      </c>
      <c r="BF177" s="9" t="s">
        <v>47</v>
      </c>
      <c r="BG177" s="9" t="s">
        <v>47</v>
      </c>
      <c r="BH177" s="9" t="s">
        <v>47</v>
      </c>
      <c r="BI177" s="9" t="s">
        <v>47</v>
      </c>
      <c r="BJ177" s="9" t="s">
        <v>47</v>
      </c>
      <c r="BK177" s="9" t="s">
        <v>47</v>
      </c>
      <c r="BL177" s="9" t="s">
        <v>47</v>
      </c>
      <c r="BM177" s="9" t="s">
        <v>47</v>
      </c>
      <c r="BN177" s="9" t="s">
        <v>47</v>
      </c>
    </row>
    <row r="178" spans="1:66" ht="12" x14ac:dyDescent="0.25">
      <c r="A178" s="5">
        <v>142</v>
      </c>
      <c r="B178" s="56">
        <v>36</v>
      </c>
      <c r="C178" s="9">
        <v>213</v>
      </c>
      <c r="D178" s="9">
        <v>142</v>
      </c>
      <c r="E178" s="9">
        <v>106.5</v>
      </c>
      <c r="F178" s="9">
        <v>85.2</v>
      </c>
      <c r="G178" s="9">
        <v>71</v>
      </c>
      <c r="H178" s="9">
        <v>60.857142857142854</v>
      </c>
      <c r="I178" s="9">
        <v>53.25</v>
      </c>
      <c r="J178" s="9">
        <v>47.333333333333329</v>
      </c>
      <c r="K178" s="9">
        <v>42.6</v>
      </c>
      <c r="L178" s="9">
        <v>38.612885127600045</v>
      </c>
      <c r="M178" s="9">
        <v>34.998941264723868</v>
      </c>
      <c r="N178" s="9">
        <v>31.723241752169105</v>
      </c>
      <c r="O178" s="9">
        <v>28.754128865060832</v>
      </c>
      <c r="P178" s="9">
        <v>26.062907859408515</v>
      </c>
      <c r="Q178" s="9">
        <v>23.623569654144731</v>
      </c>
      <c r="R178" s="9">
        <v>21.412539468529317</v>
      </c>
      <c r="S178" s="9">
        <v>19.408448985646121</v>
      </c>
      <c r="T178" s="9">
        <v>17.591929840085431</v>
      </c>
      <c r="U178" s="9">
        <v>15.945426433991038</v>
      </c>
      <c r="V178" s="9">
        <v>14.453026272448199</v>
      </c>
      <c r="W178" s="9">
        <v>13.100306178503001</v>
      </c>
      <c r="X178" s="9">
        <v>11.874192901571023</v>
      </c>
      <c r="Y178" s="9">
        <v>10.762836772096851</v>
      </c>
      <c r="Z178" s="9">
        <v>9.7554971814104547</v>
      </c>
      <c r="AA178" s="9">
        <v>8.8424387800100455</v>
      </c>
      <c r="AB178" s="9">
        <v>8.0148373910883528</v>
      </c>
      <c r="AC178" s="9">
        <v>7.2646947300114615</v>
      </c>
      <c r="AD178" s="9">
        <v>6.5847611055637092</v>
      </c>
      <c r="AE178" s="9">
        <v>5.9684653559112721</v>
      </c>
      <c r="AF178" s="9">
        <v>5.4098513421563963</v>
      </c>
      <c r="AG178" s="9">
        <v>4.9035203857295278</v>
      </c>
      <c r="AH178" s="9">
        <v>4.4445790933103133</v>
      </c>
      <c r="AI178" s="9">
        <v>4.0285920650357729</v>
      </c>
      <c r="AJ178" s="9">
        <v>3.6515390289480605</v>
      </c>
      <c r="AK178" s="9">
        <v>3.30977598741126</v>
      </c>
      <c r="AL178" s="9">
        <v>3</v>
      </c>
      <c r="AM178" s="9" t="s">
        <v>47</v>
      </c>
      <c r="AN178" s="9" t="s">
        <v>47</v>
      </c>
      <c r="AO178" s="9" t="s">
        <v>47</v>
      </c>
      <c r="AP178" s="9" t="s">
        <v>47</v>
      </c>
      <c r="AQ178" s="9" t="s">
        <v>47</v>
      </c>
      <c r="AR178" s="9" t="s">
        <v>47</v>
      </c>
      <c r="AS178" s="9" t="s">
        <v>47</v>
      </c>
      <c r="AT178" s="9" t="s">
        <v>47</v>
      </c>
      <c r="AU178" s="9" t="s">
        <v>47</v>
      </c>
      <c r="AV178" s="9" t="s">
        <v>47</v>
      </c>
      <c r="AW178" s="9" t="s">
        <v>47</v>
      </c>
      <c r="AX178" s="9" t="s">
        <v>47</v>
      </c>
      <c r="AY178" s="9" t="s">
        <v>47</v>
      </c>
      <c r="AZ178" s="9" t="s">
        <v>47</v>
      </c>
      <c r="BA178" s="9" t="s">
        <v>47</v>
      </c>
      <c r="BB178" s="9" t="s">
        <v>47</v>
      </c>
      <c r="BC178" s="9" t="s">
        <v>47</v>
      </c>
      <c r="BD178" s="9" t="s">
        <v>47</v>
      </c>
      <c r="BE178" s="9" t="s">
        <v>47</v>
      </c>
      <c r="BF178" s="9" t="s">
        <v>47</v>
      </c>
      <c r="BG178" s="9" t="s">
        <v>47</v>
      </c>
      <c r="BH178" s="9" t="s">
        <v>47</v>
      </c>
      <c r="BI178" s="9" t="s">
        <v>47</v>
      </c>
      <c r="BJ178" s="9" t="s">
        <v>47</v>
      </c>
      <c r="BK178" s="9" t="s">
        <v>47</v>
      </c>
      <c r="BL178" s="9" t="s">
        <v>47</v>
      </c>
      <c r="BM178" s="9" t="s">
        <v>47</v>
      </c>
      <c r="BN178" s="9" t="s">
        <v>47</v>
      </c>
    </row>
    <row r="179" spans="1:66" ht="12" x14ac:dyDescent="0.25">
      <c r="A179" s="5">
        <v>143</v>
      </c>
      <c r="B179" s="56">
        <v>36</v>
      </c>
      <c r="C179" s="9">
        <v>214.5</v>
      </c>
      <c r="D179" s="9">
        <v>143</v>
      </c>
      <c r="E179" s="9">
        <v>107.25</v>
      </c>
      <c r="F179" s="9">
        <v>85.8</v>
      </c>
      <c r="G179" s="9">
        <v>71.5</v>
      </c>
      <c r="H179" s="9">
        <v>61.285714285714292</v>
      </c>
      <c r="I179" s="9">
        <v>53.625</v>
      </c>
      <c r="J179" s="9">
        <v>47.666666666666671</v>
      </c>
      <c r="K179" s="9">
        <v>42.9</v>
      </c>
      <c r="L179" s="9">
        <v>38.87470161315639</v>
      </c>
      <c r="M179" s="9">
        <v>35.227096165779578</v>
      </c>
      <c r="N179" s="9">
        <v>31.921744805189892</v>
      </c>
      <c r="O179" s="9">
        <v>28.926533899139436</v>
      </c>
      <c r="P179" s="9">
        <v>26.212363031046589</v>
      </c>
      <c r="Q179" s="9">
        <v>23.752862270575001</v>
      </c>
      <c r="R179" s="9">
        <v>21.524135972657422</v>
      </c>
      <c r="S179" s="9">
        <v>19.504530615805663</v>
      </c>
      <c r="T179" s="9">
        <v>17.674424424105325</v>
      </c>
      <c r="U179" s="9">
        <v>16.016036728936545</v>
      </c>
      <c r="V179" s="9">
        <v>14.513255218246186</v>
      </c>
      <c r="W179" s="9">
        <v>13.151479394986138</v>
      </c>
      <c r="X179" s="9">
        <v>11.917478723814932</v>
      </c>
      <c r="Y179" s="9">
        <v>10.799264087865858</v>
      </c>
      <c r="Z179" s="9">
        <v>9.7859713067007146</v>
      </c>
      <c r="AA179" s="9">
        <v>8.8677555837505899</v>
      </c>
      <c r="AB179" s="9">
        <v>8.0356958577320636</v>
      </c>
      <c r="AC179" s="9">
        <v>7.2817081287508332</v>
      </c>
      <c r="AD179" s="9">
        <v>6.5984669169996266</v>
      </c>
      <c r="AE179" s="9">
        <v>5.9793340909707329</v>
      </c>
      <c r="AF179" s="9">
        <v>5.4182943737030511</v>
      </c>
      <c r="AG179" s="9">
        <v>4.9098969004650383</v>
      </c>
      <c r="AH179" s="9">
        <v>4.4492022600685264</v>
      </c>
      <c r="AI179" s="9">
        <v>4.0317345052854305</v>
      </c>
      <c r="AJ179" s="9">
        <v>3.6534376661174304</v>
      </c>
      <c r="AK179" s="9">
        <v>3.31063634341682</v>
      </c>
      <c r="AL179" s="9">
        <v>3</v>
      </c>
      <c r="AM179" s="9" t="s">
        <v>47</v>
      </c>
      <c r="AN179" s="9" t="s">
        <v>47</v>
      </c>
      <c r="AO179" s="9" t="s">
        <v>47</v>
      </c>
      <c r="AP179" s="9" t="s">
        <v>47</v>
      </c>
      <c r="AQ179" s="9" t="s">
        <v>47</v>
      </c>
      <c r="AR179" s="9" t="s">
        <v>47</v>
      </c>
      <c r="AS179" s="9" t="s">
        <v>47</v>
      </c>
      <c r="AT179" s="9" t="s">
        <v>47</v>
      </c>
      <c r="AU179" s="9" t="s">
        <v>47</v>
      </c>
      <c r="AV179" s="9" t="s">
        <v>47</v>
      </c>
      <c r="AW179" s="9" t="s">
        <v>47</v>
      </c>
      <c r="AX179" s="9" t="s">
        <v>47</v>
      </c>
      <c r="AY179" s="9" t="s">
        <v>47</v>
      </c>
      <c r="AZ179" s="9" t="s">
        <v>47</v>
      </c>
      <c r="BA179" s="9" t="s">
        <v>47</v>
      </c>
      <c r="BB179" s="9" t="s">
        <v>47</v>
      </c>
      <c r="BC179" s="9" t="s">
        <v>47</v>
      </c>
      <c r="BD179" s="9" t="s">
        <v>47</v>
      </c>
      <c r="BE179" s="9" t="s">
        <v>47</v>
      </c>
      <c r="BF179" s="9" t="s">
        <v>47</v>
      </c>
      <c r="BG179" s="9" t="s">
        <v>47</v>
      </c>
      <c r="BH179" s="9" t="s">
        <v>47</v>
      </c>
      <c r="BI179" s="9" t="s">
        <v>47</v>
      </c>
      <c r="BJ179" s="9" t="s">
        <v>47</v>
      </c>
      <c r="BK179" s="9" t="s">
        <v>47</v>
      </c>
      <c r="BL179" s="9" t="s">
        <v>47</v>
      </c>
      <c r="BM179" s="9" t="s">
        <v>47</v>
      </c>
      <c r="BN179" s="9" t="s">
        <v>47</v>
      </c>
    </row>
    <row r="180" spans="1:66" ht="12" x14ac:dyDescent="0.25">
      <c r="A180" s="5">
        <v>144</v>
      </c>
      <c r="B180" s="56">
        <v>36</v>
      </c>
      <c r="C180" s="9">
        <v>216</v>
      </c>
      <c r="D180" s="9">
        <v>144</v>
      </c>
      <c r="E180" s="9">
        <v>108</v>
      </c>
      <c r="F180" s="9">
        <v>86.4</v>
      </c>
      <c r="G180" s="9">
        <v>72</v>
      </c>
      <c r="H180" s="9">
        <v>61.714285714285722</v>
      </c>
      <c r="I180" s="9">
        <v>54</v>
      </c>
      <c r="J180" s="9">
        <v>48</v>
      </c>
      <c r="K180" s="9">
        <v>43.2</v>
      </c>
      <c r="L180" s="9">
        <v>39.136450296393093</v>
      </c>
      <c r="M180" s="9">
        <v>35.455132912084416</v>
      </c>
      <c r="N180" s="9">
        <v>32.12009367976394</v>
      </c>
      <c r="O180" s="9">
        <v>29.098760412351183</v>
      </c>
      <c r="P180" s="9">
        <v>26.361624781588723</v>
      </c>
      <c r="Q180" s="9">
        <v>23.881954120296559</v>
      </c>
      <c r="R180" s="9">
        <v>21.635530333558478</v>
      </c>
      <c r="S180" s="9">
        <v>19.600413368875376</v>
      </c>
      <c r="T180" s="9">
        <v>17.75672693517939</v>
      </c>
      <c r="U180" s="9">
        <v>16.086464377899826</v>
      </c>
      <c r="V180" s="9">
        <v>14.573312814129038</v>
      </c>
      <c r="W180" s="9">
        <v>13.202493810276609</v>
      </c>
      <c r="X180" s="9">
        <v>11.960619046164997</v>
      </c>
      <c r="Y180" s="9">
        <v>10.835559555887242</v>
      </c>
      <c r="Z180" s="9">
        <v>9.8163272683469476</v>
      </c>
      <c r="AA180" s="9">
        <v>8.8929676905275095</v>
      </c>
      <c r="AB180" s="9">
        <v>8.0564626853648029</v>
      </c>
      <c r="AC180" s="9">
        <v>7.2986423946880823</v>
      </c>
      <c r="AD180" s="9">
        <v>6.6121054470105909</v>
      </c>
      <c r="AE180" s="9">
        <v>5.9901466708666655</v>
      </c>
      <c r="AF180" s="9">
        <v>5.4266916076962444</v>
      </c>
      <c r="AG180" s="9">
        <v>4.9162371846865174</v>
      </c>
      <c r="AH180" s="9">
        <v>4.4537979681426698</v>
      </c>
      <c r="AI180" s="9">
        <v>4.0348574724627797</v>
      </c>
      <c r="AJ180" s="9">
        <v>3.6553240491682826</v>
      </c>
      <c r="AK180" s="9">
        <v>3.3114909251732594</v>
      </c>
      <c r="AL180" s="9">
        <v>3</v>
      </c>
      <c r="AM180" s="9" t="s">
        <v>47</v>
      </c>
      <c r="AN180" s="9" t="s">
        <v>47</v>
      </c>
      <c r="AO180" s="9" t="s">
        <v>47</v>
      </c>
      <c r="AP180" s="9" t="s">
        <v>47</v>
      </c>
      <c r="AQ180" s="9" t="s">
        <v>47</v>
      </c>
      <c r="AR180" s="9" t="s">
        <v>47</v>
      </c>
      <c r="AS180" s="9" t="s">
        <v>47</v>
      </c>
      <c r="AT180" s="9" t="s">
        <v>47</v>
      </c>
      <c r="AU180" s="9" t="s">
        <v>47</v>
      </c>
      <c r="AV180" s="9" t="s">
        <v>47</v>
      </c>
      <c r="AW180" s="9" t="s">
        <v>47</v>
      </c>
      <c r="AX180" s="9" t="s">
        <v>47</v>
      </c>
      <c r="AY180" s="9" t="s">
        <v>47</v>
      </c>
      <c r="AZ180" s="9" t="s">
        <v>47</v>
      </c>
      <c r="BA180" s="9" t="s">
        <v>47</v>
      </c>
      <c r="BB180" s="9" t="s">
        <v>47</v>
      </c>
      <c r="BC180" s="9" t="s">
        <v>47</v>
      </c>
      <c r="BD180" s="9" t="s">
        <v>47</v>
      </c>
      <c r="BE180" s="9" t="s">
        <v>47</v>
      </c>
      <c r="BF180" s="9" t="s">
        <v>47</v>
      </c>
      <c r="BG180" s="9" t="s">
        <v>47</v>
      </c>
      <c r="BH180" s="9" t="s">
        <v>47</v>
      </c>
      <c r="BI180" s="9" t="s">
        <v>47</v>
      </c>
      <c r="BJ180" s="9" t="s">
        <v>47</v>
      </c>
      <c r="BK180" s="9" t="s">
        <v>47</v>
      </c>
      <c r="BL180" s="9" t="s">
        <v>47</v>
      </c>
      <c r="BM180" s="9" t="s">
        <v>47</v>
      </c>
      <c r="BN180" s="9" t="s">
        <v>47</v>
      </c>
    </row>
    <row r="181" spans="1:66" ht="12" x14ac:dyDescent="0.25">
      <c r="A181" s="5">
        <v>145</v>
      </c>
      <c r="B181" s="56">
        <v>37</v>
      </c>
      <c r="C181" s="9">
        <v>217.5</v>
      </c>
      <c r="D181" s="9">
        <v>145</v>
      </c>
      <c r="E181" s="9">
        <v>108.75</v>
      </c>
      <c r="F181" s="9">
        <v>87</v>
      </c>
      <c r="G181" s="9">
        <v>72.5</v>
      </c>
      <c r="H181" s="9">
        <v>62.142857142857139</v>
      </c>
      <c r="I181" s="9">
        <v>54.375</v>
      </c>
      <c r="J181" s="9">
        <v>48.333333333333329</v>
      </c>
      <c r="K181" s="9">
        <v>43.5</v>
      </c>
      <c r="L181" s="9">
        <v>39.537738829155977</v>
      </c>
      <c r="M181" s="9">
        <v>35.936386016610307</v>
      </c>
      <c r="N181" s="9">
        <v>32.663067696286696</v>
      </c>
      <c r="O181" s="9">
        <v>29.687904366317813</v>
      </c>
      <c r="P181" s="9">
        <v>26.983738142998462</v>
      </c>
      <c r="Q181" s="9">
        <v>24.525884858211668</v>
      </c>
      <c r="R181" s="9">
        <v>22.291908737423544</v>
      </c>
      <c r="S181" s="9">
        <v>20.26141760146281</v>
      </c>
      <c r="T181" s="9">
        <v>18.41587672264599</v>
      </c>
      <c r="U181" s="9">
        <v>16.73843963608989</v>
      </c>
      <c r="V181" s="9">
        <v>15.213794361823327</v>
      </c>
      <c r="W181" s="9">
        <v>13.828023633982907</v>
      </c>
      <c r="X181" s="9">
        <v>12.568477861237069</v>
      </c>
      <c r="Y181" s="9">
        <v>11.423659658795865</v>
      </c>
      <c r="Z181" s="9">
        <v>10.383118897991633</v>
      </c>
      <c r="AA181" s="9">
        <v>9.437357315422231</v>
      </c>
      <c r="AB181" s="9">
        <v>8.5777418109100854</v>
      </c>
      <c r="AC181" s="9">
        <v>7.7964256428435492</v>
      </c>
      <c r="AD181" s="9">
        <v>7.0862768015559245</v>
      </c>
      <c r="AE181" s="9">
        <v>6.4408129069201134</v>
      </c>
      <c r="AF181" s="9">
        <v>5.854142035891134</v>
      </c>
      <c r="AG181" s="9">
        <v>5.3209089398585547</v>
      </c>
      <c r="AH181" s="9">
        <v>4.8362461608700862</v>
      </c>
      <c r="AI181" s="9">
        <v>4.3957296005055113</v>
      </c>
      <c r="AJ181" s="9">
        <v>3.9953381358247593</v>
      </c>
      <c r="AK181" s="9">
        <v>3.6314169137564654</v>
      </c>
      <c r="AL181" s="9">
        <v>3.3006439888708683</v>
      </c>
      <c r="AM181" s="9">
        <v>3</v>
      </c>
      <c r="AN181" s="9" t="s">
        <v>47</v>
      </c>
      <c r="AO181" s="9" t="s">
        <v>47</v>
      </c>
      <c r="AP181" s="9" t="s">
        <v>47</v>
      </c>
      <c r="AQ181" s="9" t="s">
        <v>47</v>
      </c>
      <c r="AR181" s="9" t="s">
        <v>47</v>
      </c>
      <c r="AS181" s="9" t="s">
        <v>47</v>
      </c>
      <c r="AT181" s="9" t="s">
        <v>47</v>
      </c>
      <c r="AU181" s="9" t="s">
        <v>47</v>
      </c>
      <c r="AV181" s="9" t="s">
        <v>47</v>
      </c>
      <c r="AW181" s="9" t="s">
        <v>47</v>
      </c>
      <c r="AX181" s="9" t="s">
        <v>47</v>
      </c>
      <c r="AY181" s="9" t="s">
        <v>47</v>
      </c>
      <c r="AZ181" s="9" t="s">
        <v>47</v>
      </c>
      <c r="BA181" s="9" t="s">
        <v>47</v>
      </c>
      <c r="BB181" s="9" t="s">
        <v>47</v>
      </c>
      <c r="BC181" s="9" t="s">
        <v>47</v>
      </c>
      <c r="BD181" s="9" t="s">
        <v>47</v>
      </c>
      <c r="BE181" s="9" t="s">
        <v>47</v>
      </c>
      <c r="BF181" s="9" t="s">
        <v>47</v>
      </c>
      <c r="BG181" s="9" t="s">
        <v>47</v>
      </c>
      <c r="BH181" s="9" t="s">
        <v>47</v>
      </c>
      <c r="BI181" s="9" t="s">
        <v>47</v>
      </c>
      <c r="BJ181" s="9" t="s">
        <v>47</v>
      </c>
      <c r="BK181" s="9" t="s">
        <v>47</v>
      </c>
      <c r="BL181" s="9" t="s">
        <v>47</v>
      </c>
      <c r="BM181" s="9" t="s">
        <v>47</v>
      </c>
      <c r="BN181" s="9" t="s">
        <v>47</v>
      </c>
    </row>
    <row r="182" spans="1:66" ht="12" x14ac:dyDescent="0.25">
      <c r="A182" s="5">
        <v>146</v>
      </c>
      <c r="B182" s="56">
        <v>37</v>
      </c>
      <c r="C182" s="9">
        <v>219</v>
      </c>
      <c r="D182" s="9">
        <v>146</v>
      </c>
      <c r="E182" s="9">
        <v>109.5</v>
      </c>
      <c r="F182" s="9">
        <v>87.6</v>
      </c>
      <c r="G182" s="9">
        <v>73</v>
      </c>
      <c r="H182" s="9">
        <v>62.571428571428584</v>
      </c>
      <c r="I182" s="9">
        <v>54.75</v>
      </c>
      <c r="J182" s="9">
        <v>48.666666666666679</v>
      </c>
      <c r="K182" s="9">
        <v>43.8</v>
      </c>
      <c r="L182" s="9">
        <v>39.800642226313883</v>
      </c>
      <c r="M182" s="9">
        <v>36.166463964087654</v>
      </c>
      <c r="N182" s="9">
        <v>32.864120840765437</v>
      </c>
      <c r="O182" s="9">
        <v>29.863313143051386</v>
      </c>
      <c r="P182" s="9">
        <v>27.136507810478655</v>
      </c>
      <c r="Q182" s="9">
        <v>24.65868581361719</v>
      </c>
      <c r="R182" s="9">
        <v>22.40711259906071</v>
      </c>
      <c r="S182" s="9">
        <v>20.36112949497592</v>
      </c>
      <c r="T182" s="9">
        <v>18.501964163314689</v>
      </c>
      <c r="U182" s="9">
        <v>16.812558359547229</v>
      </c>
      <c r="V182" s="9">
        <v>15.277411419574468</v>
      </c>
      <c r="W182" s="9">
        <v>13.882438037778204</v>
      </c>
      <c r="X182" s="9">
        <v>12.614839031291806</v>
      </c>
      <c r="Y182" s="9">
        <v>11.462983904725684</v>
      </c>
      <c r="Z182" s="9">
        <v>10.416304137853455</v>
      </c>
      <c r="AA182" s="9">
        <v>9.4651962171501864</v>
      </c>
      <c r="AB182" s="9">
        <v>8.6009335214761204</v>
      </c>
      <c r="AC182" s="9">
        <v>7.8155862534379201</v>
      </c>
      <c r="AD182" s="9">
        <v>7.1019486817803532</v>
      </c>
      <c r="AE182" s="9">
        <v>6.4534730272415812</v>
      </c>
      <c r="AF182" s="9">
        <v>5.8642093852604766</v>
      </c>
      <c r="AG182" s="9">
        <v>5.3287511343137952</v>
      </c>
      <c r="AH182" s="9">
        <v>4.8421853289928674</v>
      </c>
      <c r="AI182" s="9">
        <v>4.4000476226655483</v>
      </c>
      <c r="AJ182" s="9">
        <v>3.9982813061290958</v>
      </c>
      <c r="AK182" s="9">
        <v>3.6332000864247274</v>
      </c>
      <c r="AL182" s="9">
        <v>3.3014542643014431</v>
      </c>
      <c r="AM182" s="9">
        <v>3</v>
      </c>
      <c r="AN182" s="9" t="s">
        <v>47</v>
      </c>
      <c r="AO182" s="9" t="s">
        <v>47</v>
      </c>
      <c r="AP182" s="9" t="s">
        <v>47</v>
      </c>
      <c r="AQ182" s="9" t="s">
        <v>47</v>
      </c>
      <c r="AR182" s="9" t="s">
        <v>47</v>
      </c>
      <c r="AS182" s="9" t="s">
        <v>47</v>
      </c>
      <c r="AT182" s="9" t="s">
        <v>47</v>
      </c>
      <c r="AU182" s="9" t="s">
        <v>47</v>
      </c>
      <c r="AV182" s="9" t="s">
        <v>47</v>
      </c>
      <c r="AW182" s="9" t="s">
        <v>47</v>
      </c>
      <c r="AX182" s="9" t="s">
        <v>47</v>
      </c>
      <c r="AY182" s="9" t="s">
        <v>47</v>
      </c>
      <c r="AZ182" s="9" t="s">
        <v>47</v>
      </c>
      <c r="BA182" s="9" t="s">
        <v>47</v>
      </c>
      <c r="BB182" s="9" t="s">
        <v>47</v>
      </c>
      <c r="BC182" s="9" t="s">
        <v>47</v>
      </c>
      <c r="BD182" s="9" t="s">
        <v>47</v>
      </c>
      <c r="BE182" s="9" t="s">
        <v>47</v>
      </c>
      <c r="BF182" s="9" t="s">
        <v>47</v>
      </c>
      <c r="BG182" s="9" t="s">
        <v>47</v>
      </c>
      <c r="BH182" s="9" t="s">
        <v>47</v>
      </c>
      <c r="BI182" s="9" t="s">
        <v>47</v>
      </c>
      <c r="BJ182" s="9" t="s">
        <v>47</v>
      </c>
      <c r="BK182" s="9" t="s">
        <v>47</v>
      </c>
      <c r="BL182" s="9" t="s">
        <v>47</v>
      </c>
      <c r="BM182" s="9" t="s">
        <v>47</v>
      </c>
      <c r="BN182" s="9" t="s">
        <v>47</v>
      </c>
    </row>
    <row r="183" spans="1:66" ht="12" x14ac:dyDescent="0.25">
      <c r="A183" s="5">
        <v>147</v>
      </c>
      <c r="B183" s="56">
        <v>37</v>
      </c>
      <c r="C183" s="9">
        <v>220.5</v>
      </c>
      <c r="D183" s="9">
        <v>147</v>
      </c>
      <c r="E183" s="9">
        <v>110.25</v>
      </c>
      <c r="F183" s="9">
        <v>88.2</v>
      </c>
      <c r="G183" s="9">
        <v>73.5</v>
      </c>
      <c r="H183" s="9">
        <v>63</v>
      </c>
      <c r="I183" s="9">
        <v>55.125</v>
      </c>
      <c r="J183" s="9">
        <v>49</v>
      </c>
      <c r="K183" s="9">
        <v>44.1</v>
      </c>
      <c r="L183" s="9">
        <v>40.063481319818116</v>
      </c>
      <c r="M183" s="9">
        <v>36.396429375587644</v>
      </c>
      <c r="N183" s="9">
        <v>33.065026494261559</v>
      </c>
      <c r="O183" s="9">
        <v>30.038550369436258</v>
      </c>
      <c r="P183" s="9">
        <v>27.289090739236396</v>
      </c>
      <c r="Q183" s="9">
        <v>24.791291996966415</v>
      </c>
      <c r="R183" s="9">
        <v>22.522119360875742</v>
      </c>
      <c r="S183" s="9">
        <v>20.460646446647601</v>
      </c>
      <c r="T183" s="9">
        <v>18.587862283597939</v>
      </c>
      <c r="U183" s="9">
        <v>16.886495994881582</v>
      </c>
      <c r="V183" s="9">
        <v>15.340857524900718</v>
      </c>
      <c r="W183" s="9">
        <v>13.936692945098665</v>
      </c>
      <c r="X183" s="9">
        <v>12.661053003764202</v>
      </c>
      <c r="Y183" s="9">
        <v>11.502173707608485</v>
      </c>
      <c r="Z183" s="9">
        <v>10.449367833833914</v>
      </c>
      <c r="AA183" s="9">
        <v>9.492926372215722</v>
      </c>
      <c r="AB183" s="9">
        <v>8.6240289882919132</v>
      </c>
      <c r="AC183" s="9">
        <v>7.8346626819501806</v>
      </c>
      <c r="AD183" s="9">
        <v>7.1175478912786208</v>
      </c>
      <c r="AE183" s="9">
        <v>6.4660713602075255</v>
      </c>
      <c r="AF183" s="9">
        <v>5.8742251508454668</v>
      </c>
      <c r="AG183" s="9">
        <v>5.3365512380794362</v>
      </c>
      <c r="AH183" s="9">
        <v>4.8480911754886113</v>
      </c>
      <c r="AI183" s="9">
        <v>4.4043403683891844</v>
      </c>
      <c r="AJ183" s="9">
        <v>4.0012065323147601</v>
      </c>
      <c r="AK183" s="9">
        <v>3.6349719538350707</v>
      </c>
      <c r="AL183" s="9">
        <v>3.3022592056810458</v>
      </c>
      <c r="AM183" s="9">
        <v>3</v>
      </c>
      <c r="AN183" s="9" t="s">
        <v>47</v>
      </c>
      <c r="AO183" s="9" t="s">
        <v>47</v>
      </c>
      <c r="AP183" s="9" t="s">
        <v>47</v>
      </c>
      <c r="AQ183" s="9" t="s">
        <v>47</v>
      </c>
      <c r="AR183" s="9" t="s">
        <v>47</v>
      </c>
      <c r="AS183" s="9" t="s">
        <v>47</v>
      </c>
      <c r="AT183" s="9" t="s">
        <v>47</v>
      </c>
      <c r="AU183" s="9" t="s">
        <v>47</v>
      </c>
      <c r="AV183" s="9" t="s">
        <v>47</v>
      </c>
      <c r="AW183" s="9" t="s">
        <v>47</v>
      </c>
      <c r="AX183" s="9" t="s">
        <v>47</v>
      </c>
      <c r="AY183" s="9" t="s">
        <v>47</v>
      </c>
      <c r="AZ183" s="9" t="s">
        <v>47</v>
      </c>
      <c r="BA183" s="9" t="s">
        <v>47</v>
      </c>
      <c r="BB183" s="9" t="s">
        <v>47</v>
      </c>
      <c r="BC183" s="9" t="s">
        <v>47</v>
      </c>
      <c r="BD183" s="9" t="s">
        <v>47</v>
      </c>
      <c r="BE183" s="9" t="s">
        <v>47</v>
      </c>
      <c r="BF183" s="9" t="s">
        <v>47</v>
      </c>
      <c r="BG183" s="9" t="s">
        <v>47</v>
      </c>
      <c r="BH183" s="9" t="s">
        <v>47</v>
      </c>
      <c r="BI183" s="9" t="s">
        <v>47</v>
      </c>
      <c r="BJ183" s="9" t="s">
        <v>47</v>
      </c>
      <c r="BK183" s="9" t="s">
        <v>47</v>
      </c>
      <c r="BL183" s="9" t="s">
        <v>47</v>
      </c>
      <c r="BM183" s="9" t="s">
        <v>47</v>
      </c>
      <c r="BN183" s="9" t="s">
        <v>47</v>
      </c>
    </row>
    <row r="184" spans="1:66" ht="12" x14ac:dyDescent="0.25">
      <c r="A184" s="5">
        <v>148</v>
      </c>
      <c r="B184" s="56">
        <v>37</v>
      </c>
      <c r="C184" s="9">
        <v>222</v>
      </c>
      <c r="D184" s="9">
        <v>148</v>
      </c>
      <c r="E184" s="9">
        <v>111</v>
      </c>
      <c r="F184" s="9">
        <v>88.8</v>
      </c>
      <c r="G184" s="9">
        <v>74</v>
      </c>
      <c r="H184" s="9">
        <v>63.428571428571438</v>
      </c>
      <c r="I184" s="9">
        <v>55.5</v>
      </c>
      <c r="J184" s="9">
        <v>49.333333333333336</v>
      </c>
      <c r="K184" s="9">
        <v>44.4</v>
      </c>
      <c r="L184" s="9">
        <v>40.326256562683369</v>
      </c>
      <c r="M184" s="9">
        <v>36.626283071156827</v>
      </c>
      <c r="N184" s="9">
        <v>33.265785767228301</v>
      </c>
      <c r="O184" s="9">
        <v>30.213617378570028</v>
      </c>
      <c r="P184" s="9">
        <v>27.441488425562245</v>
      </c>
      <c r="Q184" s="9">
        <v>24.923705016016417</v>
      </c>
      <c r="R184" s="9">
        <v>22.636930697489102</v>
      </c>
      <c r="S184" s="9">
        <v>20.559970159879018</v>
      </c>
      <c r="T184" s="9">
        <v>18.67357278352242</v>
      </c>
      <c r="U184" s="9">
        <v>16.960254211942939</v>
      </c>
      <c r="V184" s="9">
        <v>15.404134295476174</v>
      </c>
      <c r="W184" s="9">
        <v>13.99078990372527</v>
      </c>
      <c r="X184" s="9">
        <v>12.707121242617687</v>
      </c>
      <c r="Y184" s="9">
        <v>11.541230437002808</v>
      </c>
      <c r="Z184" s="9">
        <v>10.482311253414988</v>
      </c>
      <c r="AA184" s="9">
        <v>9.5205489408809871</v>
      </c>
      <c r="AB184" s="9">
        <v>8.6470292614313067</v>
      </c>
      <c r="AC184" s="9">
        <v>7.8536558671511099</v>
      </c>
      <c r="AD184" s="9">
        <v>7.1330752579675485</v>
      </c>
      <c r="AE184" s="9">
        <v>6.4786086246335177</v>
      </c>
      <c r="AF184" s="9">
        <v>5.8841899451843345</v>
      </c>
      <c r="AG184" s="9">
        <v>5.3443097611050732</v>
      </c>
      <c r="AH184" s="9">
        <v>4.853964112089554</v>
      </c>
      <c r="AI184" s="9">
        <v>4.4086081560851555</v>
      </c>
      <c r="AJ184" s="9">
        <v>4.0041140447438837</v>
      </c>
      <c r="AK184" s="9">
        <v>3.6367326638420194</v>
      </c>
      <c r="AL184" s="9">
        <v>3.3030588840536979</v>
      </c>
      <c r="AM184" s="9">
        <v>3</v>
      </c>
      <c r="AN184" s="9" t="s">
        <v>47</v>
      </c>
      <c r="AO184" s="9" t="s">
        <v>47</v>
      </c>
      <c r="AP184" s="9" t="s">
        <v>47</v>
      </c>
      <c r="AQ184" s="9" t="s">
        <v>47</v>
      </c>
      <c r="AR184" s="9" t="s">
        <v>47</v>
      </c>
      <c r="AS184" s="9" t="s">
        <v>47</v>
      </c>
      <c r="AT184" s="9" t="s">
        <v>47</v>
      </c>
      <c r="AU184" s="9" t="s">
        <v>47</v>
      </c>
      <c r="AV184" s="9" t="s">
        <v>47</v>
      </c>
      <c r="AW184" s="9" t="s">
        <v>47</v>
      </c>
      <c r="AX184" s="9" t="s">
        <v>47</v>
      </c>
      <c r="AY184" s="9" t="s">
        <v>47</v>
      </c>
      <c r="AZ184" s="9" t="s">
        <v>47</v>
      </c>
      <c r="BA184" s="9" t="s">
        <v>47</v>
      </c>
      <c r="BB184" s="9" t="s">
        <v>47</v>
      </c>
      <c r="BC184" s="9" t="s">
        <v>47</v>
      </c>
      <c r="BD184" s="9" t="s">
        <v>47</v>
      </c>
      <c r="BE184" s="9" t="s">
        <v>47</v>
      </c>
      <c r="BF184" s="9" t="s">
        <v>47</v>
      </c>
      <c r="BG184" s="9" t="s">
        <v>47</v>
      </c>
      <c r="BH184" s="9" t="s">
        <v>47</v>
      </c>
      <c r="BI184" s="9" t="s">
        <v>47</v>
      </c>
      <c r="BJ184" s="9" t="s">
        <v>47</v>
      </c>
      <c r="BK184" s="9" t="s">
        <v>47</v>
      </c>
      <c r="BL184" s="9" t="s">
        <v>47</v>
      </c>
      <c r="BM184" s="9" t="s">
        <v>47</v>
      </c>
      <c r="BN184" s="9" t="s">
        <v>47</v>
      </c>
    </row>
    <row r="185" spans="1:66" ht="12" x14ac:dyDescent="0.25">
      <c r="A185" s="5">
        <v>149</v>
      </c>
      <c r="B185" s="56">
        <v>38</v>
      </c>
      <c r="C185" s="9">
        <v>223.5</v>
      </c>
      <c r="D185" s="9">
        <v>149</v>
      </c>
      <c r="E185" s="9">
        <v>111.75</v>
      </c>
      <c r="F185" s="9">
        <v>89.4</v>
      </c>
      <c r="G185" s="9">
        <v>74.5</v>
      </c>
      <c r="H185" s="9">
        <v>63.857142857142868</v>
      </c>
      <c r="I185" s="9">
        <v>55.875</v>
      </c>
      <c r="J185" s="9">
        <v>49.666666666666671</v>
      </c>
      <c r="K185" s="9">
        <v>44.7</v>
      </c>
      <c r="L185" s="9">
        <v>40.63636363636364</v>
      </c>
      <c r="M185" s="9">
        <v>37.024878205630181</v>
      </c>
      <c r="N185" s="9">
        <v>33.734357198119092</v>
      </c>
      <c r="O185" s="9">
        <v>30.736275464566919</v>
      </c>
      <c r="P185" s="9">
        <v>28.004642978239779</v>
      </c>
      <c r="Q185" s="9">
        <v>25.515779530372093</v>
      </c>
      <c r="R185" s="9">
        <v>23.248109449152395</v>
      </c>
      <c r="S185" s="9">
        <v>21.181974562698663</v>
      </c>
      <c r="T185" s="9">
        <v>19.299463784620624</v>
      </c>
      <c r="U185" s="9">
        <v>17.58425784486586</v>
      </c>
      <c r="V185" s="9">
        <v>16.021487819839169</v>
      </c>
      <c r="W185" s="9">
        <v>14.59760623540908</v>
      </c>
      <c r="X185" s="9">
        <v>13.30026962540818</v>
      </c>
      <c r="Y185" s="9">
        <v>12.118231527540456</v>
      </c>
      <c r="Z185" s="9">
        <v>11.04124498908936</v>
      </c>
      <c r="AA185" s="9">
        <v>10.059973737259817</v>
      </c>
      <c r="AB185" s="9">
        <v>9.1659112441000268</v>
      </c>
      <c r="AC185" s="9">
        <v>8.3513069843861665</v>
      </c>
      <c r="AD185" s="9">
        <v>7.6090992472080332</v>
      </c>
      <c r="AE185" s="9">
        <v>6.9328539188069946</v>
      </c>
      <c r="AF185" s="9">
        <v>6.3167087059816627</v>
      </c>
      <c r="AG185" s="9">
        <v>5.7553223165404104</v>
      </c>
      <c r="AH185" s="9">
        <v>5.2438281562518885</v>
      </c>
      <c r="AI185" s="9">
        <v>4.777792140897728</v>
      </c>
      <c r="AJ185" s="9">
        <v>4.3531742577049428</v>
      </c>
      <c r="AK185" s="9">
        <v>3.9662935429385029</v>
      </c>
      <c r="AL185" s="9">
        <v>3.6137961720488372</v>
      </c>
      <c r="AM185" s="9">
        <v>3.292626385751428</v>
      </c>
      <c r="AN185" s="9">
        <v>3</v>
      </c>
      <c r="AO185" s="9" t="s">
        <v>47</v>
      </c>
      <c r="AP185" s="9" t="s">
        <v>47</v>
      </c>
      <c r="AQ185" s="9" t="s">
        <v>47</v>
      </c>
      <c r="AR185" s="9" t="s">
        <v>47</v>
      </c>
      <c r="AS185" s="9" t="s">
        <v>47</v>
      </c>
      <c r="AT185" s="9" t="s">
        <v>47</v>
      </c>
      <c r="AU185" s="9" t="s">
        <v>47</v>
      </c>
      <c r="AV185" s="9" t="s">
        <v>47</v>
      </c>
      <c r="AW185" s="9" t="s">
        <v>47</v>
      </c>
      <c r="AX185" s="9" t="s">
        <v>47</v>
      </c>
      <c r="AY185" s="9" t="s">
        <v>47</v>
      </c>
      <c r="AZ185" s="9" t="s">
        <v>47</v>
      </c>
      <c r="BA185" s="9" t="s">
        <v>47</v>
      </c>
      <c r="BB185" s="9" t="s">
        <v>47</v>
      </c>
      <c r="BC185" s="9" t="s">
        <v>47</v>
      </c>
      <c r="BD185" s="9" t="s">
        <v>47</v>
      </c>
      <c r="BE185" s="9" t="s">
        <v>47</v>
      </c>
      <c r="BF185" s="9" t="s">
        <v>47</v>
      </c>
      <c r="BG185" s="9" t="s">
        <v>47</v>
      </c>
      <c r="BH185" s="9" t="s">
        <v>47</v>
      </c>
      <c r="BI185" s="9" t="s">
        <v>47</v>
      </c>
      <c r="BJ185" s="9" t="s">
        <v>47</v>
      </c>
      <c r="BK185" s="9" t="s">
        <v>47</v>
      </c>
      <c r="BL185" s="9" t="s">
        <v>47</v>
      </c>
      <c r="BM185" s="9" t="s">
        <v>47</v>
      </c>
      <c r="BN185" s="9" t="s">
        <v>47</v>
      </c>
    </row>
    <row r="186" spans="1:66" ht="12" x14ac:dyDescent="0.25">
      <c r="A186" s="5">
        <v>150</v>
      </c>
      <c r="B186" s="56">
        <v>38</v>
      </c>
      <c r="C186" s="9">
        <v>225</v>
      </c>
      <c r="D186" s="9">
        <v>150</v>
      </c>
      <c r="E186" s="9">
        <v>112.5</v>
      </c>
      <c r="F186" s="9">
        <v>90</v>
      </c>
      <c r="G186" s="9">
        <v>75</v>
      </c>
      <c r="H186" s="9">
        <v>64.285714285714278</v>
      </c>
      <c r="I186" s="9">
        <v>56.25</v>
      </c>
      <c r="J186" s="9">
        <v>50</v>
      </c>
      <c r="K186" s="9">
        <v>45</v>
      </c>
      <c r="L186" s="9">
        <v>40.909090909090899</v>
      </c>
      <c r="M186" s="9">
        <v>37.264464059166379</v>
      </c>
      <c r="N186" s="9">
        <v>33.944540217302077</v>
      </c>
      <c r="O186" s="9">
        <v>30.920391307240877</v>
      </c>
      <c r="P186" s="9">
        <v>28.165666480454277</v>
      </c>
      <c r="Q186" s="9">
        <v>25.656362508659811</v>
      </c>
      <c r="R186" s="9">
        <v>23.370614632270829</v>
      </c>
      <c r="S186" s="9">
        <v>21.28850604234162</v>
      </c>
      <c r="T186" s="9">
        <v>19.391894335933433</v>
      </c>
      <c r="U186" s="9">
        <v>17.664253432724401</v>
      </c>
      <c r="V186" s="9">
        <v>16.090529575407587</v>
      </c>
      <c r="W186" s="9">
        <v>14.657010159140063</v>
      </c>
      <c r="X186" s="9">
        <v>13.351204247091616</v>
      </c>
      <c r="Y186" s="9">
        <v>12.161733730968193</v>
      </c>
      <c r="Z186" s="9">
        <v>11.078234188139941</v>
      </c>
      <c r="AA186" s="9">
        <v>10.091264571494802</v>
      </c>
      <c r="AB186" s="9">
        <v>9.1922249451023976</v>
      </c>
      <c r="AC186" s="9">
        <v>8.3732815488798931</v>
      </c>
      <c r="AD186" s="9">
        <v>7.6272985393126103</v>
      </c>
      <c r="AE186" s="9">
        <v>6.9477758114538171</v>
      </c>
      <c r="AF186" s="9">
        <v>6.3287923604171779</v>
      </c>
      <c r="AG186" s="9">
        <v>5.7649546888436003</v>
      </c>
      <c r="AH186" s="9">
        <v>5.2513498107921919</v>
      </c>
      <c r="AI186" s="9">
        <v>4.7835024425558546</v>
      </c>
      <c r="AJ186" s="9">
        <v>4.3573360073847338</v>
      </c>
      <c r="AK186" s="9">
        <v>3.9691371143331109</v>
      </c>
      <c r="AL186" s="9">
        <v>3.6155232017170351</v>
      </c>
      <c r="AM186" s="9">
        <v>3.2934130632447403</v>
      </c>
      <c r="AN186" s="9">
        <v>3</v>
      </c>
      <c r="AO186" s="9" t="s">
        <v>47</v>
      </c>
      <c r="AP186" s="9" t="s">
        <v>47</v>
      </c>
      <c r="AQ186" s="9" t="s">
        <v>47</v>
      </c>
      <c r="AR186" s="9" t="s">
        <v>47</v>
      </c>
      <c r="AS186" s="9" t="s">
        <v>47</v>
      </c>
      <c r="AT186" s="9" t="s">
        <v>47</v>
      </c>
      <c r="AU186" s="9" t="s">
        <v>47</v>
      </c>
      <c r="AV186" s="9" t="s">
        <v>47</v>
      </c>
      <c r="AW186" s="9" t="s">
        <v>47</v>
      </c>
      <c r="AX186" s="9" t="s">
        <v>47</v>
      </c>
      <c r="AY186" s="9" t="s">
        <v>47</v>
      </c>
      <c r="AZ186" s="9" t="s">
        <v>47</v>
      </c>
      <c r="BA186" s="9" t="s">
        <v>47</v>
      </c>
      <c r="BB186" s="9" t="s">
        <v>47</v>
      </c>
      <c r="BC186" s="9" t="s">
        <v>47</v>
      </c>
      <c r="BD186" s="9" t="s">
        <v>47</v>
      </c>
      <c r="BE186" s="9" t="s">
        <v>47</v>
      </c>
      <c r="BF186" s="9" t="s">
        <v>47</v>
      </c>
      <c r="BG186" s="9" t="s">
        <v>47</v>
      </c>
      <c r="BH186" s="9" t="s">
        <v>47</v>
      </c>
      <c r="BI186" s="9" t="s">
        <v>47</v>
      </c>
      <c r="BJ186" s="9" t="s">
        <v>47</v>
      </c>
      <c r="BK186" s="9" t="s">
        <v>47</v>
      </c>
      <c r="BL186" s="9" t="s">
        <v>47</v>
      </c>
      <c r="BM186" s="9" t="s">
        <v>47</v>
      </c>
      <c r="BN186" s="9" t="s">
        <v>47</v>
      </c>
    </row>
    <row r="187" spans="1:66" ht="12" x14ac:dyDescent="0.25">
      <c r="A187" s="5">
        <v>151</v>
      </c>
      <c r="B187" s="56">
        <v>38</v>
      </c>
      <c r="C187" s="9">
        <v>226.5</v>
      </c>
      <c r="D187" s="9">
        <v>151</v>
      </c>
      <c r="E187" s="9">
        <v>113.25</v>
      </c>
      <c r="F187" s="9">
        <v>90.6</v>
      </c>
      <c r="G187" s="9">
        <v>75.5</v>
      </c>
      <c r="H187" s="9">
        <v>64.714285714285722</v>
      </c>
      <c r="I187" s="9">
        <v>56.625</v>
      </c>
      <c r="J187" s="9">
        <v>50.333333333333336</v>
      </c>
      <c r="K187" s="9">
        <v>45.3</v>
      </c>
      <c r="L187" s="9">
        <v>41.181818181818187</v>
      </c>
      <c r="M187" s="9">
        <v>37.503992874812212</v>
      </c>
      <c r="N187" s="9">
        <v>34.154623172392085</v>
      </c>
      <c r="O187" s="9">
        <v>31.104375684530186</v>
      </c>
      <c r="P187" s="9">
        <v>28.326536698739787</v>
      </c>
      <c r="Q187" s="9">
        <v>25.796778224490236</v>
      </c>
      <c r="R187" s="9">
        <v>23.492944931497387</v>
      </c>
      <c r="S187" s="9">
        <v>21.394860115919577</v>
      </c>
      <c r="T187" s="9">
        <v>19.484148995133705</v>
      </c>
      <c r="U187" s="9">
        <v>17.744077783527622</v>
      </c>
      <c r="V187" s="9">
        <v>16.159407139953352</v>
      </c>
      <c r="W187" s="9">
        <v>14.716258703350993</v>
      </c>
      <c r="X187" s="9">
        <v>13.401993547677829</v>
      </c>
      <c r="Y187" s="9">
        <v>12.205101491665062</v>
      </c>
      <c r="Z187" s="9">
        <v>11.11510029398991</v>
      </c>
      <c r="AA187" s="9">
        <v>10.122443851026109</v>
      </c>
      <c r="AB187" s="9">
        <v>9.2184385931793997</v>
      </c>
      <c r="AC187" s="9">
        <v>8.3951673476168533</v>
      </c>
      <c r="AD187" s="9">
        <v>7.6454200005886621</v>
      </c>
      <c r="AE187" s="9">
        <v>6.9626303520910886</v>
      </c>
      <c r="AF187" s="9">
        <v>6.3408186098510582</v>
      </c>
      <c r="AG187" s="9">
        <v>5.7745390190014083</v>
      </c>
      <c r="AH187" s="9">
        <v>5.2588321687935817</v>
      </c>
      <c r="AI187" s="9">
        <v>4.7891815586555069</v>
      </c>
      <c r="AJ187" s="9">
        <v>4.361474043205253</v>
      </c>
      <c r="AK187" s="9">
        <v>3.9719638098024945</v>
      </c>
      <c r="AL187" s="9">
        <v>3.6172395731573768</v>
      </c>
      <c r="AM187" s="9">
        <v>3.2941946996909777</v>
      </c>
      <c r="AN187" s="9">
        <v>3</v>
      </c>
      <c r="AO187" s="9" t="s">
        <v>47</v>
      </c>
      <c r="AP187" s="9" t="s">
        <v>47</v>
      </c>
      <c r="AQ187" s="9" t="s">
        <v>47</v>
      </c>
      <c r="AR187" s="9" t="s">
        <v>47</v>
      </c>
      <c r="AS187" s="9" t="s">
        <v>47</v>
      </c>
      <c r="AT187" s="9" t="s">
        <v>47</v>
      </c>
      <c r="AU187" s="9" t="s">
        <v>47</v>
      </c>
      <c r="AV187" s="9" t="s">
        <v>47</v>
      </c>
      <c r="AW187" s="9" t="s">
        <v>47</v>
      </c>
      <c r="AX187" s="9" t="s">
        <v>47</v>
      </c>
      <c r="AY187" s="9" t="s">
        <v>47</v>
      </c>
      <c r="AZ187" s="9" t="s">
        <v>47</v>
      </c>
      <c r="BA187" s="9" t="s">
        <v>47</v>
      </c>
      <c r="BB187" s="9" t="s">
        <v>47</v>
      </c>
      <c r="BC187" s="9" t="s">
        <v>47</v>
      </c>
      <c r="BD187" s="9" t="s">
        <v>47</v>
      </c>
      <c r="BE187" s="9" t="s">
        <v>47</v>
      </c>
      <c r="BF187" s="9" t="s">
        <v>47</v>
      </c>
      <c r="BG187" s="9" t="s">
        <v>47</v>
      </c>
      <c r="BH187" s="9" t="s">
        <v>47</v>
      </c>
      <c r="BI187" s="9" t="s">
        <v>47</v>
      </c>
      <c r="BJ187" s="9" t="s">
        <v>47</v>
      </c>
      <c r="BK187" s="9" t="s">
        <v>47</v>
      </c>
      <c r="BL187" s="9" t="s">
        <v>47</v>
      </c>
      <c r="BM187" s="9" t="s">
        <v>47</v>
      </c>
      <c r="BN187" s="9" t="s">
        <v>47</v>
      </c>
    </row>
    <row r="188" spans="1:66" ht="12" x14ac:dyDescent="0.25">
      <c r="A188" s="5">
        <v>152</v>
      </c>
      <c r="B188" s="56">
        <v>38</v>
      </c>
      <c r="C188" s="9">
        <v>228</v>
      </c>
      <c r="D188" s="9">
        <v>152</v>
      </c>
      <c r="E188" s="9">
        <v>114</v>
      </c>
      <c r="F188" s="9">
        <v>91.2</v>
      </c>
      <c r="G188" s="9">
        <v>76</v>
      </c>
      <c r="H188" s="9">
        <v>65.142857142857139</v>
      </c>
      <c r="I188" s="9">
        <v>57</v>
      </c>
      <c r="J188" s="9">
        <v>50.666666666666664</v>
      </c>
      <c r="K188" s="9">
        <v>45.6</v>
      </c>
      <c r="L188" s="9">
        <v>41.454545454545453</v>
      </c>
      <c r="M188" s="9">
        <v>37.743465043751982</v>
      </c>
      <c r="N188" s="9">
        <v>34.364606773241682</v>
      </c>
      <c r="O188" s="9">
        <v>31.288229560020682</v>
      </c>
      <c r="P188" s="9">
        <v>28.487254792707915</v>
      </c>
      <c r="Q188" s="9">
        <v>25.937027982612502</v>
      </c>
      <c r="R188" s="9">
        <v>23.6151017522063</v>
      </c>
      <c r="S188" s="9">
        <v>21.50103825083222</v>
      </c>
      <c r="T188" s="9">
        <v>19.576229258489612</v>
      </c>
      <c r="U188" s="9">
        <v>17.823732394230376</v>
      </c>
      <c r="V188" s="9">
        <v>16.228121987454088</v>
      </c>
      <c r="W188" s="9">
        <v>14.77535329945478</v>
      </c>
      <c r="X188" s="9">
        <v>13.452638900082516</v>
      </c>
      <c r="Y188" s="9">
        <v>12.248336111373483</v>
      </c>
      <c r="Z188" s="9">
        <v>11.151844527415024</v>
      </c>
      <c r="AA188" s="9">
        <v>10.153512708404175</v>
      </c>
      <c r="AB188" s="9">
        <v>9.2445532276105045</v>
      </c>
      <c r="AC188" s="9">
        <v>8.4169653234772763</v>
      </c>
      <c r="AD188" s="9">
        <v>7.6634644760362045</v>
      </c>
      <c r="AE188" s="9">
        <v>6.9774182877596127</v>
      </c>
      <c r="AF188" s="9">
        <v>6.3527881044662236</v>
      </c>
      <c r="AG188" s="9">
        <v>5.7840758624213322</v>
      </c>
      <c r="AH188" s="9">
        <v>5.2662756937736859</v>
      </c>
      <c r="AI188" s="9">
        <v>4.794829864354794</v>
      </c>
      <c r="AJ188" s="9">
        <v>4.3655886560003188</v>
      </c>
      <c r="AK188" s="9">
        <v>3.9747738402733122</v>
      </c>
      <c r="AL188" s="9">
        <v>3.6189454220809902</v>
      </c>
      <c r="AM188" s="9">
        <v>3.2949713604586868</v>
      </c>
      <c r="AN188" s="9">
        <v>3</v>
      </c>
      <c r="AO188" s="9" t="s">
        <v>47</v>
      </c>
      <c r="AP188" s="9" t="s">
        <v>47</v>
      </c>
      <c r="AQ188" s="9" t="s">
        <v>47</v>
      </c>
      <c r="AR188" s="9" t="s">
        <v>47</v>
      </c>
      <c r="AS188" s="9" t="s">
        <v>47</v>
      </c>
      <c r="AT188" s="9" t="s">
        <v>47</v>
      </c>
      <c r="AU188" s="9" t="s">
        <v>47</v>
      </c>
      <c r="AV188" s="9" t="s">
        <v>47</v>
      </c>
      <c r="AW188" s="9" t="s">
        <v>47</v>
      </c>
      <c r="AX188" s="9" t="s">
        <v>47</v>
      </c>
      <c r="AY188" s="9" t="s">
        <v>47</v>
      </c>
      <c r="AZ188" s="9" t="s">
        <v>47</v>
      </c>
      <c r="BA188" s="9" t="s">
        <v>47</v>
      </c>
      <c r="BB188" s="9" t="s">
        <v>47</v>
      </c>
      <c r="BC188" s="9" t="s">
        <v>47</v>
      </c>
      <c r="BD188" s="9" t="s">
        <v>47</v>
      </c>
      <c r="BE188" s="9" t="s">
        <v>47</v>
      </c>
      <c r="BF188" s="9" t="s">
        <v>47</v>
      </c>
      <c r="BG188" s="9" t="s">
        <v>47</v>
      </c>
      <c r="BH188" s="9" t="s">
        <v>47</v>
      </c>
      <c r="BI188" s="9" t="s">
        <v>47</v>
      </c>
      <c r="BJ188" s="9" t="s">
        <v>47</v>
      </c>
      <c r="BK188" s="9" t="s">
        <v>47</v>
      </c>
      <c r="BL188" s="9" t="s">
        <v>47</v>
      </c>
      <c r="BM188" s="9" t="s">
        <v>47</v>
      </c>
      <c r="BN188" s="9" t="s">
        <v>47</v>
      </c>
    </row>
    <row r="189" spans="1:66" ht="12" x14ac:dyDescent="0.25">
      <c r="A189" s="5">
        <v>153</v>
      </c>
      <c r="B189" s="56">
        <v>39</v>
      </c>
      <c r="C189" s="9">
        <v>229.5</v>
      </c>
      <c r="D189" s="9">
        <v>153</v>
      </c>
      <c r="E189" s="9">
        <v>114.75</v>
      </c>
      <c r="F189" s="9">
        <v>91.8</v>
      </c>
      <c r="G189" s="9">
        <v>76.5</v>
      </c>
      <c r="H189" s="9">
        <v>65.571428571428584</v>
      </c>
      <c r="I189" s="9">
        <v>57.375</v>
      </c>
      <c r="J189" s="9">
        <v>51</v>
      </c>
      <c r="K189" s="9">
        <v>45.9</v>
      </c>
      <c r="L189" s="9">
        <v>41.727272727272734</v>
      </c>
      <c r="M189" s="9">
        <v>38.106223092349772</v>
      </c>
      <c r="N189" s="9">
        <v>34.799404405235812</v>
      </c>
      <c r="O189" s="9">
        <v>31.779548028790774</v>
      </c>
      <c r="P189" s="9">
        <v>29.021751670044878</v>
      </c>
      <c r="Q189" s="9">
        <v>26.503274031295312</v>
      </c>
      <c r="R189" s="9">
        <v>24.203347281168654</v>
      </c>
      <c r="S189" s="9">
        <v>22.103005799250823</v>
      </c>
      <c r="T189" s="9">
        <v>20.184929782081213</v>
      </c>
      <c r="U189" s="9">
        <v>18.433302420857117</v>
      </c>
      <c r="V189" s="9">
        <v>16.833679473109488</v>
      </c>
      <c r="W189" s="9">
        <v>15.372870152813961</v>
      </c>
      <c r="X189" s="9">
        <v>14.038828356735058</v>
      </c>
      <c r="Y189" s="9">
        <v>12.82055333003589</v>
      </c>
      <c r="Z189" s="9">
        <v>11.707998952023678</v>
      </c>
      <c r="AA189" s="9">
        <v>10.691990893984588</v>
      </c>
      <c r="AB189" s="9">
        <v>9.7641509659761176</v>
      </c>
      <c r="AC189" s="9">
        <v>8.9168280287266928</v>
      </c>
      <c r="AD189" s="9">
        <v>8.1430349009292886</v>
      </c>
      <c r="AE189" s="9">
        <v>7.4363907416549431</v>
      </c>
      <c r="AF189" s="9">
        <v>6.7910684327609223</v>
      </c>
      <c r="AG189" s="9">
        <v>6.2017465273991705</v>
      </c>
      <c r="AH189" s="9">
        <v>5.6635653683835736</v>
      </c>
      <c r="AI189" s="9">
        <v>5.1720870145599909</v>
      </c>
      <c r="AJ189" s="9">
        <v>4.7232586447245115</v>
      </c>
      <c r="AK189" s="9">
        <v>4.3133791373118955</v>
      </c>
      <c r="AL189" s="9">
        <v>3.9390685502641323</v>
      </c>
      <c r="AM189" s="9">
        <v>3.5972402494044915</v>
      </c>
      <c r="AN189" s="9">
        <v>3.2850754554824877</v>
      </c>
      <c r="AO189" s="9">
        <v>3</v>
      </c>
      <c r="AP189" s="9" t="s">
        <v>47</v>
      </c>
      <c r="AQ189" s="9" t="s">
        <v>47</v>
      </c>
      <c r="AR189" s="9" t="s">
        <v>47</v>
      </c>
      <c r="AS189" s="9" t="s">
        <v>47</v>
      </c>
      <c r="AT189" s="9" t="s">
        <v>47</v>
      </c>
      <c r="AU189" s="9" t="s">
        <v>47</v>
      </c>
      <c r="AV189" s="9" t="s">
        <v>47</v>
      </c>
      <c r="AW189" s="9" t="s">
        <v>47</v>
      </c>
      <c r="AX189" s="9" t="s">
        <v>47</v>
      </c>
      <c r="AY189" s="9" t="s">
        <v>47</v>
      </c>
      <c r="AZ189" s="9" t="s">
        <v>47</v>
      </c>
      <c r="BA189" s="9" t="s">
        <v>47</v>
      </c>
      <c r="BB189" s="9" t="s">
        <v>47</v>
      </c>
      <c r="BC189" s="9" t="s">
        <v>47</v>
      </c>
      <c r="BD189" s="9" t="s">
        <v>47</v>
      </c>
      <c r="BE189" s="9" t="s">
        <v>47</v>
      </c>
      <c r="BF189" s="9" t="s">
        <v>47</v>
      </c>
      <c r="BG189" s="9" t="s">
        <v>47</v>
      </c>
      <c r="BH189" s="9" t="s">
        <v>47</v>
      </c>
      <c r="BI189" s="9" t="s">
        <v>47</v>
      </c>
      <c r="BJ189" s="9" t="s">
        <v>47</v>
      </c>
      <c r="BK189" s="9" t="s">
        <v>47</v>
      </c>
      <c r="BL189" s="9" t="s">
        <v>47</v>
      </c>
      <c r="BM189" s="9" t="s">
        <v>47</v>
      </c>
      <c r="BN189" s="9" t="s">
        <v>47</v>
      </c>
    </row>
    <row r="190" spans="1:66" ht="12" x14ac:dyDescent="0.25">
      <c r="A190" s="5">
        <v>154</v>
      </c>
      <c r="B190" s="56">
        <v>39</v>
      </c>
      <c r="C190" s="9">
        <v>231</v>
      </c>
      <c r="D190" s="9">
        <v>154</v>
      </c>
      <c r="E190" s="9">
        <v>115.5</v>
      </c>
      <c r="F190" s="9">
        <v>92.4</v>
      </c>
      <c r="G190" s="9">
        <v>77</v>
      </c>
      <c r="H190" s="9">
        <v>66</v>
      </c>
      <c r="I190" s="9">
        <v>57.75</v>
      </c>
      <c r="J190" s="9">
        <v>51.333333333333343</v>
      </c>
      <c r="K190" s="9">
        <v>46.2</v>
      </c>
      <c r="L190" s="9">
        <v>42</v>
      </c>
      <c r="M190" s="9">
        <v>38.346668050807139</v>
      </c>
      <c r="N190" s="9">
        <v>35.011117871399826</v>
      </c>
      <c r="O190" s="9">
        <v>31.965707502434533</v>
      </c>
      <c r="P190" s="9">
        <v>29.185199395358389</v>
      </c>
      <c r="Q190" s="9">
        <v>26.646551266914891</v>
      </c>
      <c r="R190" s="9">
        <v>24.328725145980947</v>
      </c>
      <c r="S190" s="9">
        <v>22.212513030291806</v>
      </c>
      <c r="T190" s="9">
        <v>20.280377708257809</v>
      </c>
      <c r="U190" s="9">
        <v>18.516307426751212</v>
      </c>
      <c r="V190" s="9">
        <v>16.905683200483892</v>
      </c>
      <c r="W190" s="9">
        <v>15.435157663358634</v>
      </c>
      <c r="X190" s="9">
        <v>14.092544457825845</v>
      </c>
      <c r="Y190" s="9">
        <v>12.866717245606894</v>
      </c>
      <c r="Z190" s="9">
        <v>11.747517502878168</v>
      </c>
      <c r="AA190" s="9">
        <v>10.72567033580752</v>
      </c>
      <c r="AB190" s="9">
        <v>9.7927076188000015</v>
      </c>
      <c r="AC190" s="9">
        <v>8.9408978184936583</v>
      </c>
      <c r="AD190" s="9">
        <v>8.1631819219514767</v>
      </c>
      <c r="AE190" s="9">
        <v>7.4531149380815025</v>
      </c>
      <c r="AF190" s="9">
        <v>6.8048124875029368</v>
      </c>
      <c r="AG190" s="9">
        <v>6.2129020382443407</v>
      </c>
      <c r="AH190" s="9">
        <v>5.6724783831604482</v>
      </c>
      <c r="AI190" s="9">
        <v>5.1790629901055443</v>
      </c>
      <c r="AJ190" s="9">
        <v>4.7285668879951892</v>
      </c>
      <c r="AK190" s="9">
        <v>4.3172567811902303</v>
      </c>
      <c r="AL190" s="9">
        <v>3.9417241113904251</v>
      </c>
      <c r="AM190" s="9">
        <v>3.5988568106512226</v>
      </c>
      <c r="AN190" s="9">
        <v>3.2858135114387834</v>
      </c>
      <c r="AO190" s="9">
        <v>3</v>
      </c>
      <c r="AP190" s="9" t="s">
        <v>47</v>
      </c>
      <c r="AQ190" s="9" t="s">
        <v>47</v>
      </c>
      <c r="AR190" s="9" t="s">
        <v>47</v>
      </c>
      <c r="AS190" s="9" t="s">
        <v>47</v>
      </c>
      <c r="AT190" s="9" t="s">
        <v>47</v>
      </c>
      <c r="AU190" s="9" t="s">
        <v>47</v>
      </c>
      <c r="AV190" s="9" t="s">
        <v>47</v>
      </c>
      <c r="AW190" s="9" t="s">
        <v>47</v>
      </c>
      <c r="AX190" s="9" t="s">
        <v>47</v>
      </c>
      <c r="AY190" s="9" t="s">
        <v>47</v>
      </c>
      <c r="AZ190" s="9" t="s">
        <v>47</v>
      </c>
      <c r="BA190" s="9" t="s">
        <v>47</v>
      </c>
      <c r="BB190" s="9" t="s">
        <v>47</v>
      </c>
      <c r="BC190" s="9" t="s">
        <v>47</v>
      </c>
      <c r="BD190" s="9" t="s">
        <v>47</v>
      </c>
      <c r="BE190" s="9" t="s">
        <v>47</v>
      </c>
      <c r="BF190" s="9" t="s">
        <v>47</v>
      </c>
      <c r="BG190" s="9" t="s">
        <v>47</v>
      </c>
      <c r="BH190" s="9" t="s">
        <v>47</v>
      </c>
      <c r="BI190" s="9" t="s">
        <v>47</v>
      </c>
      <c r="BJ190" s="9" t="s">
        <v>47</v>
      </c>
      <c r="BK190" s="9" t="s">
        <v>47</v>
      </c>
      <c r="BL190" s="9" t="s">
        <v>47</v>
      </c>
      <c r="BM190" s="9" t="s">
        <v>47</v>
      </c>
      <c r="BN190" s="9" t="s">
        <v>47</v>
      </c>
    </row>
    <row r="191" spans="1:66" ht="12" x14ac:dyDescent="0.25">
      <c r="A191" s="5">
        <v>155</v>
      </c>
      <c r="B191" s="56">
        <v>39</v>
      </c>
      <c r="C191" s="9">
        <v>232.5</v>
      </c>
      <c r="D191" s="9">
        <v>155</v>
      </c>
      <c r="E191" s="9">
        <v>116.25</v>
      </c>
      <c r="F191" s="9">
        <v>93</v>
      </c>
      <c r="G191" s="9">
        <v>77.5</v>
      </c>
      <c r="H191" s="9">
        <v>66.428571428571431</v>
      </c>
      <c r="I191" s="9">
        <v>58.125</v>
      </c>
      <c r="J191" s="9">
        <v>51.666666666666664</v>
      </c>
      <c r="K191" s="9">
        <v>46.5</v>
      </c>
      <c r="L191" s="9">
        <v>42.272727272727273</v>
      </c>
      <c r="M191" s="9">
        <v>38.58705917591039</v>
      </c>
      <c r="N191" s="9">
        <v>35.222736546875943</v>
      </c>
      <c r="O191" s="9">
        <v>32.151741965999655</v>
      </c>
      <c r="P191" s="9">
        <v>29.348500792165446</v>
      </c>
      <c r="Q191" s="9">
        <v>26.789668182165489</v>
      </c>
      <c r="R191" s="9">
        <v>24.453934679420339</v>
      </c>
      <c r="S191" s="9">
        <v>22.321848753000083</v>
      </c>
      <c r="T191" s="9">
        <v>20.375654809086221</v>
      </c>
      <c r="U191" s="9">
        <v>18.599145325865514</v>
      </c>
      <c r="V191" s="9">
        <v>16.977525880464146</v>
      </c>
      <c r="W191" s="9">
        <v>15.49729194389295</v>
      </c>
      <c r="X191" s="9">
        <v>14.146116417976179</v>
      </c>
      <c r="Y191" s="9">
        <v>12.912746977693351</v>
      </c>
      <c r="Z191" s="9">
        <v>11.786912364021344</v>
      </c>
      <c r="AA191" s="9">
        <v>10.759236846901883</v>
      </c>
      <c r="AB191" s="9">
        <v>9.8211621459987608</v>
      </c>
      <c r="AC191" s="9">
        <v>8.9648761590161676</v>
      </c>
      <c r="AD191" s="9">
        <v>8.18324790404154</v>
      </c>
      <c r="AE191" s="9">
        <v>7.4697681341254869</v>
      </c>
      <c r="AF191" s="9">
        <v>6.8184951295486647</v>
      </c>
      <c r="AG191" s="9">
        <v>6.2240052163442199</v>
      </c>
      <c r="AH191" s="9">
        <v>5.6813475990037485</v>
      </c>
      <c r="AI191" s="9">
        <v>5.1860031312223969</v>
      </c>
      <c r="AJ191" s="9">
        <v>4.7338466813339508</v>
      </c>
      <c r="AK191" s="9">
        <v>4.321112779022628</v>
      </c>
      <c r="AL191" s="9">
        <v>3.9443642572241209</v>
      </c>
      <c r="AM191" s="9">
        <v>3.600463628071791</v>
      </c>
      <c r="AN191" s="9">
        <v>3.2865469545124979</v>
      </c>
      <c r="AO191" s="9">
        <v>3</v>
      </c>
      <c r="AP191" s="9" t="s">
        <v>47</v>
      </c>
      <c r="AQ191" s="9" t="s">
        <v>47</v>
      </c>
      <c r="AR191" s="9" t="s">
        <v>47</v>
      </c>
      <c r="AS191" s="9" t="s">
        <v>47</v>
      </c>
      <c r="AT191" s="9" t="s">
        <v>47</v>
      </c>
      <c r="AU191" s="9" t="s">
        <v>47</v>
      </c>
      <c r="AV191" s="9" t="s">
        <v>47</v>
      </c>
      <c r="AW191" s="9" t="s">
        <v>47</v>
      </c>
      <c r="AX191" s="9" t="s">
        <v>47</v>
      </c>
      <c r="AY191" s="9" t="s">
        <v>47</v>
      </c>
      <c r="AZ191" s="9" t="s">
        <v>47</v>
      </c>
      <c r="BA191" s="9" t="s">
        <v>47</v>
      </c>
      <c r="BB191" s="9" t="s">
        <v>47</v>
      </c>
      <c r="BC191" s="9" t="s">
        <v>47</v>
      </c>
      <c r="BD191" s="9" t="s">
        <v>47</v>
      </c>
      <c r="BE191" s="9" t="s">
        <v>47</v>
      </c>
      <c r="BF191" s="9" t="s">
        <v>47</v>
      </c>
      <c r="BG191" s="9" t="s">
        <v>47</v>
      </c>
      <c r="BH191" s="9" t="s">
        <v>47</v>
      </c>
      <c r="BI191" s="9" t="s">
        <v>47</v>
      </c>
      <c r="BJ191" s="9" t="s">
        <v>47</v>
      </c>
      <c r="BK191" s="9" t="s">
        <v>47</v>
      </c>
      <c r="BL191" s="9" t="s">
        <v>47</v>
      </c>
      <c r="BM191" s="9" t="s">
        <v>47</v>
      </c>
      <c r="BN191" s="9" t="s">
        <v>47</v>
      </c>
    </row>
    <row r="192" spans="1:66" ht="12" x14ac:dyDescent="0.25">
      <c r="A192" s="5">
        <v>156</v>
      </c>
      <c r="B192" s="56">
        <v>39</v>
      </c>
      <c r="C192" s="9">
        <v>234</v>
      </c>
      <c r="D192" s="9">
        <v>156</v>
      </c>
      <c r="E192" s="9">
        <v>117</v>
      </c>
      <c r="F192" s="9">
        <v>93.6</v>
      </c>
      <c r="G192" s="9">
        <v>78</v>
      </c>
      <c r="H192" s="9">
        <v>66.857142857142861</v>
      </c>
      <c r="I192" s="9">
        <v>58.5</v>
      </c>
      <c r="J192" s="9">
        <v>52</v>
      </c>
      <c r="K192" s="9">
        <v>46.8</v>
      </c>
      <c r="L192" s="9">
        <v>42.545454545454547</v>
      </c>
      <c r="M192" s="9">
        <v>38.827396826912796</v>
      </c>
      <c r="N192" s="9">
        <v>35.434261085256701</v>
      </c>
      <c r="O192" s="9">
        <v>32.337652309150968</v>
      </c>
      <c r="P192" s="9">
        <v>29.511656934272466</v>
      </c>
      <c r="Q192" s="9">
        <v>26.932625989046599</v>
      </c>
      <c r="R192" s="9">
        <v>24.578977191330999</v>
      </c>
      <c r="S192" s="9">
        <v>22.431014339918633</v>
      </c>
      <c r="T192" s="9">
        <v>20.470762489461784</v>
      </c>
      <c r="U192" s="9">
        <v>18.681817529499902</v>
      </c>
      <c r="V192" s="9">
        <v>17.049208908813149</v>
      </c>
      <c r="W192" s="9">
        <v>15.559274356328368</v>
      </c>
      <c r="X192" s="9">
        <v>14.19954555019587</v>
      </c>
      <c r="Y192" s="9">
        <v>12.958643778273649</v>
      </c>
      <c r="Z192" s="9">
        <v>11.826184716867502</v>
      </c>
      <c r="AA192" s="9">
        <v>10.792691530880438</v>
      </c>
      <c r="AB192" s="9">
        <v>9.8495155681613547</v>
      </c>
      <c r="AC192" s="9">
        <v>8.9887639843940619</v>
      </c>
      <c r="AD192" s="9">
        <v>8.2032336928650231</v>
      </c>
      <c r="AE192" s="9">
        <v>7.486351086377109</v>
      </c>
      <c r="AF192" s="9">
        <v>6.832117026880109</v>
      </c>
      <c r="AG192" s="9">
        <v>6.2350566424709362</v>
      </c>
      <c r="AH192" s="9">
        <v>5.6901735116463117</v>
      </c>
      <c r="AI192" s="9">
        <v>5.1929078514048541</v>
      </c>
      <c r="AJ192" s="9">
        <v>4.7390983593011997</v>
      </c>
      <c r="AK192" s="9">
        <v>4.3249473901323716</v>
      </c>
      <c r="AL192" s="9">
        <v>3.946989175842083</v>
      </c>
      <c r="AM192" s="9">
        <v>3.6020608226954072</v>
      </c>
      <c r="AN192" s="9">
        <v>3.2872758430174702</v>
      </c>
      <c r="AO192" s="9">
        <v>3</v>
      </c>
      <c r="AP192" s="9" t="s">
        <v>47</v>
      </c>
      <c r="AQ192" s="9" t="s">
        <v>47</v>
      </c>
      <c r="AR192" s="9" t="s">
        <v>47</v>
      </c>
      <c r="AS192" s="9" t="s">
        <v>47</v>
      </c>
      <c r="AT192" s="9" t="s">
        <v>47</v>
      </c>
      <c r="AU192" s="9" t="s">
        <v>47</v>
      </c>
      <c r="AV192" s="9" t="s">
        <v>47</v>
      </c>
      <c r="AW192" s="9" t="s">
        <v>47</v>
      </c>
      <c r="AX192" s="9" t="s">
        <v>47</v>
      </c>
      <c r="AY192" s="9" t="s">
        <v>47</v>
      </c>
      <c r="AZ192" s="9" t="s">
        <v>47</v>
      </c>
      <c r="BA192" s="9" t="s">
        <v>47</v>
      </c>
      <c r="BB192" s="9" t="s">
        <v>47</v>
      </c>
      <c r="BC192" s="9" t="s">
        <v>47</v>
      </c>
      <c r="BD192" s="9" t="s">
        <v>47</v>
      </c>
      <c r="BE192" s="9" t="s">
        <v>47</v>
      </c>
      <c r="BF192" s="9" t="s">
        <v>47</v>
      </c>
      <c r="BG192" s="9" t="s">
        <v>47</v>
      </c>
      <c r="BH192" s="9" t="s">
        <v>47</v>
      </c>
      <c r="BI192" s="9" t="s">
        <v>47</v>
      </c>
      <c r="BJ192" s="9" t="s">
        <v>47</v>
      </c>
      <c r="BK192" s="9" t="s">
        <v>47</v>
      </c>
      <c r="BL192" s="9" t="s">
        <v>47</v>
      </c>
      <c r="BM192" s="9" t="s">
        <v>47</v>
      </c>
      <c r="BN192" s="9" t="s">
        <v>47</v>
      </c>
    </row>
    <row r="193" spans="1:66" ht="12" x14ac:dyDescent="0.25">
      <c r="A193" s="5">
        <v>157</v>
      </c>
      <c r="B193" s="56">
        <v>40</v>
      </c>
      <c r="C193" s="9">
        <v>235.5</v>
      </c>
      <c r="D193" s="9">
        <v>157</v>
      </c>
      <c r="E193" s="9">
        <v>117.75</v>
      </c>
      <c r="F193" s="9">
        <v>94.2</v>
      </c>
      <c r="G193" s="9">
        <v>78.5</v>
      </c>
      <c r="H193" s="9">
        <v>67.285714285714278</v>
      </c>
      <c r="I193" s="9">
        <v>58.875</v>
      </c>
      <c r="J193" s="9">
        <v>52.333333333333321</v>
      </c>
      <c r="K193" s="9">
        <v>47.1</v>
      </c>
      <c r="L193" s="9">
        <v>42.818181818181806</v>
      </c>
      <c r="M193" s="9">
        <v>39.187238165932442</v>
      </c>
      <c r="N193" s="9">
        <v>35.864195298956773</v>
      </c>
      <c r="O193" s="9">
        <v>32.822943505110565</v>
      </c>
      <c r="P193" s="9">
        <v>30.039587152566558</v>
      </c>
      <c r="Q193" s="9">
        <v>27.4922569377771</v>
      </c>
      <c r="R193" s="9">
        <v>25.160938054642209</v>
      </c>
      <c r="S193" s="9">
        <v>23.027312934779005</v>
      </c>
      <c r="T193" s="9">
        <v>21.074617323276136</v>
      </c>
      <c r="U193" s="9">
        <v>19.287508559095937</v>
      </c>
      <c r="V193" s="9">
        <v>17.651945025181071</v>
      </c>
      <c r="W193" s="9">
        <v>16.15507582108469</v>
      </c>
      <c r="X193" s="9">
        <v>14.785139791263202</v>
      </c>
      <c r="Y193" s="9">
        <v>13.53137311567982</v>
      </c>
      <c r="Z193" s="9">
        <v>12.383924736642561</v>
      </c>
      <c r="AA193" s="9">
        <v>11.333778957370994</v>
      </c>
      <c r="AB193" s="9">
        <v>10.372684604135538</v>
      </c>
      <c r="AC193" s="9">
        <v>9.4930901953842053</v>
      </c>
      <c r="AD193" s="9">
        <v>8.6880846084696177</v>
      </c>
      <c r="AE193" s="9">
        <v>7.9513427777846699</v>
      </c>
      <c r="AF193" s="9">
        <v>7.2770759976479038</v>
      </c>
      <c r="AG193" s="9">
        <v>6.6599864394598898</v>
      </c>
      <c r="AH193" s="9">
        <v>6.0952255257642181</v>
      </c>
      <c r="AI193" s="9">
        <v>5.5783558341510098</v>
      </c>
      <c r="AJ193" s="9">
        <v>5.1053162316754532</v>
      </c>
      <c r="AK193" s="9">
        <v>4.6723899658465697</v>
      </c>
      <c r="AL193" s="9">
        <v>4.276175461471694</v>
      </c>
      <c r="AM193" s="9">
        <v>3.9135595939025074</v>
      </c>
      <c r="AN193" s="9">
        <v>3.5816932286859915</v>
      </c>
      <c r="AO193" s="9">
        <v>3.2779688354311691</v>
      </c>
      <c r="AP193" s="9">
        <v>3</v>
      </c>
      <c r="AQ193" s="9" t="s">
        <v>47</v>
      </c>
      <c r="AR193" s="9" t="s">
        <v>47</v>
      </c>
      <c r="AS193" s="9" t="s">
        <v>47</v>
      </c>
      <c r="AT193" s="9" t="s">
        <v>47</v>
      </c>
      <c r="AU193" s="9" t="s">
        <v>47</v>
      </c>
      <c r="AV193" s="9" t="s">
        <v>47</v>
      </c>
      <c r="AW193" s="9" t="s">
        <v>47</v>
      </c>
      <c r="AX193" s="9" t="s">
        <v>47</v>
      </c>
      <c r="AY193" s="9" t="s">
        <v>47</v>
      </c>
      <c r="AZ193" s="9" t="s">
        <v>47</v>
      </c>
      <c r="BA193" s="9" t="s">
        <v>47</v>
      </c>
      <c r="BB193" s="9" t="s">
        <v>47</v>
      </c>
      <c r="BC193" s="9" t="s">
        <v>47</v>
      </c>
      <c r="BD193" s="9" t="s">
        <v>47</v>
      </c>
      <c r="BE193" s="9" t="s">
        <v>47</v>
      </c>
      <c r="BF193" s="9" t="s">
        <v>47</v>
      </c>
      <c r="BG193" s="9" t="s">
        <v>47</v>
      </c>
      <c r="BH193" s="9" t="s">
        <v>47</v>
      </c>
      <c r="BI193" s="9" t="s">
        <v>47</v>
      </c>
      <c r="BJ193" s="9" t="s">
        <v>47</v>
      </c>
      <c r="BK193" s="9" t="s">
        <v>47</v>
      </c>
      <c r="BL193" s="9" t="s">
        <v>47</v>
      </c>
      <c r="BM193" s="9" t="s">
        <v>47</v>
      </c>
      <c r="BN193" s="9" t="s">
        <v>47</v>
      </c>
    </row>
    <row r="194" spans="1:66" ht="12" x14ac:dyDescent="0.25">
      <c r="A194" s="5">
        <v>158</v>
      </c>
      <c r="B194" s="56">
        <v>40</v>
      </c>
      <c r="C194" s="9">
        <v>237</v>
      </c>
      <c r="D194" s="9">
        <v>158</v>
      </c>
      <c r="E194" s="9">
        <v>118.5</v>
      </c>
      <c r="F194" s="9">
        <v>94.8</v>
      </c>
      <c r="G194" s="9">
        <v>79</v>
      </c>
      <c r="H194" s="9">
        <v>67.714285714285722</v>
      </c>
      <c r="I194" s="9">
        <v>59.25</v>
      </c>
      <c r="J194" s="9">
        <v>52.666666666666671</v>
      </c>
      <c r="K194" s="9">
        <v>47.4</v>
      </c>
      <c r="L194" s="9">
        <v>43.090909090909093</v>
      </c>
      <c r="M194" s="9">
        <v>39.42849284332415</v>
      </c>
      <c r="N194" s="9">
        <v>36.07735554189177</v>
      </c>
      <c r="O194" s="9">
        <v>33.011040722964019</v>
      </c>
      <c r="P194" s="9">
        <v>30.205340531343371</v>
      </c>
      <c r="Q194" s="9">
        <v>27.63810460479462</v>
      </c>
      <c r="R194" s="9">
        <v>25.289065201993832</v>
      </c>
      <c r="S194" s="9">
        <v>23.139677193339423</v>
      </c>
      <c r="T194" s="9">
        <v>21.172971651389364</v>
      </c>
      <c r="U194" s="9">
        <v>19.373421885054466</v>
      </c>
      <c r="V194" s="9">
        <v>17.726820859918277</v>
      </c>
      <c r="W194" s="9">
        <v>16.220169036945038</v>
      </c>
      <c r="X194" s="9">
        <v>14.841571744087867</v>
      </c>
      <c r="Y194" s="9">
        <v>13.580145270569522</v>
      </c>
      <c r="Z194" s="9">
        <v>12.425930942471476</v>
      </c>
      <c r="AA194" s="9">
        <v>11.369816501277729</v>
      </c>
      <c r="AB194" s="9">
        <v>10.403464164674926</v>
      </c>
      <c r="AC194" s="9">
        <v>9.5192448016652111</v>
      </c>
      <c r="AD194" s="9">
        <v>8.7101777023193687</v>
      </c>
      <c r="AE194" s="9">
        <v>7.9698754666662213</v>
      </c>
      <c r="AF194" s="9">
        <v>7.2924935776286324</v>
      </c>
      <c r="AG194" s="9">
        <v>6.6726842598959832</v>
      </c>
      <c r="AH194" s="9">
        <v>6.1055542604594413</v>
      </c>
      <c r="AI194" s="9">
        <v>5.5866262174969954</v>
      </c>
      <c r="AJ194" s="9">
        <v>5.1118033126244322</v>
      </c>
      <c r="AK194" s="9">
        <v>4.6773369274498391</v>
      </c>
      <c r="AL194" s="9">
        <v>4.2797970490875299</v>
      </c>
      <c r="AM194" s="9">
        <v>3.9160451909896667</v>
      </c>
      <c r="AN194" s="9">
        <v>3.583209615311751</v>
      </c>
      <c r="AO194" s="9">
        <v>3.2786626611981986</v>
      </c>
      <c r="AP194" s="9">
        <v>3</v>
      </c>
      <c r="AQ194" s="9" t="s">
        <v>47</v>
      </c>
      <c r="AR194" s="9" t="s">
        <v>47</v>
      </c>
      <c r="AS194" s="9" t="s">
        <v>47</v>
      </c>
      <c r="AT194" s="9" t="s">
        <v>47</v>
      </c>
      <c r="AU194" s="9" t="s">
        <v>47</v>
      </c>
      <c r="AV194" s="9" t="s">
        <v>47</v>
      </c>
      <c r="AW194" s="9" t="s">
        <v>47</v>
      </c>
      <c r="AX194" s="9" t="s">
        <v>47</v>
      </c>
      <c r="AY194" s="9" t="s">
        <v>47</v>
      </c>
      <c r="AZ194" s="9" t="s">
        <v>47</v>
      </c>
      <c r="BA194" s="9" t="s">
        <v>47</v>
      </c>
      <c r="BB194" s="9" t="s">
        <v>47</v>
      </c>
      <c r="BC194" s="9" t="s">
        <v>47</v>
      </c>
      <c r="BD194" s="9" t="s">
        <v>47</v>
      </c>
      <c r="BE194" s="9" t="s">
        <v>47</v>
      </c>
      <c r="BF194" s="9" t="s">
        <v>47</v>
      </c>
      <c r="BG194" s="9" t="s">
        <v>47</v>
      </c>
      <c r="BH194" s="9" t="s">
        <v>47</v>
      </c>
      <c r="BI194" s="9" t="s">
        <v>47</v>
      </c>
      <c r="BJ194" s="9" t="s">
        <v>47</v>
      </c>
      <c r="BK194" s="9" t="s">
        <v>47</v>
      </c>
      <c r="BL194" s="9" t="s">
        <v>47</v>
      </c>
      <c r="BM194" s="9" t="s">
        <v>47</v>
      </c>
      <c r="BN194" s="9" t="s">
        <v>47</v>
      </c>
    </row>
    <row r="195" spans="1:66" ht="12" x14ac:dyDescent="0.25">
      <c r="A195" s="5">
        <v>159</v>
      </c>
      <c r="B195" s="56">
        <v>40</v>
      </c>
      <c r="C195" s="9">
        <v>238.5</v>
      </c>
      <c r="D195" s="9">
        <v>159</v>
      </c>
      <c r="E195" s="9">
        <v>119.25</v>
      </c>
      <c r="F195" s="9">
        <v>95.4</v>
      </c>
      <c r="G195" s="9">
        <v>79.5</v>
      </c>
      <c r="H195" s="9">
        <v>68.142857142857153</v>
      </c>
      <c r="I195" s="9">
        <v>59.625</v>
      </c>
      <c r="J195" s="9">
        <v>53</v>
      </c>
      <c r="K195" s="9">
        <v>47.7</v>
      </c>
      <c r="L195" s="9">
        <v>43.363636363636367</v>
      </c>
      <c r="M195" s="9">
        <v>39.669696628127745</v>
      </c>
      <c r="N195" s="9">
        <v>36.290425862147984</v>
      </c>
      <c r="O195" s="9">
        <v>33.199018928777129</v>
      </c>
      <c r="P195" s="9">
        <v>30.370954091858806</v>
      </c>
      <c r="Q195" s="9">
        <v>27.783798504065349</v>
      </c>
      <c r="R195" s="9">
        <v>25.417030264499623</v>
      </c>
      <c r="S195" s="9">
        <v>23.251875634354416</v>
      </c>
      <c r="T195" s="9">
        <v>21.271160119387307</v>
      </c>
      <c r="U195" s="9">
        <v>19.459172237963656</v>
      </c>
      <c r="V195" s="9">
        <v>17.801538894045162</v>
      </c>
      <c r="W195" s="9">
        <v>16.285111366554446</v>
      </c>
      <c r="X195" s="9">
        <v>14.897861010757625</v>
      </c>
      <c r="Y195" s="9">
        <v>13.628783844344744</v>
      </c>
      <c r="Z195" s="9">
        <v>12.467813261363375</v>
      </c>
      <c r="AA195" s="9">
        <v>11.405740181632629</v>
      </c>
      <c r="AB195" s="9">
        <v>10.434140002244744</v>
      </c>
      <c r="AC195" s="9">
        <v>9.5453057717171337</v>
      </c>
      <c r="AD195" s="9">
        <v>8.7321870567171693</v>
      </c>
      <c r="AE195" s="9">
        <v>7.9883340164368386</v>
      </c>
      <c r="AF195" s="9">
        <v>7.3078462410025757</v>
      </c>
      <c r="AG195" s="9">
        <v>6.6853259480950413</v>
      </c>
      <c r="AH195" s="9">
        <v>6.1158351665238753</v>
      </c>
      <c r="AI195" s="9">
        <v>5.5948565671279029</v>
      </c>
      <c r="AJ195" s="9">
        <v>5.1182576303026694</v>
      </c>
      <c r="AK195" s="9">
        <v>4.6822578659240586</v>
      </c>
      <c r="AL195" s="9">
        <v>4.2833988256490452</v>
      </c>
      <c r="AM195" s="9">
        <v>3.9185166697244003</v>
      </c>
      <c r="AN195" s="9">
        <v>3.5847170706970912</v>
      </c>
      <c r="AO195" s="9">
        <v>3.2793522549569563</v>
      </c>
      <c r="AP195" s="9">
        <v>3</v>
      </c>
      <c r="AQ195" s="9" t="s">
        <v>47</v>
      </c>
      <c r="AR195" s="9" t="s">
        <v>47</v>
      </c>
      <c r="AS195" s="9" t="s">
        <v>47</v>
      </c>
      <c r="AT195" s="9" t="s">
        <v>47</v>
      </c>
      <c r="AU195" s="9" t="s">
        <v>47</v>
      </c>
      <c r="AV195" s="9" t="s">
        <v>47</v>
      </c>
      <c r="AW195" s="9" t="s">
        <v>47</v>
      </c>
      <c r="AX195" s="9" t="s">
        <v>47</v>
      </c>
      <c r="AY195" s="9" t="s">
        <v>47</v>
      </c>
      <c r="AZ195" s="9" t="s">
        <v>47</v>
      </c>
      <c r="BA195" s="9" t="s">
        <v>47</v>
      </c>
      <c r="BB195" s="9" t="s">
        <v>47</v>
      </c>
      <c r="BC195" s="9" t="s">
        <v>47</v>
      </c>
      <c r="BD195" s="9" t="s">
        <v>47</v>
      </c>
      <c r="BE195" s="9" t="s">
        <v>47</v>
      </c>
      <c r="BF195" s="9" t="s">
        <v>47</v>
      </c>
      <c r="BG195" s="9" t="s">
        <v>47</v>
      </c>
      <c r="BH195" s="9" t="s">
        <v>47</v>
      </c>
      <c r="BI195" s="9" t="s">
        <v>47</v>
      </c>
      <c r="BJ195" s="9" t="s">
        <v>47</v>
      </c>
      <c r="BK195" s="9" t="s">
        <v>47</v>
      </c>
      <c r="BL195" s="9" t="s">
        <v>47</v>
      </c>
      <c r="BM195" s="9" t="s">
        <v>47</v>
      </c>
      <c r="BN195" s="9" t="s">
        <v>47</v>
      </c>
    </row>
    <row r="196" spans="1:66" ht="12" x14ac:dyDescent="0.25">
      <c r="A196" s="5">
        <v>160</v>
      </c>
      <c r="B196" s="56">
        <v>40</v>
      </c>
      <c r="C196" s="9">
        <v>240</v>
      </c>
      <c r="D196" s="9">
        <v>160</v>
      </c>
      <c r="E196" s="9">
        <v>120</v>
      </c>
      <c r="F196" s="9">
        <v>96</v>
      </c>
      <c r="G196" s="9">
        <v>80</v>
      </c>
      <c r="H196" s="9">
        <v>68.571428571428569</v>
      </c>
      <c r="I196" s="9">
        <v>60</v>
      </c>
      <c r="J196" s="9">
        <v>53.333333333333329</v>
      </c>
      <c r="K196" s="9">
        <v>48</v>
      </c>
      <c r="L196" s="9">
        <v>43.636363636363633</v>
      </c>
      <c r="M196" s="9">
        <v>39.910849851061421</v>
      </c>
      <c r="N196" s="9">
        <v>36.503406862861809</v>
      </c>
      <c r="O196" s="9">
        <v>33.386878945655653</v>
      </c>
      <c r="P196" s="9">
        <v>30.536428830316446</v>
      </c>
      <c r="Q196" s="9">
        <v>27.929339763287942</v>
      </c>
      <c r="R196" s="9">
        <v>25.544834464688563</v>
      </c>
      <c r="S196" s="9">
        <v>23.363909543113433</v>
      </c>
      <c r="T196" s="9">
        <v>21.369184047497491</v>
      </c>
      <c r="U196" s="9">
        <v>19.544760949068884</v>
      </c>
      <c r="V196" s="9">
        <v>17.876100449468641</v>
      </c>
      <c r="W196" s="9">
        <v>16.349904105361627</v>
      </c>
      <c r="X196" s="9">
        <v>14.954008846066142</v>
      </c>
      <c r="Y196" s="9">
        <v>13.677290039572274</v>
      </c>
      <c r="Z196" s="9">
        <v>12.509572834430536</v>
      </c>
      <c r="AA196" s="9">
        <v>11.441551070947114</v>
      </c>
      <c r="AB196" s="9">
        <v>10.464713115445903</v>
      </c>
      <c r="AC196" s="9">
        <v>9.5712740265311265</v>
      </c>
      <c r="AD196" s="9">
        <v>8.7541135127473488</v>
      </c>
      <c r="AE196" s="9">
        <v>8.0067191871885015</v>
      </c>
      <c r="AF196" s="9">
        <v>7.3231346668217121</v>
      </c>
      <c r="AG196" s="9">
        <v>6.6979121029018014</v>
      </c>
      <c r="AH196" s="9">
        <v>6.1260687641661038</v>
      </c>
      <c r="AI196" s="9">
        <v>5.603047326797955</v>
      </c>
      <c r="AJ196" s="9">
        <v>5.1246795546884725</v>
      </c>
      <c r="AK196" s="9">
        <v>4.6871530805452828</v>
      </c>
      <c r="AL196" s="9">
        <v>4.2869810231091892</v>
      </c>
      <c r="AM196" s="9">
        <v>3.9209741983422202</v>
      </c>
      <c r="AN196" s="9">
        <v>3.5862157031232194</v>
      </c>
      <c r="AO196" s="9">
        <v>3.2800376688949258</v>
      </c>
      <c r="AP196" s="9">
        <v>3</v>
      </c>
      <c r="AQ196" s="9" t="s">
        <v>47</v>
      </c>
      <c r="AR196" s="9" t="s">
        <v>47</v>
      </c>
      <c r="AS196" s="9" t="s">
        <v>47</v>
      </c>
      <c r="AT196" s="9" t="s">
        <v>47</v>
      </c>
      <c r="AU196" s="9" t="s">
        <v>47</v>
      </c>
      <c r="AV196" s="9" t="s">
        <v>47</v>
      </c>
      <c r="AW196" s="9" t="s">
        <v>47</v>
      </c>
      <c r="AX196" s="9" t="s">
        <v>47</v>
      </c>
      <c r="AY196" s="9" t="s">
        <v>47</v>
      </c>
      <c r="AZ196" s="9" t="s">
        <v>47</v>
      </c>
      <c r="BA196" s="9" t="s">
        <v>47</v>
      </c>
      <c r="BB196" s="9" t="s">
        <v>47</v>
      </c>
      <c r="BC196" s="9" t="s">
        <v>47</v>
      </c>
      <c r="BD196" s="9" t="s">
        <v>47</v>
      </c>
      <c r="BE196" s="9" t="s">
        <v>47</v>
      </c>
      <c r="BF196" s="9" t="s">
        <v>47</v>
      </c>
      <c r="BG196" s="9" t="s">
        <v>47</v>
      </c>
      <c r="BH196" s="9" t="s">
        <v>47</v>
      </c>
      <c r="BI196" s="9" t="s">
        <v>47</v>
      </c>
      <c r="BJ196" s="9" t="s">
        <v>47</v>
      </c>
      <c r="BK196" s="9" t="s">
        <v>47</v>
      </c>
      <c r="BL196" s="9" t="s">
        <v>47</v>
      </c>
      <c r="BM196" s="9" t="s">
        <v>47</v>
      </c>
      <c r="BN196" s="9" t="s">
        <v>47</v>
      </c>
    </row>
    <row r="197" spans="1:66" ht="12" x14ac:dyDescent="0.25">
      <c r="A197" s="5">
        <v>161</v>
      </c>
      <c r="B197" s="56">
        <v>41</v>
      </c>
      <c r="C197" s="9">
        <v>241.5</v>
      </c>
      <c r="D197" s="9">
        <v>161</v>
      </c>
      <c r="E197" s="9">
        <v>120.75</v>
      </c>
      <c r="F197" s="9">
        <v>96.6</v>
      </c>
      <c r="G197" s="9">
        <v>80.5</v>
      </c>
      <c r="H197" s="9">
        <v>69</v>
      </c>
      <c r="I197" s="9">
        <v>60.375</v>
      </c>
      <c r="J197" s="9">
        <v>53.666666666666679</v>
      </c>
      <c r="K197" s="9">
        <v>48.3</v>
      </c>
      <c r="L197" s="9">
        <v>43.909090909090921</v>
      </c>
      <c r="M197" s="9">
        <v>40.25</v>
      </c>
      <c r="N197" s="9">
        <v>36.912862960722983</v>
      </c>
      <c r="O197" s="9">
        <v>33.852408744276133</v>
      </c>
      <c r="P197" s="9">
        <v>31.045697512244594</v>
      </c>
      <c r="Q197" s="9">
        <v>28.47169137365324</v>
      </c>
      <c r="R197" s="9">
        <v>26.111096694053675</v>
      </c>
      <c r="S197" s="9">
        <v>23.946219478802234</v>
      </c>
      <c r="T197" s="9">
        <v>21.960832746544646</v>
      </c>
      <c r="U197" s="9">
        <v>20.140054898796524</v>
      </c>
      <c r="V197" s="9">
        <v>18.47023817393077</v>
      </c>
      <c r="W197" s="9">
        <v>16.938866349471322</v>
      </c>
      <c r="X197" s="9">
        <v>15.534460925913956</v>
      </c>
      <c r="Y197" s="9">
        <v>14.246495088868761</v>
      </c>
      <c r="Z197" s="9">
        <v>13.06531480462175</v>
      </c>
      <c r="AA197" s="9">
        <v>11.982066457682178</v>
      </c>
      <c r="AB197" s="9">
        <v>10.988630487917952</v>
      </c>
      <c r="AC197" s="9">
        <v>10.077560529851871</v>
      </c>
      <c r="AD197" s="9">
        <v>9.2420275979332391</v>
      </c>
      <c r="AE197" s="9">
        <v>8.4757688994218494</v>
      </c>
      <c r="AF197" s="9">
        <v>7.7730408912078639</v>
      </c>
      <c r="AG197" s="9">
        <v>7.1285762287019105</v>
      </c>
      <c r="AH197" s="9">
        <v>6.5375442841028821</v>
      </c>
      <c r="AI197" s="9">
        <v>5.9955149381055275</v>
      </c>
      <c r="AJ197" s="9">
        <v>5.4984253736461319</v>
      </c>
      <c r="AK197" s="9">
        <v>5.042549622786626</v>
      </c>
      <c r="AL197" s="9">
        <v>4.6244706384737402</v>
      </c>
      <c r="AM197" s="9">
        <v>4.2410546818352364</v>
      </c>
      <c r="AN197" s="9">
        <v>3.88942783303147</v>
      </c>
      <c r="AO197" s="9">
        <v>3.5669544495978229</v>
      </c>
      <c r="AP197" s="9">
        <v>3.2712174108110683</v>
      </c>
      <c r="AQ197" s="9">
        <v>3</v>
      </c>
      <c r="AR197" s="9" t="s">
        <v>47</v>
      </c>
      <c r="AS197" s="9" t="s">
        <v>47</v>
      </c>
      <c r="AT197" s="9" t="s">
        <v>47</v>
      </c>
      <c r="AU197" s="9" t="s">
        <v>47</v>
      </c>
      <c r="AV197" s="9" t="s">
        <v>47</v>
      </c>
      <c r="AW197" s="9" t="s">
        <v>47</v>
      </c>
      <c r="AX197" s="9" t="s">
        <v>47</v>
      </c>
      <c r="AY197" s="9" t="s">
        <v>47</v>
      </c>
      <c r="AZ197" s="9" t="s">
        <v>47</v>
      </c>
      <c r="BA197" s="9" t="s">
        <v>47</v>
      </c>
      <c r="BB197" s="9" t="s">
        <v>47</v>
      </c>
      <c r="BC197" s="9" t="s">
        <v>47</v>
      </c>
      <c r="BD197" s="9" t="s">
        <v>47</v>
      </c>
      <c r="BE197" s="9" t="s">
        <v>47</v>
      </c>
      <c r="BF197" s="9" t="s">
        <v>47</v>
      </c>
      <c r="BG197" s="9" t="s">
        <v>47</v>
      </c>
      <c r="BH197" s="9" t="s">
        <v>47</v>
      </c>
      <c r="BI197" s="9" t="s">
        <v>47</v>
      </c>
      <c r="BJ197" s="9" t="s">
        <v>47</v>
      </c>
      <c r="BK197" s="9" t="s">
        <v>47</v>
      </c>
      <c r="BL197" s="9" t="s">
        <v>47</v>
      </c>
      <c r="BM197" s="9" t="s">
        <v>47</v>
      </c>
      <c r="BN197" s="9" t="s">
        <v>47</v>
      </c>
    </row>
    <row r="198" spans="1:66" ht="12" x14ac:dyDescent="0.25">
      <c r="A198" s="5">
        <v>162</v>
      </c>
      <c r="B198" s="56">
        <v>41</v>
      </c>
      <c r="C198" s="9">
        <v>243</v>
      </c>
      <c r="D198" s="9">
        <v>162</v>
      </c>
      <c r="E198" s="9">
        <v>121.5</v>
      </c>
      <c r="F198" s="9">
        <v>97.2</v>
      </c>
      <c r="G198" s="9">
        <v>81</v>
      </c>
      <c r="H198" s="9">
        <v>69.428571428571431</v>
      </c>
      <c r="I198" s="9">
        <v>60.75</v>
      </c>
      <c r="J198" s="9">
        <v>54</v>
      </c>
      <c r="K198" s="9">
        <v>48.6</v>
      </c>
      <c r="L198" s="9">
        <v>44.18181818181818</v>
      </c>
      <c r="M198" s="9">
        <v>40.5</v>
      </c>
      <c r="N198" s="9">
        <v>37.134470092644413</v>
      </c>
      <c r="O198" s="9">
        <v>34.048614050901293</v>
      </c>
      <c r="P198" s="9">
        <v>31.219191115288556</v>
      </c>
      <c r="Q198" s="9">
        <v>28.624891821906992</v>
      </c>
      <c r="R198" s="9">
        <v>26.246177512735478</v>
      </c>
      <c r="S198" s="9">
        <v>24.06513318254104</v>
      </c>
      <c r="T198" s="9">
        <v>22.065332554137655</v>
      </c>
      <c r="U198" s="9">
        <v>20.231714365824146</v>
      </c>
      <c r="V198" s="9">
        <v>18.550468939274598</v>
      </c>
      <c r="W198" s="9">
        <v>17.008934173580784</v>
      </c>
      <c r="X198" s="9">
        <v>15.595500182138103</v>
      </c>
      <c r="Y198" s="9">
        <v>14.299521854158961</v>
      </c>
      <c r="Z198" s="9">
        <v>13.111238682281016</v>
      </c>
      <c r="AA198" s="9">
        <v>12.021701252461407</v>
      </c>
      <c r="AB198" s="9">
        <v>11.022703842524297</v>
      </c>
      <c r="AC198" s="9">
        <v>10.106722621735685</v>
      </c>
      <c r="AD198" s="9">
        <v>9.2668589859628785</v>
      </c>
      <c r="AE198" s="9">
        <v>8.4967876016541162</v>
      </c>
      <c r="AF198" s="9">
        <v>7.7907087673376951</v>
      </c>
      <c r="AG198" s="9">
        <v>7.1433047338568958</v>
      </c>
      <c r="AH198" s="9">
        <v>6.5496996543717083</v>
      </c>
      <c r="AI198" s="9">
        <v>6.0054228624955472</v>
      </c>
      <c r="AJ198" s="9">
        <v>5.5063752020005907</v>
      </c>
      <c r="AK198" s="9">
        <v>5.0487981545078968</v>
      </c>
      <c r="AL198" s="9">
        <v>4.6292455326511561</v>
      </c>
      <c r="AM198" s="9">
        <v>4.2445575255244972</v>
      </c>
      <c r="AN198" s="9">
        <v>3.8918369009406977</v>
      </c>
      <c r="AO198" s="9">
        <v>3.5684271852699325</v>
      </c>
      <c r="AP198" s="9">
        <v>3.2718926565231015</v>
      </c>
      <c r="AQ198" s="9">
        <v>3</v>
      </c>
      <c r="AR198" s="9" t="s">
        <v>47</v>
      </c>
      <c r="AS198" s="9" t="s">
        <v>47</v>
      </c>
      <c r="AT198" s="9" t="s">
        <v>47</v>
      </c>
      <c r="AU198" s="9" t="s">
        <v>47</v>
      </c>
      <c r="AV198" s="9" t="s">
        <v>47</v>
      </c>
      <c r="AW198" s="9" t="s">
        <v>47</v>
      </c>
      <c r="AX198" s="9" t="s">
        <v>47</v>
      </c>
      <c r="AY198" s="9" t="s">
        <v>47</v>
      </c>
      <c r="AZ198" s="9" t="s">
        <v>47</v>
      </c>
      <c r="BA198" s="9" t="s">
        <v>47</v>
      </c>
      <c r="BB198" s="9" t="s">
        <v>47</v>
      </c>
      <c r="BC198" s="9" t="s">
        <v>47</v>
      </c>
      <c r="BD198" s="9" t="s">
        <v>47</v>
      </c>
      <c r="BE198" s="9" t="s">
        <v>47</v>
      </c>
      <c r="BF198" s="9" t="s">
        <v>47</v>
      </c>
      <c r="BG198" s="9" t="s">
        <v>47</v>
      </c>
      <c r="BH198" s="9" t="s">
        <v>47</v>
      </c>
      <c r="BI198" s="9" t="s">
        <v>47</v>
      </c>
      <c r="BJ198" s="9" t="s">
        <v>47</v>
      </c>
      <c r="BK198" s="9" t="s">
        <v>47</v>
      </c>
      <c r="BL198" s="9" t="s">
        <v>47</v>
      </c>
      <c r="BM198" s="9" t="s">
        <v>47</v>
      </c>
      <c r="BN198" s="9" t="s">
        <v>47</v>
      </c>
    </row>
    <row r="199" spans="1:66" ht="12" x14ac:dyDescent="0.25">
      <c r="A199" s="5">
        <v>163</v>
      </c>
      <c r="B199" s="56">
        <v>41</v>
      </c>
      <c r="C199" s="9">
        <v>244.5</v>
      </c>
      <c r="D199" s="9">
        <v>163</v>
      </c>
      <c r="E199" s="9">
        <v>122.25</v>
      </c>
      <c r="F199" s="9">
        <v>97.8</v>
      </c>
      <c r="G199" s="9">
        <v>81.5</v>
      </c>
      <c r="H199" s="9">
        <v>69.857142857142861</v>
      </c>
      <c r="I199" s="9">
        <v>61.125</v>
      </c>
      <c r="J199" s="9">
        <v>54.333333333333329</v>
      </c>
      <c r="K199" s="9">
        <v>48.9</v>
      </c>
      <c r="L199" s="9">
        <v>44.454545454545453</v>
      </c>
      <c r="M199" s="9">
        <v>40.75</v>
      </c>
      <c r="N199" s="9">
        <v>37.356031630787065</v>
      </c>
      <c r="O199" s="9">
        <v>34.244738630683777</v>
      </c>
      <c r="P199" s="9">
        <v>31.392577655849301</v>
      </c>
      <c r="Q199" s="9">
        <v>28.777966230278427</v>
      </c>
      <c r="R199" s="9">
        <v>26.38111942988964</v>
      </c>
      <c r="S199" s="9">
        <v>24.183900168798246</v>
      </c>
      <c r="T199" s="9">
        <v>22.169681954881572</v>
      </c>
      <c r="U199" s="9">
        <v>20.323223076099268</v>
      </c>
      <c r="V199" s="9">
        <v>18.630551265528979</v>
      </c>
      <c r="W199" s="9">
        <v>17.078857972370567</v>
      </c>
      <c r="X199" s="9">
        <v>15.65640143886122</v>
      </c>
      <c r="Y199" s="9">
        <v>14.352417849678526</v>
      </c>
      <c r="Z199" s="9">
        <v>13.157039881493592</v>
      </c>
      <c r="AA199" s="9">
        <v>12.061222036333779</v>
      </c>
      <c r="AB199" s="9">
        <v>11.056672193747993</v>
      </c>
      <c r="AC199" s="9">
        <v>10.135788863825615</v>
      </c>
      <c r="AD199" s="9">
        <v>9.2916036662588706</v>
      </c>
      <c r="AE199" s="9">
        <v>8.5177286001841335</v>
      </c>
      <c r="AF199" s="9">
        <v>7.8083077057898924</v>
      </c>
      <c r="AG199" s="9">
        <v>7.1579727519117942</v>
      </c>
      <c r="AH199" s="9">
        <v>6.5618026143000963</v>
      </c>
      <c r="AI199" s="9">
        <v>6.015286037172408</v>
      </c>
      <c r="AJ199" s="9">
        <v>5.5142874962661166</v>
      </c>
      <c r="AK199" s="9">
        <v>5.0550159050741268</v>
      </c>
      <c r="AL199" s="9">
        <v>4.6339959274621059</v>
      </c>
      <c r="AM199" s="9">
        <v>4.248041679588046</v>
      </c>
      <c r="AN199" s="9">
        <v>3.8942326221249779</v>
      </c>
      <c r="AO199" s="9">
        <v>3.5698914603618044</v>
      </c>
      <c r="AP199" s="9">
        <v>3.2725638849509742</v>
      </c>
      <c r="AQ199" s="9">
        <v>3</v>
      </c>
      <c r="AR199" s="9" t="s">
        <v>47</v>
      </c>
      <c r="AS199" s="9" t="s">
        <v>47</v>
      </c>
      <c r="AT199" s="9" t="s">
        <v>47</v>
      </c>
      <c r="AU199" s="9" t="s">
        <v>47</v>
      </c>
      <c r="AV199" s="9" t="s">
        <v>47</v>
      </c>
      <c r="AW199" s="9" t="s">
        <v>47</v>
      </c>
      <c r="AX199" s="9" t="s">
        <v>47</v>
      </c>
      <c r="AY199" s="9" t="s">
        <v>47</v>
      </c>
      <c r="AZ199" s="9" t="s">
        <v>47</v>
      </c>
      <c r="BA199" s="9" t="s">
        <v>47</v>
      </c>
      <c r="BB199" s="9" t="s">
        <v>47</v>
      </c>
      <c r="BC199" s="9" t="s">
        <v>47</v>
      </c>
      <c r="BD199" s="9" t="s">
        <v>47</v>
      </c>
      <c r="BE199" s="9" t="s">
        <v>47</v>
      </c>
      <c r="BF199" s="9" t="s">
        <v>47</v>
      </c>
      <c r="BG199" s="9" t="s">
        <v>47</v>
      </c>
      <c r="BH199" s="9" t="s">
        <v>47</v>
      </c>
      <c r="BI199" s="9" t="s">
        <v>47</v>
      </c>
      <c r="BJ199" s="9" t="s">
        <v>47</v>
      </c>
      <c r="BK199" s="9" t="s">
        <v>47</v>
      </c>
      <c r="BL199" s="9" t="s">
        <v>47</v>
      </c>
      <c r="BM199" s="9" t="s">
        <v>47</v>
      </c>
      <c r="BN199" s="9" t="s">
        <v>47</v>
      </c>
    </row>
    <row r="200" spans="1:66" ht="12" x14ac:dyDescent="0.25">
      <c r="A200" s="5">
        <v>164</v>
      </c>
      <c r="B200" s="56">
        <v>41</v>
      </c>
      <c r="C200" s="9">
        <v>246</v>
      </c>
      <c r="D200" s="9">
        <v>164</v>
      </c>
      <c r="E200" s="9">
        <v>123</v>
      </c>
      <c r="F200" s="9">
        <v>98.4</v>
      </c>
      <c r="G200" s="9">
        <v>82</v>
      </c>
      <c r="H200" s="9">
        <v>70.285714285714292</v>
      </c>
      <c r="I200" s="9">
        <v>61.5</v>
      </c>
      <c r="J200" s="9">
        <v>54.666666666666671</v>
      </c>
      <c r="K200" s="9">
        <v>49.2</v>
      </c>
      <c r="L200" s="9">
        <v>44.727272727272727</v>
      </c>
      <c r="M200" s="9">
        <v>40.9938921581467</v>
      </c>
      <c r="N200" s="9">
        <v>37.5721364573402</v>
      </c>
      <c r="O200" s="9">
        <v>34.435994331132399</v>
      </c>
      <c r="P200" s="9">
        <v>31.561625645648213</v>
      </c>
      <c r="Q200" s="9">
        <v>28.927180200383134</v>
      </c>
      <c r="R200" s="9">
        <v>26.512631628682133</v>
      </c>
      <c r="S200" s="9">
        <v>24.299625162527462</v>
      </c>
      <c r="T200" s="9">
        <v>22.271338104382981</v>
      </c>
      <c r="U200" s="9">
        <v>20.412351945438399</v>
      </c>
      <c r="V200" s="9">
        <v>18.708535158129706</v>
      </c>
      <c r="W200" s="9">
        <v>17.146935771955121</v>
      </c>
      <c r="X200" s="9">
        <v>15.715682915975933</v>
      </c>
      <c r="Y200" s="9">
        <v>14.403896579554075</v>
      </c>
      <c r="Z200" s="9">
        <v>13.201604905351052</v>
      </c>
      <c r="AA200" s="9">
        <v>12.099668385871214</v>
      </c>
      <c r="AB200" s="9">
        <v>11.089710387311294</v>
      </c>
      <c r="AC200" s="9">
        <v>10.164053472576635</v>
      </c>
      <c r="AD200" s="9">
        <v>9.3156610394082797</v>
      </c>
      <c r="AE200" s="9">
        <v>8.5380838299692492</v>
      </c>
      <c r="AF200" s="9">
        <v>7.8254109052697798</v>
      </c>
      <c r="AG200" s="9">
        <v>7.1722247117519515</v>
      </c>
      <c r="AH200" s="9">
        <v>6.5735598984615802</v>
      </c>
      <c r="AI200" s="9">
        <v>6.0248655717462807</v>
      </c>
      <c r="AJ200" s="9">
        <v>5.5219707005497503</v>
      </c>
      <c r="AK200" s="9">
        <v>5.0610524093223681</v>
      </c>
      <c r="AL200" s="9">
        <v>4.6386069175190796</v>
      </c>
      <c r="AM200" s="9">
        <v>4.2514229047742171</v>
      </c>
      <c r="AN200" s="9">
        <v>3.8965570992822762</v>
      </c>
      <c r="AO200" s="9">
        <v>3.5713119038138705</v>
      </c>
      <c r="AP200" s="9">
        <v>3.2732148892857023</v>
      </c>
      <c r="AQ200" s="9">
        <v>3</v>
      </c>
      <c r="AR200" s="9" t="s">
        <v>47</v>
      </c>
      <c r="AS200" s="9" t="s">
        <v>47</v>
      </c>
      <c r="AT200" s="9" t="s">
        <v>47</v>
      </c>
      <c r="AU200" s="9" t="s">
        <v>47</v>
      </c>
      <c r="AV200" s="9" t="s">
        <v>47</v>
      </c>
      <c r="AW200" s="9" t="s">
        <v>47</v>
      </c>
      <c r="AX200" s="9" t="s">
        <v>47</v>
      </c>
      <c r="AY200" s="9" t="s">
        <v>47</v>
      </c>
      <c r="AZ200" s="9" t="s">
        <v>47</v>
      </c>
      <c r="BA200" s="9" t="s">
        <v>47</v>
      </c>
      <c r="BB200" s="9" t="s">
        <v>47</v>
      </c>
      <c r="BC200" s="9" t="s">
        <v>47</v>
      </c>
      <c r="BD200" s="9" t="s">
        <v>47</v>
      </c>
      <c r="BE200" s="9" t="s">
        <v>47</v>
      </c>
      <c r="BF200" s="9" t="s">
        <v>47</v>
      </c>
      <c r="BG200" s="9" t="s">
        <v>47</v>
      </c>
      <c r="BH200" s="9" t="s">
        <v>47</v>
      </c>
      <c r="BI200" s="9" t="s">
        <v>47</v>
      </c>
      <c r="BJ200" s="9" t="s">
        <v>47</v>
      </c>
      <c r="BK200" s="9" t="s">
        <v>47</v>
      </c>
      <c r="BL200" s="9" t="s">
        <v>47</v>
      </c>
      <c r="BM200" s="9" t="s">
        <v>47</v>
      </c>
      <c r="BN200" s="9" t="s">
        <v>47</v>
      </c>
    </row>
    <row r="201" spans="1:66" ht="12" x14ac:dyDescent="0.25">
      <c r="A201" s="5">
        <v>165</v>
      </c>
      <c r="B201" s="56">
        <v>42</v>
      </c>
      <c r="C201" s="9">
        <v>247.5</v>
      </c>
      <c r="D201" s="9">
        <v>165</v>
      </c>
      <c r="E201" s="9">
        <v>123.75</v>
      </c>
      <c r="F201" s="9">
        <v>99</v>
      </c>
      <c r="G201" s="9">
        <v>82.5</v>
      </c>
      <c r="H201" s="9">
        <v>70.714285714285708</v>
      </c>
      <c r="I201" s="9">
        <v>61.875</v>
      </c>
      <c r="J201" s="9">
        <v>55</v>
      </c>
      <c r="K201" s="9">
        <v>49.5</v>
      </c>
      <c r="L201" s="9">
        <v>45</v>
      </c>
      <c r="M201" s="9">
        <v>41.25</v>
      </c>
      <c r="N201" s="9">
        <v>37.905699118114562</v>
      </c>
      <c r="O201" s="9">
        <v>34.832533954740157</v>
      </c>
      <c r="P201" s="9">
        <v>32.008522463270054</v>
      </c>
      <c r="Q201" s="9">
        <v>29.413464768681845</v>
      </c>
      <c r="R201" s="9">
        <v>27.028798679828299</v>
      </c>
      <c r="S201" s="9">
        <v>24.837466915919123</v>
      </c>
      <c r="T201" s="9">
        <v>22.823795097477703</v>
      </c>
      <c r="U201" s="9">
        <v>20.973379629054261</v>
      </c>
      <c r="V201" s="9">
        <v>19.272984671731496</v>
      </c>
      <c r="W201" s="9">
        <v>17.710447468477291</v>
      </c>
      <c r="X201" s="9">
        <v>16.274591345146039</v>
      </c>
      <c r="Y201" s="9">
        <v>14.955145764833388</v>
      </c>
      <c r="Z201" s="9">
        <v>13.742672863741086</v>
      </c>
      <c r="AA201" s="9">
        <v>12.628499943070244</v>
      </c>
      <c r="AB201" s="9">
        <v>11.604657434064185</v>
      </c>
      <c r="AC201" s="9">
        <v>10.663821892470994</v>
      </c>
      <c r="AD201" s="9">
        <v>9.7992636146707532</v>
      </c>
      <c r="AE201" s="9">
        <v>9.0047985007708444</v>
      </c>
      <c r="AF201" s="9">
        <v>8.2747438203507588</v>
      </c>
      <c r="AG201" s="9">
        <v>7.6038775644531826</v>
      </c>
      <c r="AH201" s="9">
        <v>6.9874010930701624</v>
      </c>
      <c r="AI201" s="9">
        <v>6.4209048109455136</v>
      </c>
      <c r="AJ201" s="9">
        <v>5.9003366261758785</v>
      </c>
      <c r="AK201" s="9">
        <v>5.4219729659979174</v>
      </c>
      <c r="AL201" s="9">
        <v>4.9823921424404434</v>
      </c>
      <c r="AM201" s="9">
        <v>4.5784498773286231</v>
      </c>
      <c r="AN201" s="9">
        <v>4.2072568115730267</v>
      </c>
      <c r="AO201" s="9">
        <v>3.8661578378697024</v>
      </c>
      <c r="AP201" s="9">
        <v>3.5527131089801047</v>
      </c>
      <c r="AQ201" s="9">
        <v>3.2646805857449999</v>
      </c>
      <c r="AR201" s="9">
        <v>3</v>
      </c>
      <c r="AS201" s="9" t="s">
        <v>47</v>
      </c>
      <c r="AT201" s="9" t="s">
        <v>47</v>
      </c>
      <c r="AU201" s="9" t="s">
        <v>47</v>
      </c>
      <c r="AV201" s="9" t="s">
        <v>47</v>
      </c>
      <c r="AW201" s="9" t="s">
        <v>47</v>
      </c>
      <c r="AX201" s="9" t="s">
        <v>47</v>
      </c>
      <c r="AY201" s="9" t="s">
        <v>47</v>
      </c>
      <c r="AZ201" s="9" t="s">
        <v>47</v>
      </c>
      <c r="BA201" s="9" t="s">
        <v>47</v>
      </c>
      <c r="BB201" s="9" t="s">
        <v>47</v>
      </c>
      <c r="BC201" s="9" t="s">
        <v>47</v>
      </c>
      <c r="BD201" s="9" t="s">
        <v>47</v>
      </c>
      <c r="BE201" s="9" t="s">
        <v>47</v>
      </c>
      <c r="BF201" s="9" t="s">
        <v>47</v>
      </c>
      <c r="BG201" s="9" t="s">
        <v>47</v>
      </c>
      <c r="BH201" s="9" t="s">
        <v>47</v>
      </c>
      <c r="BI201" s="9" t="s">
        <v>47</v>
      </c>
      <c r="BJ201" s="9" t="s">
        <v>47</v>
      </c>
      <c r="BK201" s="9" t="s">
        <v>47</v>
      </c>
      <c r="BL201" s="9" t="s">
        <v>47</v>
      </c>
      <c r="BM201" s="9" t="s">
        <v>47</v>
      </c>
      <c r="BN201" s="9" t="s">
        <v>47</v>
      </c>
    </row>
    <row r="202" spans="1:66" ht="12" x14ac:dyDescent="0.25">
      <c r="A202" s="5">
        <v>166</v>
      </c>
      <c r="B202" s="56">
        <v>42</v>
      </c>
      <c r="C202" s="9">
        <v>249</v>
      </c>
      <c r="D202" s="9">
        <v>166</v>
      </c>
      <c r="E202" s="9">
        <v>124.5</v>
      </c>
      <c r="F202" s="9">
        <v>99.6</v>
      </c>
      <c r="G202" s="9">
        <v>83</v>
      </c>
      <c r="H202" s="9">
        <v>71.142857142857153</v>
      </c>
      <c r="I202" s="9">
        <v>62.25</v>
      </c>
      <c r="J202" s="9">
        <v>55.333333333333336</v>
      </c>
      <c r="K202" s="9">
        <v>49.8</v>
      </c>
      <c r="L202" s="9">
        <v>45.272727272727273</v>
      </c>
      <c r="M202" s="9">
        <v>41.5</v>
      </c>
      <c r="N202" s="9">
        <v>38.127998246997237</v>
      </c>
      <c r="O202" s="9">
        <v>35.029981935494568</v>
      </c>
      <c r="P202" s="9">
        <v>32.183688911539321</v>
      </c>
      <c r="Q202" s="9">
        <v>29.568665889182547</v>
      </c>
      <c r="R202" s="9">
        <v>27.166121474428898</v>
      </c>
      <c r="S202" s="9">
        <v>24.958791131439497</v>
      </c>
      <c r="T202" s="9">
        <v>22.930813120643261</v>
      </c>
      <c r="U202" s="9">
        <v>21.067614517255603</v>
      </c>
      <c r="V202" s="9">
        <v>19.355806491140608</v>
      </c>
      <c r="W202" s="9">
        <v>17.783088095504262</v>
      </c>
      <c r="X202" s="9">
        <v>16.338157873050218</v>
      </c>
      <c r="Y202" s="9">
        <v>15.010632644405369</v>
      </c>
      <c r="Z202" s="9">
        <v>13.790972895233915</v>
      </c>
      <c r="AA202" s="9">
        <v>12.67041422587627</v>
      </c>
      <c r="AB202" s="9">
        <v>11.6409043709142</v>
      </c>
      <c r="AC202" s="9">
        <v>10.695045336088654</v>
      </c>
      <c r="AD202" s="9">
        <v>9.8260402367697406</v>
      </c>
      <c r="AE202" s="9">
        <v>9.0276444559633973</v>
      </c>
      <c r="AF202" s="9">
        <v>8.2941207708791982</v>
      </c>
      <c r="AG202" s="9">
        <v>7.6201981256015774</v>
      </c>
      <c r="AH202" s="9">
        <v>7.0010337536074356</v>
      </c>
      <c r="AI202" s="9">
        <v>6.4321783779448882</v>
      </c>
      <c r="AJ202" s="9">
        <v>5.9095442390037647</v>
      </c>
      <c r="AK202" s="9">
        <v>5.4293757201274255</v>
      </c>
      <c r="AL202" s="9">
        <v>4.9882223599833226</v>
      </c>
      <c r="AM202" s="9">
        <v>4.5829140577608811</v>
      </c>
      <c r="AN202" s="9">
        <v>4.2105382930227933</v>
      </c>
      <c r="AO202" s="9">
        <v>3.8684191965129595</v>
      </c>
      <c r="AP202" s="9">
        <v>3.5540983215252191</v>
      </c>
      <c r="AQ202" s="9">
        <v>3.2653169776570938</v>
      </c>
      <c r="AR202" s="9">
        <v>3</v>
      </c>
      <c r="AS202" s="9" t="s">
        <v>47</v>
      </c>
      <c r="AT202" s="9" t="s">
        <v>47</v>
      </c>
      <c r="AU202" s="9" t="s">
        <v>47</v>
      </c>
      <c r="AV202" s="9" t="s">
        <v>47</v>
      </c>
      <c r="AW202" s="9" t="s">
        <v>47</v>
      </c>
      <c r="AX202" s="9" t="s">
        <v>47</v>
      </c>
      <c r="AY202" s="9" t="s">
        <v>47</v>
      </c>
      <c r="AZ202" s="9" t="s">
        <v>47</v>
      </c>
      <c r="BA202" s="9" t="s">
        <v>47</v>
      </c>
      <c r="BB202" s="9" t="s">
        <v>47</v>
      </c>
      <c r="BC202" s="9" t="s">
        <v>47</v>
      </c>
      <c r="BD202" s="9" t="s">
        <v>47</v>
      </c>
      <c r="BE202" s="9" t="s">
        <v>47</v>
      </c>
      <c r="BF202" s="9" t="s">
        <v>47</v>
      </c>
      <c r="BG202" s="9" t="s">
        <v>47</v>
      </c>
      <c r="BH202" s="9" t="s">
        <v>47</v>
      </c>
      <c r="BI202" s="9" t="s">
        <v>47</v>
      </c>
      <c r="BJ202" s="9" t="s">
        <v>47</v>
      </c>
      <c r="BK202" s="9" t="s">
        <v>47</v>
      </c>
      <c r="BL202" s="9" t="s">
        <v>47</v>
      </c>
      <c r="BM202" s="9" t="s">
        <v>47</v>
      </c>
      <c r="BN202" s="9" t="s">
        <v>47</v>
      </c>
    </row>
    <row r="203" spans="1:66" ht="12" x14ac:dyDescent="0.25">
      <c r="A203" s="5">
        <v>167</v>
      </c>
      <c r="B203" s="56">
        <v>42</v>
      </c>
      <c r="C203" s="9">
        <v>250.5</v>
      </c>
      <c r="D203" s="9">
        <v>167</v>
      </c>
      <c r="E203" s="9">
        <v>125.25</v>
      </c>
      <c r="F203" s="9">
        <v>100.2</v>
      </c>
      <c r="G203" s="9">
        <v>83.5</v>
      </c>
      <c r="H203" s="9">
        <v>71.571428571428569</v>
      </c>
      <c r="I203" s="9">
        <v>62.625</v>
      </c>
      <c r="J203" s="9">
        <v>55.666666666666664</v>
      </c>
      <c r="K203" s="9">
        <v>50.1</v>
      </c>
      <c r="L203" s="9">
        <v>45.545454545454547</v>
      </c>
      <c r="M203" s="9">
        <v>41.75</v>
      </c>
      <c r="N203" s="9">
        <v>38.350254181379903</v>
      </c>
      <c r="O203" s="9">
        <v>35.22735319225022</v>
      </c>
      <c r="P203" s="9">
        <v>32.358753270899179</v>
      </c>
      <c r="Q203" s="9">
        <v>29.723746417521959</v>
      </c>
      <c r="R203" s="9">
        <v>27.303310906223889</v>
      </c>
      <c r="S203" s="9">
        <v>25.079973969986305</v>
      </c>
      <c r="T203" s="9">
        <v>23.037685667338117</v>
      </c>
      <c r="U203" s="9">
        <v>21.161703020195198</v>
      </c>
      <c r="V203" s="9">
        <v>19.438483586475702</v>
      </c>
      <c r="W203" s="9">
        <v>17.855587699207771</v>
      </c>
      <c r="X203" s="9">
        <v>16.401588666408106</v>
      </c>
      <c r="Y203" s="9">
        <v>15.065990283477621</v>
      </c>
      <c r="Z203" s="9">
        <v>13.839151062648302</v>
      </c>
      <c r="AA203" s="9">
        <v>12.712214632504818</v>
      </c>
      <c r="AB203" s="9">
        <v>11.67704580514531</v>
      </c>
      <c r="AC203" s="9">
        <v>10.726171849459607</v>
      </c>
      <c r="AD203" s="9">
        <v>9.8527285465853343</v>
      </c>
      <c r="AE203" s="9">
        <v>9.0504106381242</v>
      </c>
      <c r="AF203" s="9">
        <v>8.3134263094114438</v>
      </c>
      <c r="AG203" s="9">
        <v>7.6364553792598784</v>
      </c>
      <c r="AH203" s="9">
        <v>7.0146108943564602</v>
      </c>
      <c r="AI203" s="9">
        <v>6.4434038510669902</v>
      </c>
      <c r="AJ203" s="9">
        <v>5.9187107899808673</v>
      </c>
      <c r="AK203" s="9">
        <v>5.4367440292656788</v>
      </c>
      <c r="AL203" s="9">
        <v>4.9940243219506186</v>
      </c>
      <c r="AM203" s="9">
        <v>4.5873557397556803</v>
      </c>
      <c r="AN203" s="9">
        <v>4.2138026021567034</v>
      </c>
      <c r="AO203" s="9">
        <v>3.8706682841405899</v>
      </c>
      <c r="AP203" s="9">
        <v>3.5554757496669995</v>
      </c>
      <c r="AQ203" s="9">
        <v>3.2659496703104591</v>
      </c>
      <c r="AR203" s="9">
        <v>3</v>
      </c>
      <c r="AS203" s="9" t="s">
        <v>47</v>
      </c>
      <c r="AT203" s="9" t="s">
        <v>47</v>
      </c>
      <c r="AU203" s="9" t="s">
        <v>47</v>
      </c>
      <c r="AV203" s="9" t="s">
        <v>47</v>
      </c>
      <c r="AW203" s="9" t="s">
        <v>47</v>
      </c>
      <c r="AX203" s="9" t="s">
        <v>47</v>
      </c>
      <c r="AY203" s="9" t="s">
        <v>47</v>
      </c>
      <c r="AZ203" s="9" t="s">
        <v>47</v>
      </c>
      <c r="BA203" s="9" t="s">
        <v>47</v>
      </c>
      <c r="BB203" s="9" t="s">
        <v>47</v>
      </c>
      <c r="BC203" s="9" t="s">
        <v>47</v>
      </c>
      <c r="BD203" s="9" t="s">
        <v>47</v>
      </c>
      <c r="BE203" s="9" t="s">
        <v>47</v>
      </c>
      <c r="BF203" s="9" t="s">
        <v>47</v>
      </c>
      <c r="BG203" s="9" t="s">
        <v>47</v>
      </c>
      <c r="BH203" s="9" t="s">
        <v>47</v>
      </c>
      <c r="BI203" s="9" t="s">
        <v>47</v>
      </c>
      <c r="BJ203" s="9" t="s">
        <v>47</v>
      </c>
      <c r="BK203" s="9" t="s">
        <v>47</v>
      </c>
      <c r="BL203" s="9" t="s">
        <v>47</v>
      </c>
      <c r="BM203" s="9" t="s">
        <v>47</v>
      </c>
      <c r="BN203" s="9" t="s">
        <v>47</v>
      </c>
    </row>
    <row r="204" spans="1:66" ht="12" x14ac:dyDescent="0.25">
      <c r="A204" s="5">
        <v>168</v>
      </c>
      <c r="B204" s="56">
        <v>42</v>
      </c>
      <c r="C204" s="9">
        <v>252</v>
      </c>
      <c r="D204" s="9">
        <v>168</v>
      </c>
      <c r="E204" s="9">
        <v>126</v>
      </c>
      <c r="F204" s="9">
        <v>100.8</v>
      </c>
      <c r="G204" s="9">
        <v>84</v>
      </c>
      <c r="H204" s="9">
        <v>72</v>
      </c>
      <c r="I204" s="9">
        <v>63</v>
      </c>
      <c r="J204" s="9">
        <v>56</v>
      </c>
      <c r="K204" s="9">
        <v>50.4</v>
      </c>
      <c r="L204" s="9">
        <v>45.81818181818182</v>
      </c>
      <c r="M204" s="9">
        <v>42</v>
      </c>
      <c r="N204" s="9">
        <v>38.572467188233212</v>
      </c>
      <c r="O204" s="9">
        <v>35.424648213983993</v>
      </c>
      <c r="P204" s="9">
        <v>32.533716211633376</v>
      </c>
      <c r="Q204" s="9">
        <v>29.878707168679032</v>
      </c>
      <c r="R204" s="9">
        <v>27.440367902159533</v>
      </c>
      <c r="S204" s="9">
        <v>25.201016441407056</v>
      </c>
      <c r="T204" s="9">
        <v>23.144413804673796</v>
      </c>
      <c r="U204" s="9">
        <v>21.25564623980171</v>
      </c>
      <c r="V204" s="9">
        <v>19.521017074986766</v>
      </c>
      <c r="W204" s="9">
        <v>17.927947395377792</v>
      </c>
      <c r="X204" s="9">
        <v>16.464884825251929</v>
      </c>
      <c r="Y204" s="9">
        <v>15.121219754287356</v>
      </c>
      <c r="Z204" s="9">
        <v>13.887208400436021</v>
      </c>
      <c r="AA204" s="9">
        <v>12.753902151475597</v>
      </c>
      <c r="AB204" s="9">
        <v>11.713082672850701</v>
      </c>
      <c r="AC204" s="9">
        <v>10.757202311228491</v>
      </c>
      <c r="AD204" s="9">
        <v>9.8793293615963673</v>
      </c>
      <c r="AE204" s="9">
        <v>9.0730978009982106</v>
      </c>
      <c r="AF204" s="9">
        <v>8.3326611243960578</v>
      </c>
      <c r="AG204" s="9">
        <v>7.6526499478912715</v>
      </c>
      <c r="AH204" s="9">
        <v>7.0281330718588251</v>
      </c>
      <c r="AI204" s="9">
        <v>6.4545817216383625</v>
      </c>
      <c r="AJ204" s="9">
        <v>5.927836706468228</v>
      </c>
      <c r="AK204" s="9">
        <v>5.4440782585107179</v>
      </c>
      <c r="AL204" s="9">
        <v>4.9997983332518681</v>
      </c>
      <c r="AM204" s="9">
        <v>4.5917751704081144</v>
      </c>
      <c r="AN204" s="9">
        <v>4.2170499308645475</v>
      </c>
      <c r="AO204" s="9">
        <v>3.8729052402241404</v>
      </c>
      <c r="AP204" s="9">
        <v>3.5568454833733845</v>
      </c>
      <c r="AQ204" s="9">
        <v>3.266578707167509</v>
      </c>
      <c r="AR204" s="9">
        <v>3</v>
      </c>
      <c r="AS204" s="9" t="s">
        <v>47</v>
      </c>
      <c r="AT204" s="9" t="s">
        <v>47</v>
      </c>
      <c r="AU204" s="9" t="s">
        <v>47</v>
      </c>
      <c r="AV204" s="9" t="s">
        <v>47</v>
      </c>
      <c r="AW204" s="9" t="s">
        <v>47</v>
      </c>
      <c r="AX204" s="9" t="s">
        <v>47</v>
      </c>
      <c r="AY204" s="9" t="s">
        <v>47</v>
      </c>
      <c r="AZ204" s="9" t="s">
        <v>47</v>
      </c>
      <c r="BA204" s="9" t="s">
        <v>47</v>
      </c>
      <c r="BB204" s="9" t="s">
        <v>47</v>
      </c>
      <c r="BC204" s="9" t="s">
        <v>47</v>
      </c>
      <c r="BD204" s="9" t="s">
        <v>47</v>
      </c>
      <c r="BE204" s="9" t="s">
        <v>47</v>
      </c>
      <c r="BF204" s="9" t="s">
        <v>47</v>
      </c>
      <c r="BG204" s="9" t="s">
        <v>47</v>
      </c>
      <c r="BH204" s="9" t="s">
        <v>47</v>
      </c>
      <c r="BI204" s="9" t="s">
        <v>47</v>
      </c>
      <c r="BJ204" s="9" t="s">
        <v>47</v>
      </c>
      <c r="BK204" s="9" t="s">
        <v>47</v>
      </c>
      <c r="BL204" s="9" t="s">
        <v>47</v>
      </c>
      <c r="BM204" s="9" t="s">
        <v>47</v>
      </c>
      <c r="BN204" s="9" t="s">
        <v>47</v>
      </c>
    </row>
    <row r="205" spans="1:66" ht="12" x14ac:dyDescent="0.25">
      <c r="A205" s="5">
        <v>169</v>
      </c>
      <c r="B205" s="56">
        <v>43</v>
      </c>
      <c r="C205" s="9">
        <v>253.5</v>
      </c>
      <c r="D205" s="9">
        <v>169</v>
      </c>
      <c r="E205" s="9">
        <v>126.75</v>
      </c>
      <c r="F205" s="9">
        <v>101.4</v>
      </c>
      <c r="G205" s="9">
        <v>84.5</v>
      </c>
      <c r="H205" s="9">
        <v>72.428571428571431</v>
      </c>
      <c r="I205" s="9">
        <v>63.375</v>
      </c>
      <c r="J205" s="9">
        <v>56.333333333333329</v>
      </c>
      <c r="K205" s="9">
        <v>50.7</v>
      </c>
      <c r="L205" s="9">
        <v>46.090909090909086</v>
      </c>
      <c r="M205" s="9">
        <v>42.25</v>
      </c>
      <c r="N205" s="9">
        <v>38.898214575449586</v>
      </c>
      <c r="O205" s="9">
        <v>35.812333660537725</v>
      </c>
      <c r="P205" s="9">
        <v>32.971262465685029</v>
      </c>
      <c r="Q205" s="9">
        <v>30.35557969736529</v>
      </c>
      <c r="R205" s="9">
        <v>27.94740479598287</v>
      </c>
      <c r="S205" s="9">
        <v>25.730275706061317</v>
      </c>
      <c r="T205" s="9">
        <v>23.689036343191734</v>
      </c>
      <c r="U205" s="9">
        <v>21.809732988475641</v>
      </c>
      <c r="V205" s="9">
        <v>20.079518902224542</v>
      </c>
      <c r="W205" s="9">
        <v>18.486566504864527</v>
      </c>
      <c r="X205" s="9">
        <v>17.019986524722828</v>
      </c>
      <c r="Y205" s="9">
        <v>15.669753559998323</v>
      </c>
      <c r="Z205" s="9">
        <v>14.426637546064613</v>
      </c>
      <c r="AA205" s="9">
        <v>13.282140659622696</v>
      </c>
      <c r="AB205" s="9">
        <v>12.22843922838597</v>
      </c>
      <c r="AC205" s="9">
        <v>11.258330249197696</v>
      </c>
      <c r="AD205" s="9">
        <v>10.365182148983831</v>
      </c>
      <c r="AE205" s="9">
        <v>9.5428894519477581</v>
      </c>
      <c r="AF205" s="9">
        <v>8.7858310431161755</v>
      </c>
      <c r="AG205" s="9">
        <v>8.0888317429296848</v>
      </c>
      <c r="AH205" s="9">
        <v>7.4471269302056049</v>
      </c>
      <c r="AI205" s="9">
        <v>6.8563299716389787</v>
      </c>
      <c r="AJ205" s="9">
        <v>6.3124022351928808</v>
      </c>
      <c r="AK205" s="9">
        <v>5.8116254823924329</v>
      </c>
      <c r="AL205" s="9">
        <v>5.3505764507988545</v>
      </c>
      <c r="AM205" s="9">
        <v>4.9261034529117484</v>
      </c>
      <c r="AN205" s="9">
        <v>4.5353048315319375</v>
      </c>
      <c r="AO205" s="9">
        <v>4.1755091243077533</v>
      </c>
      <c r="AP205" s="9">
        <v>3.8442568018714938</v>
      </c>
      <c r="AQ205" s="9">
        <v>3.5392834547296799</v>
      </c>
      <c r="AR205" s="9">
        <v>3.2585043139742873</v>
      </c>
      <c r="AS205" s="9">
        <v>3</v>
      </c>
      <c r="AT205" s="9" t="s">
        <v>47</v>
      </c>
      <c r="AU205" s="9" t="s">
        <v>47</v>
      </c>
      <c r="AV205" s="9" t="s">
        <v>47</v>
      </c>
      <c r="AW205" s="9" t="s">
        <v>47</v>
      </c>
      <c r="AX205" s="9" t="s">
        <v>47</v>
      </c>
      <c r="AY205" s="9" t="s">
        <v>47</v>
      </c>
      <c r="AZ205" s="9" t="s">
        <v>47</v>
      </c>
      <c r="BA205" s="9" t="s">
        <v>47</v>
      </c>
      <c r="BB205" s="9" t="s">
        <v>47</v>
      </c>
      <c r="BC205" s="9" t="s">
        <v>47</v>
      </c>
      <c r="BD205" s="9" t="s">
        <v>47</v>
      </c>
      <c r="BE205" s="9" t="s">
        <v>47</v>
      </c>
      <c r="BF205" s="9" t="s">
        <v>47</v>
      </c>
      <c r="BG205" s="9" t="s">
        <v>47</v>
      </c>
      <c r="BH205" s="9" t="s">
        <v>47</v>
      </c>
      <c r="BI205" s="9" t="s">
        <v>47</v>
      </c>
      <c r="BJ205" s="9" t="s">
        <v>47</v>
      </c>
      <c r="BK205" s="9" t="s">
        <v>47</v>
      </c>
      <c r="BL205" s="9" t="s">
        <v>47</v>
      </c>
      <c r="BM205" s="9" t="s">
        <v>47</v>
      </c>
      <c r="BN205" s="9" t="s">
        <v>47</v>
      </c>
    </row>
    <row r="206" spans="1:66" ht="12" x14ac:dyDescent="0.25">
      <c r="A206" s="5">
        <v>170</v>
      </c>
      <c r="B206" s="56">
        <v>43</v>
      </c>
      <c r="C206" s="9">
        <v>255</v>
      </c>
      <c r="D206" s="9">
        <v>170</v>
      </c>
      <c r="E206" s="9">
        <v>127.5</v>
      </c>
      <c r="F206" s="9">
        <v>102</v>
      </c>
      <c r="G206" s="9">
        <v>85</v>
      </c>
      <c r="H206" s="9">
        <v>72.857142857142847</v>
      </c>
      <c r="I206" s="9">
        <v>63.75</v>
      </c>
      <c r="J206" s="9">
        <v>56.666666666666657</v>
      </c>
      <c r="K206" s="9">
        <v>51</v>
      </c>
      <c r="L206" s="9">
        <v>46.363636363636353</v>
      </c>
      <c r="M206" s="9">
        <v>42.5</v>
      </c>
      <c r="N206" s="9">
        <v>39.121168234993021</v>
      </c>
      <c r="O206" s="9">
        <v>36.010960095779467</v>
      </c>
      <c r="P206" s="9">
        <v>33.148019487308453</v>
      </c>
      <c r="Q206" s="9">
        <v>30.512688165172271</v>
      </c>
      <c r="R206" s="9">
        <v>28.086870753213773</v>
      </c>
      <c r="S206" s="9">
        <v>25.853910492493682</v>
      </c>
      <c r="T206" s="9">
        <v>23.798474868454047</v>
      </c>
      <c r="U206" s="9">
        <v>21.906450330942224</v>
      </c>
      <c r="V206" s="9">
        <v>20.16484538419552</v>
      </c>
      <c r="W206" s="9">
        <v>18.561701381358485</v>
      </c>
      <c r="X206" s="9">
        <v>17.086010411007717</v>
      </c>
      <c r="Y206" s="9">
        <v>15.72763971185589</v>
      </c>
      <c r="Z206" s="9">
        <v>14.477262096632273</v>
      </c>
      <c r="AA206" s="9">
        <v>13.326291907398568</v>
      </c>
      <c r="AB206" s="9">
        <v>12.266826062540368</v>
      </c>
      <c r="AC206" s="9">
        <v>11.291589790636209</v>
      </c>
      <c r="AD206" s="9">
        <v>10.393886678588444</v>
      </c>
      <c r="AE206" s="9">
        <v>9.5675526910237991</v>
      </c>
      <c r="AF206" s="9">
        <v>8.8069138452400573</v>
      </c>
      <c r="AG206" s="9">
        <v>8.1067472510758982</v>
      </c>
      <c r="AH206" s="9">
        <v>7.4622452481860604</v>
      </c>
      <c r="AI206" s="9">
        <v>6.8689823944720994</v>
      </c>
      <c r="AJ206" s="9">
        <v>6.322885078996431</v>
      </c>
      <c r="AK206" s="9">
        <v>5.8202035507281549</v>
      </c>
      <c r="AL206" s="9">
        <v>5.3574861710574115</v>
      </c>
      <c r="AM206" s="9">
        <v>4.9315557132843688</v>
      </c>
      <c r="AN206" s="9">
        <v>4.5394875463444437</v>
      </c>
      <c r="AO206" s="9">
        <v>4.1785895529693349</v>
      </c>
      <c r="AP206" s="9">
        <v>3.8463836443928865</v>
      </c>
      <c r="AQ206" s="9">
        <v>3.5405887446734057</v>
      </c>
      <c r="AR206" s="9">
        <v>3.2591051277950851</v>
      </c>
      <c r="AS206" s="9">
        <v>3</v>
      </c>
      <c r="AT206" s="9" t="s">
        <v>47</v>
      </c>
      <c r="AU206" s="9" t="s">
        <v>47</v>
      </c>
      <c r="AV206" s="9" t="s">
        <v>47</v>
      </c>
      <c r="AW206" s="9" t="s">
        <v>47</v>
      </c>
      <c r="AX206" s="9" t="s">
        <v>47</v>
      </c>
      <c r="AY206" s="9" t="s">
        <v>47</v>
      </c>
      <c r="AZ206" s="9" t="s">
        <v>47</v>
      </c>
      <c r="BA206" s="9" t="s">
        <v>47</v>
      </c>
      <c r="BB206" s="9" t="s">
        <v>47</v>
      </c>
      <c r="BC206" s="9" t="s">
        <v>47</v>
      </c>
      <c r="BD206" s="9" t="s">
        <v>47</v>
      </c>
      <c r="BE206" s="9" t="s">
        <v>47</v>
      </c>
      <c r="BF206" s="9" t="s">
        <v>47</v>
      </c>
      <c r="BG206" s="9" t="s">
        <v>47</v>
      </c>
      <c r="BH206" s="9" t="s">
        <v>47</v>
      </c>
      <c r="BI206" s="9" t="s">
        <v>47</v>
      </c>
      <c r="BJ206" s="9" t="s">
        <v>47</v>
      </c>
      <c r="BK206" s="9" t="s">
        <v>47</v>
      </c>
      <c r="BL206" s="9" t="s">
        <v>47</v>
      </c>
      <c r="BM206" s="9" t="s">
        <v>47</v>
      </c>
      <c r="BN206" s="9" t="s">
        <v>47</v>
      </c>
    </row>
    <row r="207" spans="1:66" ht="12" x14ac:dyDescent="0.25">
      <c r="A207" s="5">
        <v>171</v>
      </c>
      <c r="B207" s="56">
        <v>43</v>
      </c>
      <c r="C207" s="9">
        <v>256.5</v>
      </c>
      <c r="D207" s="9">
        <v>171</v>
      </c>
      <c r="E207" s="9">
        <v>128.25</v>
      </c>
      <c r="F207" s="9">
        <v>102.6</v>
      </c>
      <c r="G207" s="9">
        <v>85.5</v>
      </c>
      <c r="H207" s="9">
        <v>73.285714285714292</v>
      </c>
      <c r="I207" s="9">
        <v>64.125</v>
      </c>
      <c r="J207" s="9">
        <v>57</v>
      </c>
      <c r="K207" s="9">
        <v>51.3</v>
      </c>
      <c r="L207" s="9">
        <v>46.63636363636364</v>
      </c>
      <c r="M207" s="9">
        <v>42.75</v>
      </c>
      <c r="N207" s="9">
        <v>39.344080913934569</v>
      </c>
      <c r="O207" s="9">
        <v>36.209513519584334</v>
      </c>
      <c r="P207" s="9">
        <v>33.324679058917745</v>
      </c>
      <c r="Q207" s="9">
        <v>30.669681153800248</v>
      </c>
      <c r="R207" s="9">
        <v>28.226208582916751</v>
      </c>
      <c r="S207" s="9">
        <v>25.977408991342013</v>
      </c>
      <c r="T207" s="9">
        <v>23.907772661748108</v>
      </c>
      <c r="U207" s="9">
        <v>22.003025545632056</v>
      </c>
      <c r="V207" s="9">
        <v>20.250030816812092</v>
      </c>
      <c r="W207" s="9">
        <v>18.636698268218094</v>
      </c>
      <c r="X207" s="9">
        <v>17.151900927096069</v>
      </c>
      <c r="Y207" s="9">
        <v>15.785398313531159</v>
      </c>
      <c r="Z207" s="9">
        <v>14.527765813011841</v>
      </c>
      <c r="AA207" s="9">
        <v>13.370329675925856</v>
      </c>
      <c r="AB207" s="9">
        <v>12.305107195686723</v>
      </c>
      <c r="AC207" s="9">
        <v>11.324751652906127</v>
      </c>
      <c r="AD207" s="9">
        <v>10.422501645898313</v>
      </c>
      <c r="AE207" s="9">
        <v>9.5921344580547245</v>
      </c>
      <c r="AF207" s="9">
        <v>8.8279231404688883</v>
      </c>
      <c r="AG207" s="9">
        <v>8.1245970138152828</v>
      </c>
      <c r="AH207" s="9">
        <v>7.4773053170680619</v>
      </c>
      <c r="AI207" s="9">
        <v>6.8815837523489822</v>
      </c>
      <c r="AJ207" s="9">
        <v>6.3333236951680885</v>
      </c>
      <c r="AK207" s="9">
        <v>5.8287438577036808</v>
      </c>
      <c r="AL207" s="9">
        <v>5.3643642096863795</v>
      </c>
      <c r="AM207" s="9">
        <v>4.9369819770225867</v>
      </c>
      <c r="AN207" s="9">
        <v>4.5436495526225338</v>
      </c>
      <c r="AO207" s="9">
        <v>4.1816541670863989</v>
      </c>
      <c r="AP207" s="9">
        <v>3.8484991790395076</v>
      </c>
      <c r="AQ207" s="9">
        <v>3.5418868560781549</v>
      </c>
      <c r="AR207" s="9">
        <v>3.2597025275681926</v>
      </c>
      <c r="AS207" s="9">
        <v>3</v>
      </c>
      <c r="AT207" s="9" t="s">
        <v>47</v>
      </c>
      <c r="AU207" s="9" t="s">
        <v>47</v>
      </c>
      <c r="AV207" s="9" t="s">
        <v>47</v>
      </c>
      <c r="AW207" s="9" t="s">
        <v>47</v>
      </c>
      <c r="AX207" s="9" t="s">
        <v>47</v>
      </c>
      <c r="AY207" s="9" t="s">
        <v>47</v>
      </c>
      <c r="AZ207" s="9" t="s">
        <v>47</v>
      </c>
      <c r="BA207" s="9" t="s">
        <v>47</v>
      </c>
      <c r="BB207" s="9" t="s">
        <v>47</v>
      </c>
      <c r="BC207" s="9" t="s">
        <v>47</v>
      </c>
      <c r="BD207" s="9" t="s">
        <v>47</v>
      </c>
      <c r="BE207" s="9" t="s">
        <v>47</v>
      </c>
      <c r="BF207" s="9" t="s">
        <v>47</v>
      </c>
      <c r="BG207" s="9" t="s">
        <v>47</v>
      </c>
      <c r="BH207" s="9" t="s">
        <v>47</v>
      </c>
      <c r="BI207" s="9" t="s">
        <v>47</v>
      </c>
      <c r="BJ207" s="9" t="s">
        <v>47</v>
      </c>
      <c r="BK207" s="9" t="s">
        <v>47</v>
      </c>
      <c r="BL207" s="9" t="s">
        <v>47</v>
      </c>
      <c r="BM207" s="9" t="s">
        <v>47</v>
      </c>
      <c r="BN207" s="9" t="s">
        <v>47</v>
      </c>
    </row>
    <row r="208" spans="1:66" ht="12" x14ac:dyDescent="0.25">
      <c r="A208" s="5">
        <v>172</v>
      </c>
      <c r="B208" s="56">
        <v>43</v>
      </c>
      <c r="C208" s="9">
        <v>258</v>
      </c>
      <c r="D208" s="9">
        <v>172</v>
      </c>
      <c r="E208" s="9">
        <v>129</v>
      </c>
      <c r="F208" s="9">
        <v>103.2</v>
      </c>
      <c r="G208" s="9">
        <v>86</v>
      </c>
      <c r="H208" s="9">
        <v>73.714285714285708</v>
      </c>
      <c r="I208" s="9">
        <v>64.5</v>
      </c>
      <c r="J208" s="9">
        <v>57.333333333333329</v>
      </c>
      <c r="K208" s="9">
        <v>51.6</v>
      </c>
      <c r="L208" s="9">
        <v>46.909090909090899</v>
      </c>
      <c r="M208" s="9">
        <v>43</v>
      </c>
      <c r="N208" s="9">
        <v>39.566952859396217</v>
      </c>
      <c r="O208" s="9">
        <v>36.407994385527509</v>
      </c>
      <c r="P208" s="9">
        <v>33.501241803658822</v>
      </c>
      <c r="Q208" s="9">
        <v>30.826559422711693</v>
      </c>
      <c r="R208" s="9">
        <v>28.36541915106535</v>
      </c>
      <c r="S208" s="9">
        <v>26.100772148539946</v>
      </c>
      <c r="T208" s="9">
        <v>24.016930725467954</v>
      </c>
      <c r="U208" s="9">
        <v>22.099459670743613</v>
      </c>
      <c r="V208" s="9">
        <v>20.335076256056759</v>
      </c>
      <c r="W208" s="9">
        <v>18.711558223619193</v>
      </c>
      <c r="X208" s="9">
        <v>17.21765911999508</v>
      </c>
      <c r="Y208" s="9">
        <v>15.843030389534857</v>
      </c>
      <c r="Z208" s="9">
        <v>14.578149687737383</v>
      </c>
      <c r="AA208" s="9">
        <v>13.414254917951787</v>
      </c>
      <c r="AB208" s="9">
        <v>12.343283534477264</v>
      </c>
      <c r="AC208" s="9">
        <v>11.357816691600547</v>
      </c>
      <c r="AD208" s="9">
        <v>10.451027851679592</v>
      </c>
      <c r="AE208" s="9">
        <v>9.6166354962707778</v>
      </c>
      <c r="AF208" s="9">
        <v>8.848859612719588</v>
      </c>
      <c r="AG208" s="9">
        <v>8.1423816547881653</v>
      </c>
      <c r="AH208" s="9">
        <v>7.492307699958511</v>
      </c>
      <c r="AI208" s="9">
        <v>6.8941345481941809</v>
      </c>
      <c r="AJ208" s="9">
        <v>6.343718527319397</v>
      </c>
      <c r="AK208" s="9">
        <v>5.8372467889238377</v>
      </c>
      <c r="AL208" s="9">
        <v>5.3712108959537552</v>
      </c>
      <c r="AM208" s="9">
        <v>4.9423825190250605</v>
      </c>
      <c r="AN208" s="9">
        <v>4.5477910731015934</v>
      </c>
      <c r="AO208" s="9">
        <v>4.1847031396231102</v>
      </c>
      <c r="AP208" s="9">
        <v>3.8506035315356972</v>
      </c>
      <c r="AQ208" s="9">
        <v>3.5431778700580825</v>
      </c>
      <c r="AR208" s="9">
        <v>3.2602965524893972</v>
      </c>
      <c r="AS208" s="9">
        <v>3</v>
      </c>
      <c r="AT208" s="9" t="s">
        <v>47</v>
      </c>
      <c r="AU208" s="9" t="s">
        <v>47</v>
      </c>
      <c r="AV208" s="9" t="s">
        <v>47</v>
      </c>
      <c r="AW208" s="9" t="s">
        <v>47</v>
      </c>
      <c r="AX208" s="9" t="s">
        <v>47</v>
      </c>
      <c r="AY208" s="9" t="s">
        <v>47</v>
      </c>
      <c r="AZ208" s="9" t="s">
        <v>47</v>
      </c>
      <c r="BA208" s="9" t="s">
        <v>47</v>
      </c>
      <c r="BB208" s="9" t="s">
        <v>47</v>
      </c>
      <c r="BC208" s="9" t="s">
        <v>47</v>
      </c>
      <c r="BD208" s="9" t="s">
        <v>47</v>
      </c>
      <c r="BE208" s="9" t="s">
        <v>47</v>
      </c>
      <c r="BF208" s="9" t="s">
        <v>47</v>
      </c>
      <c r="BG208" s="9" t="s">
        <v>47</v>
      </c>
      <c r="BH208" s="9" t="s">
        <v>47</v>
      </c>
      <c r="BI208" s="9" t="s">
        <v>47</v>
      </c>
      <c r="BJ208" s="9" t="s">
        <v>47</v>
      </c>
      <c r="BK208" s="9" t="s">
        <v>47</v>
      </c>
      <c r="BL208" s="9" t="s">
        <v>47</v>
      </c>
      <c r="BM208" s="9" t="s">
        <v>47</v>
      </c>
      <c r="BN208" s="9" t="s">
        <v>47</v>
      </c>
    </row>
    <row r="209" spans="1:66" ht="12" x14ac:dyDescent="0.25">
      <c r="A209" s="5">
        <v>173</v>
      </c>
      <c r="B209" s="56">
        <v>44</v>
      </c>
      <c r="C209" s="9">
        <v>259.5</v>
      </c>
      <c r="D209" s="9">
        <v>173</v>
      </c>
      <c r="E209" s="9">
        <v>129.75</v>
      </c>
      <c r="F209" s="9">
        <v>103.8</v>
      </c>
      <c r="G209" s="9">
        <v>86.5</v>
      </c>
      <c r="H209" s="9">
        <v>74.142857142857153</v>
      </c>
      <c r="I209" s="9">
        <v>64.875</v>
      </c>
      <c r="J209" s="9">
        <v>57.666666666666679</v>
      </c>
      <c r="K209" s="9">
        <v>51.9</v>
      </c>
      <c r="L209" s="9">
        <v>47.181818181818194</v>
      </c>
      <c r="M209" s="9">
        <v>43.25</v>
      </c>
      <c r="N209" s="9">
        <v>39.890455451497104</v>
      </c>
      <c r="O209" s="9">
        <v>36.791871355557795</v>
      </c>
      <c r="P209" s="9">
        <v>33.93397700083446</v>
      </c>
      <c r="Q209" s="9">
        <v>31.298076250726339</v>
      </c>
      <c r="R209" s="9">
        <v>28.866925234616378</v>
      </c>
      <c r="S209" s="9">
        <v>26.624619539726289</v>
      </c>
      <c r="T209" s="9">
        <v>24.556490165607183</v>
      </c>
      <c r="U209" s="9">
        <v>22.649007560607629</v>
      </c>
      <c r="V209" s="9">
        <v>20.889693112532708</v>
      </c>
      <c r="W209" s="9">
        <v>19.26703751447241</v>
      </c>
      <c r="X209" s="9">
        <v>17.770425471754567</v>
      </c>
      <c r="Y209" s="9">
        <v>16.390066257460692</v>
      </c>
      <c r="Z209" s="9">
        <v>15.116929662203964</v>
      </c>
      <c r="AA209" s="9">
        <v>13.942686919157509</v>
      </c>
      <c r="AB209" s="9">
        <v>12.859656217868761</v>
      </c>
      <c r="AC209" s="9">
        <v>11.860752450415292</v>
      </c>
      <c r="AD209" s="9">
        <v>10.939440861145115</v>
      </c>
      <c r="AE209" s="9">
        <v>10.089694296781417</v>
      </c>
      <c r="AF209" s="9">
        <v>9.3059537772250494</v>
      </c>
      <c r="AG209" s="9">
        <v>8.5830921291118383</v>
      </c>
      <c r="AH209" s="9">
        <v>7.9163804442180608</v>
      </c>
      <c r="AI209" s="9">
        <v>7.3014571432874753</v>
      </c>
      <c r="AJ209" s="9">
        <v>6.7342994428976715</v>
      </c>
      <c r="AK209" s="9">
        <v>6.2111970387040758</v>
      </c>
      <c r="AL209" s="9">
        <v>5.7287278328993203</v>
      </c>
      <c r="AM209" s="9">
        <v>5.2837355470987708</v>
      </c>
      <c r="AN209" s="9">
        <v>4.873309074197345</v>
      </c>
      <c r="AO209" s="9">
        <v>4.4947634341189762</v>
      </c>
      <c r="AP209" s="9">
        <v>4.1456222088726271</v>
      </c>
      <c r="AQ209" s="9">
        <v>3.8236013420062549</v>
      </c>
      <c r="AR209" s="9">
        <v>3.5265941964759544</v>
      </c>
      <c r="AS209" s="9">
        <v>3.2526577731799362</v>
      </c>
      <c r="AT209" s="9">
        <v>3</v>
      </c>
      <c r="AU209" s="9" t="s">
        <v>47</v>
      </c>
      <c r="AV209" s="9" t="s">
        <v>47</v>
      </c>
      <c r="AW209" s="9" t="s">
        <v>47</v>
      </c>
      <c r="AX209" s="9" t="s">
        <v>47</v>
      </c>
      <c r="AY209" s="9" t="s">
        <v>47</v>
      </c>
      <c r="AZ209" s="9" t="s">
        <v>47</v>
      </c>
      <c r="BA209" s="9" t="s">
        <v>47</v>
      </c>
      <c r="BB209" s="9" t="s">
        <v>47</v>
      </c>
      <c r="BC209" s="9" t="s">
        <v>47</v>
      </c>
      <c r="BD209" s="9" t="s">
        <v>47</v>
      </c>
      <c r="BE209" s="9" t="s">
        <v>47</v>
      </c>
      <c r="BF209" s="9" t="s">
        <v>47</v>
      </c>
      <c r="BG209" s="9" t="s">
        <v>47</v>
      </c>
      <c r="BH209" s="9" t="s">
        <v>47</v>
      </c>
      <c r="BI209" s="9" t="s">
        <v>47</v>
      </c>
      <c r="BJ209" s="9" t="s">
        <v>47</v>
      </c>
      <c r="BK209" s="9" t="s">
        <v>47</v>
      </c>
      <c r="BL209" s="9" t="s">
        <v>47</v>
      </c>
      <c r="BM209" s="9" t="s">
        <v>47</v>
      </c>
      <c r="BN209" s="9" t="s">
        <v>47</v>
      </c>
    </row>
    <row r="210" spans="1:66" ht="12" x14ac:dyDescent="0.25">
      <c r="A210" s="5">
        <v>174</v>
      </c>
      <c r="B210" s="56">
        <v>44</v>
      </c>
      <c r="C210" s="9">
        <v>261</v>
      </c>
      <c r="D210" s="9">
        <v>174</v>
      </c>
      <c r="E210" s="9">
        <v>130.5</v>
      </c>
      <c r="F210" s="9">
        <v>104.4</v>
      </c>
      <c r="G210" s="9">
        <v>87</v>
      </c>
      <c r="H210" s="9">
        <v>74.571428571428584</v>
      </c>
      <c r="I210" s="9">
        <v>65.25</v>
      </c>
      <c r="J210" s="9">
        <v>58</v>
      </c>
      <c r="K210" s="9">
        <v>52.2</v>
      </c>
      <c r="L210" s="9">
        <v>47.45454545454546</v>
      </c>
      <c r="M210" s="9">
        <v>43.5</v>
      </c>
      <c r="N210" s="9">
        <v>40.114029282123695</v>
      </c>
      <c r="O210" s="9">
        <v>36.991617132116716</v>
      </c>
      <c r="P210" s="9">
        <v>34.112248570823873</v>
      </c>
      <c r="Q210" s="9">
        <v>31.457005472393348</v>
      </c>
      <c r="R210" s="9">
        <v>29.008442267758895</v>
      </c>
      <c r="S210" s="9">
        <v>26.750471323164941</v>
      </c>
      <c r="T210" s="9">
        <v>24.668257240644795</v>
      </c>
      <c r="U210" s="9">
        <v>22.748119385981262</v>
      </c>
      <c r="V210" s="9">
        <v>20.977442003735582</v>
      </c>
      <c r="W210" s="9">
        <v>19.344591328779323</v>
      </c>
      <c r="X210" s="9">
        <v>17.838839149732639</v>
      </c>
      <c r="Y210" s="9">
        <v>16.450292322102747</v>
      </c>
      <c r="Z210" s="9">
        <v>15.169827768007449</v>
      </c>
      <c r="AA210" s="9">
        <v>13.989032535416641</v>
      </c>
      <c r="AB210" s="9">
        <v>12.900148523086992</v>
      </c>
      <c r="AC210" s="9">
        <v>11.896021508019682</v>
      </c>
      <c r="AD210" s="9">
        <v>10.97005414053965</v>
      </c>
      <c r="AE210" s="9">
        <v>10.116162598162981</v>
      </c>
      <c r="AF210" s="9">
        <v>9.3287366134582594</v>
      </c>
      <c r="AG210" s="9">
        <v>8.6026026132754954</v>
      </c>
      <c r="AH210" s="9">
        <v>7.9329897271587813</v>
      </c>
      <c r="AI210" s="9">
        <v>7.3154984416099715</v>
      </c>
      <c r="AJ210" s="9">
        <v>6.7460716942545425</v>
      </c>
      <c r="AK210" s="9">
        <v>6.2209682179915511</v>
      </c>
      <c r="AL210" s="9">
        <v>5.736737959992503</v>
      </c>
      <c r="AM210" s="9">
        <v>5.2901994140462021</v>
      </c>
      <c r="AN210" s="9">
        <v>4.8784187173177687</v>
      </c>
      <c r="AO210" s="9">
        <v>4.4986903741826501</v>
      </c>
      <c r="AP210" s="9">
        <v>4.1485194804866845</v>
      </c>
      <c r="AQ210" s="9">
        <v>3.8256053314414578</v>
      </c>
      <c r="AR210" s="9">
        <v>3.527826305454969</v>
      </c>
      <c r="AS210" s="9">
        <v>3.253225924580847</v>
      </c>
      <c r="AT210" s="9">
        <v>3</v>
      </c>
      <c r="AU210" s="9" t="s">
        <v>47</v>
      </c>
      <c r="AV210" s="9" t="s">
        <v>47</v>
      </c>
      <c r="AW210" s="9" t="s">
        <v>47</v>
      </c>
      <c r="AX210" s="9" t="s">
        <v>47</v>
      </c>
      <c r="AY210" s="9" t="s">
        <v>47</v>
      </c>
      <c r="AZ210" s="9" t="s">
        <v>47</v>
      </c>
      <c r="BA210" s="9" t="s">
        <v>47</v>
      </c>
      <c r="BB210" s="9" t="s">
        <v>47</v>
      </c>
      <c r="BC210" s="9" t="s">
        <v>47</v>
      </c>
      <c r="BD210" s="9" t="s">
        <v>47</v>
      </c>
      <c r="BE210" s="9" t="s">
        <v>47</v>
      </c>
      <c r="BF210" s="9" t="s">
        <v>47</v>
      </c>
      <c r="BG210" s="9" t="s">
        <v>47</v>
      </c>
      <c r="BH210" s="9" t="s">
        <v>47</v>
      </c>
      <c r="BI210" s="9" t="s">
        <v>47</v>
      </c>
      <c r="BJ210" s="9" t="s">
        <v>47</v>
      </c>
      <c r="BK210" s="9" t="s">
        <v>47</v>
      </c>
      <c r="BL210" s="9" t="s">
        <v>47</v>
      </c>
      <c r="BM210" s="9" t="s">
        <v>47</v>
      </c>
      <c r="BN210" s="9" t="s">
        <v>47</v>
      </c>
    </row>
    <row r="211" spans="1:66" ht="12" x14ac:dyDescent="0.25">
      <c r="A211" s="5">
        <v>175</v>
      </c>
      <c r="B211" s="56">
        <v>44</v>
      </c>
      <c r="C211" s="9">
        <v>262.5</v>
      </c>
      <c r="D211" s="9">
        <v>175</v>
      </c>
      <c r="E211" s="9">
        <v>131.25</v>
      </c>
      <c r="F211" s="9">
        <v>105</v>
      </c>
      <c r="G211" s="9">
        <v>87.5</v>
      </c>
      <c r="H211" s="9">
        <v>75</v>
      </c>
      <c r="I211" s="9">
        <v>65.625</v>
      </c>
      <c r="J211" s="9">
        <v>58.333333333333329</v>
      </c>
      <c r="K211" s="9">
        <v>52.5</v>
      </c>
      <c r="L211" s="9">
        <v>47.727272727272727</v>
      </c>
      <c r="M211" s="9">
        <v>43.75</v>
      </c>
      <c r="N211" s="9">
        <v>40.33756417934508</v>
      </c>
      <c r="O211" s="9">
        <v>37.191293346806475</v>
      </c>
      <c r="P211" s="9">
        <v>34.290427023763563</v>
      </c>
      <c r="Q211" s="9">
        <v>31.615824018473408</v>
      </c>
      <c r="R211" s="9">
        <v>29.149836124069729</v>
      </c>
      <c r="S211" s="9">
        <v>26.87619166793267</v>
      </c>
      <c r="T211" s="9">
        <v>24.779888144036882</v>
      </c>
      <c r="U211" s="9">
        <v>22.847093219818969</v>
      </c>
      <c r="V211" s="9">
        <v>21.065053464364055</v>
      </c>
      <c r="W211" s="9">
        <v>19.422010195659897</v>
      </c>
      <c r="X211" s="9">
        <v>17.907121891641729</v>
      </c>
      <c r="Y211" s="9">
        <v>16.510392653061793</v>
      </c>
      <c r="Z211" s="9">
        <v>15.222606246150116</v>
      </c>
      <c r="AA211" s="9">
        <v>14.035265289850964</v>
      </c>
      <c r="AB211" s="9">
        <v>12.940535186365659</v>
      </c>
      <c r="AC211" s="9">
        <v>11.931192425030812</v>
      </c>
      <c r="AD211" s="9">
        <v>11.000576918418199</v>
      </c>
      <c r="AE211" s="9">
        <v>10.142548056148941</v>
      </c>
      <c r="AF211" s="9">
        <v>9.3514441864457059</v>
      </c>
      <c r="AG211" s="9">
        <v>8.6220452580643894</v>
      </c>
      <c r="AH211" s="9">
        <v>7.9495383761003469</v>
      </c>
      <c r="AI211" s="9">
        <v>7.3294860443911869</v>
      </c>
      <c r="AJ211" s="9">
        <v>6.7577968849655683</v>
      </c>
      <c r="AK211" s="9">
        <v>6.2306986413320429</v>
      </c>
      <c r="AL211" s="9">
        <v>5.7447132874717592</v>
      </c>
      <c r="AM211" s="9">
        <v>5.2966340782932244</v>
      </c>
      <c r="AN211" s="9">
        <v>4.8835043901179249</v>
      </c>
      <c r="AO211" s="9">
        <v>4.5025982115770349</v>
      </c>
      <c r="AP211" s="9">
        <v>4.1514021561895547</v>
      </c>
      <c r="AQ211" s="9">
        <v>3.8275988779329757</v>
      </c>
      <c r="AR211" s="9">
        <v>3.5290517803751</v>
      </c>
      <c r="AS211" s="9">
        <v>3.2537909184711453</v>
      </c>
      <c r="AT211" s="9">
        <v>3</v>
      </c>
      <c r="AU211" s="9" t="s">
        <v>47</v>
      </c>
      <c r="AV211" s="9" t="s">
        <v>47</v>
      </c>
      <c r="AW211" s="9" t="s">
        <v>47</v>
      </c>
      <c r="AX211" s="9" t="s">
        <v>47</v>
      </c>
      <c r="AY211" s="9" t="s">
        <v>47</v>
      </c>
      <c r="AZ211" s="9" t="s">
        <v>47</v>
      </c>
      <c r="BA211" s="9" t="s">
        <v>47</v>
      </c>
      <c r="BB211" s="9" t="s">
        <v>47</v>
      </c>
      <c r="BC211" s="9" t="s">
        <v>47</v>
      </c>
      <c r="BD211" s="9" t="s">
        <v>47</v>
      </c>
      <c r="BE211" s="9" t="s">
        <v>47</v>
      </c>
      <c r="BF211" s="9" t="s">
        <v>47</v>
      </c>
      <c r="BG211" s="9" t="s">
        <v>47</v>
      </c>
      <c r="BH211" s="9" t="s">
        <v>47</v>
      </c>
      <c r="BI211" s="9" t="s">
        <v>47</v>
      </c>
      <c r="BJ211" s="9" t="s">
        <v>47</v>
      </c>
      <c r="BK211" s="9" t="s">
        <v>47</v>
      </c>
      <c r="BL211" s="9" t="s">
        <v>47</v>
      </c>
      <c r="BM211" s="9" t="s">
        <v>47</v>
      </c>
      <c r="BN211" s="9" t="s">
        <v>47</v>
      </c>
    </row>
    <row r="212" spans="1:66" ht="12" x14ac:dyDescent="0.25">
      <c r="A212" s="5">
        <v>176</v>
      </c>
      <c r="B212" s="56">
        <v>44</v>
      </c>
      <c r="C212" s="9">
        <v>264</v>
      </c>
      <c r="D212" s="9">
        <v>176</v>
      </c>
      <c r="E212" s="9">
        <v>132</v>
      </c>
      <c r="F212" s="9">
        <v>105.6</v>
      </c>
      <c r="G212" s="9">
        <v>88</v>
      </c>
      <c r="H212" s="9">
        <v>75.428571428571431</v>
      </c>
      <c r="I212" s="9">
        <v>66</v>
      </c>
      <c r="J212" s="9">
        <v>58.666666666666664</v>
      </c>
      <c r="K212" s="9">
        <v>52.8</v>
      </c>
      <c r="L212" s="9">
        <v>48</v>
      </c>
      <c r="M212" s="9">
        <v>44</v>
      </c>
      <c r="N212" s="9">
        <v>40.561060372362235</v>
      </c>
      <c r="O212" s="9">
        <v>37.39090042114578</v>
      </c>
      <c r="P212" s="9">
        <v>34.468512939979064</v>
      </c>
      <c r="Q212" s="9">
        <v>31.774532597819089</v>
      </c>
      <c r="R212" s="9">
        <v>29.291107613721184</v>
      </c>
      <c r="S212" s="9">
        <v>27.001781461216005</v>
      </c>
      <c r="T212" s="9">
        <v>24.891383818402591</v>
      </c>
      <c r="U212" s="9">
        <v>22.945930041133366</v>
      </c>
      <c r="V212" s="9">
        <v>21.152528493145702</v>
      </c>
      <c r="W212" s="9">
        <v>19.499295119058985</v>
      </c>
      <c r="X212" s="9">
        <v>17.975274694151359</v>
      </c>
      <c r="Y212" s="9">
        <v>16.570368229074283</v>
      </c>
      <c r="Z212" s="9">
        <v>15.275266048448982</v>
      </c>
      <c r="AA212" s="9">
        <v>14.081386099887146</v>
      </c>
      <c r="AB212" s="9">
        <v>12.980817084637842</v>
      </c>
      <c r="AC212" s="9">
        <v>11.966266033013335</v>
      </c>
      <c r="AD212" s="9">
        <v>11.031009977200034</v>
      </c>
      <c r="AE212" s="9">
        <v>10.168851401212292</v>
      </c>
      <c r="AF212" s="9">
        <v>9.374077172776186</v>
      </c>
      <c r="AG212" s="9">
        <v>8.6414206850035828</v>
      </c>
      <c r="AH212" s="9">
        <v>7.966026956986596</v>
      </c>
      <c r="AI212" s="9">
        <v>7.3434204620499637</v>
      </c>
      <c r="AJ212" s="9">
        <v>6.7694754704738367</v>
      </c>
      <c r="AK212" s="9">
        <v>6.2403887101616951</v>
      </c>
      <c r="AL212" s="9">
        <v>5.7526541640880966</v>
      </c>
      <c r="AM212" s="9">
        <v>5.3030398375204166</v>
      </c>
      <c r="AN212" s="9">
        <v>4.8885663410615381</v>
      </c>
      <c r="AO212" s="9">
        <v>4.5064871475930692</v>
      </c>
      <c r="AP212" s="9">
        <v>4.1542703922908402</v>
      </c>
      <c r="AQ212" s="9">
        <v>3.829582095109676</v>
      </c>
      <c r="AR212" s="9">
        <v>3.5302706945604783</v>
      </c>
      <c r="AS212" s="9">
        <v>3.2543527902920171</v>
      </c>
      <c r="AT212" s="9">
        <v>3</v>
      </c>
      <c r="AU212" s="9" t="s">
        <v>47</v>
      </c>
      <c r="AV212" s="9" t="s">
        <v>47</v>
      </c>
      <c r="AW212" s="9" t="s">
        <v>47</v>
      </c>
      <c r="AX212" s="9" t="s">
        <v>47</v>
      </c>
      <c r="AY212" s="9" t="s">
        <v>47</v>
      </c>
      <c r="AZ212" s="9" t="s">
        <v>47</v>
      </c>
      <c r="BA212" s="9" t="s">
        <v>47</v>
      </c>
      <c r="BB212" s="9" t="s">
        <v>47</v>
      </c>
      <c r="BC212" s="9" t="s">
        <v>47</v>
      </c>
      <c r="BD212" s="9" t="s">
        <v>47</v>
      </c>
      <c r="BE212" s="9" t="s">
        <v>47</v>
      </c>
      <c r="BF212" s="9" t="s">
        <v>47</v>
      </c>
      <c r="BG212" s="9" t="s">
        <v>47</v>
      </c>
      <c r="BH212" s="9" t="s">
        <v>47</v>
      </c>
      <c r="BI212" s="9" t="s">
        <v>47</v>
      </c>
      <c r="BJ212" s="9" t="s">
        <v>47</v>
      </c>
      <c r="BK212" s="9" t="s">
        <v>47</v>
      </c>
      <c r="BL212" s="9" t="s">
        <v>47</v>
      </c>
      <c r="BM212" s="9" t="s">
        <v>47</v>
      </c>
      <c r="BN212" s="9" t="s">
        <v>47</v>
      </c>
    </row>
    <row r="213" spans="1:66" ht="12" x14ac:dyDescent="0.25">
      <c r="A213" s="5">
        <v>177</v>
      </c>
      <c r="B213" s="56">
        <v>45</v>
      </c>
      <c r="C213" s="9">
        <v>265.5</v>
      </c>
      <c r="D213" s="9">
        <v>177</v>
      </c>
      <c r="E213" s="9">
        <v>132.75</v>
      </c>
      <c r="F213" s="9">
        <v>106.2</v>
      </c>
      <c r="G213" s="9">
        <v>88.5</v>
      </c>
      <c r="H213" s="9">
        <v>75.857142857142847</v>
      </c>
      <c r="I213" s="9">
        <v>66.375</v>
      </c>
      <c r="J213" s="9">
        <v>59</v>
      </c>
      <c r="K213" s="9">
        <v>53.1</v>
      </c>
      <c r="L213" s="9">
        <v>48.272727272727259</v>
      </c>
      <c r="M213" s="9">
        <v>44.25</v>
      </c>
      <c r="N213" s="9">
        <v>40.846153846153832</v>
      </c>
      <c r="O213" s="9">
        <v>37.738673075329821</v>
      </c>
      <c r="P213" s="9">
        <v>34.867602243552014</v>
      </c>
      <c r="Q213" s="9">
        <v>32.214955830264792</v>
      </c>
      <c r="R213" s="9">
        <v>29.764116611655741</v>
      </c>
      <c r="S213" s="9">
        <v>27.499731563808869</v>
      </c>
      <c r="T213" s="9">
        <v>25.407615685304808</v>
      </c>
      <c r="U213" s="9">
        <v>23.474663136774815</v>
      </c>
      <c r="V213" s="9">
        <v>21.688765140751677</v>
      </c>
      <c r="W213" s="9">
        <v>20.038734127509773</v>
      </c>
      <c r="X213" s="9">
        <v>18.514233651713937</v>
      </c>
      <c r="Y213" s="9">
        <v>17.105713640847323</v>
      </c>
      <c r="Z213" s="9">
        <v>15.804350569788914</v>
      </c>
      <c r="AA213" s="9">
        <v>14.601992186770556</v>
      </c>
      <c r="AB213" s="9">
        <v>13.491106444455196</v>
      </c>
      <c r="AC213" s="9">
        <v>12.46473431622036</v>
      </c>
      <c r="AD213" s="9">
        <v>11.516446202069504</v>
      </c>
      <c r="AE213" s="9">
        <v>10.640301651080646</v>
      </c>
      <c r="AF213" s="9">
        <v>9.8308121480778183</v>
      </c>
      <c r="AG213" s="9">
        <v>9.0829067314063412</v>
      </c>
      <c r="AH213" s="9">
        <v>8.3919002264281275</v>
      </c>
      <c r="AI213" s="9">
        <v>7.7534638957390731</v>
      </c>
      <c r="AJ213" s="9">
        <v>7.1635983222499275</v>
      </c>
      <c r="AK213" s="9">
        <v>6.6186083552595614</v>
      </c>
      <c r="AL213" s="9">
        <v>6.1150799625729411</v>
      </c>
      <c r="AM213" s="9">
        <v>5.6498588436563564</v>
      </c>
      <c r="AN213" s="9">
        <v>5.2200306698542516</v>
      </c>
      <c r="AO213" s="9">
        <v>4.8229028278845947</v>
      </c>
      <c r="AP213" s="9">
        <v>4.4559875522468282</v>
      </c>
      <c r="AQ213" s="9">
        <v>4.1169863408771556</v>
      </c>
      <c r="AR213" s="9">
        <v>3.8037755564246667</v>
      </c>
      <c r="AS213" s="9">
        <v>3.5143931229490346</v>
      </c>
      <c r="AT213" s="9">
        <v>3.2470262347026244</v>
      </c>
      <c r="AU213" s="9">
        <v>3</v>
      </c>
      <c r="AV213" s="9" t="s">
        <v>47</v>
      </c>
      <c r="AW213" s="9" t="s">
        <v>47</v>
      </c>
      <c r="AX213" s="9" t="s">
        <v>47</v>
      </c>
      <c r="AY213" s="9" t="s">
        <v>47</v>
      </c>
      <c r="AZ213" s="9" t="s">
        <v>47</v>
      </c>
      <c r="BA213" s="9" t="s">
        <v>47</v>
      </c>
      <c r="BB213" s="9" t="s">
        <v>47</v>
      </c>
      <c r="BC213" s="9" t="s">
        <v>47</v>
      </c>
      <c r="BD213" s="9" t="s">
        <v>47</v>
      </c>
      <c r="BE213" s="9" t="s">
        <v>47</v>
      </c>
      <c r="BF213" s="9" t="s">
        <v>47</v>
      </c>
      <c r="BG213" s="9" t="s">
        <v>47</v>
      </c>
      <c r="BH213" s="9" t="s">
        <v>47</v>
      </c>
      <c r="BI213" s="9" t="s">
        <v>47</v>
      </c>
      <c r="BJ213" s="9" t="s">
        <v>47</v>
      </c>
      <c r="BK213" s="9" t="s">
        <v>47</v>
      </c>
      <c r="BL213" s="9" t="s">
        <v>47</v>
      </c>
      <c r="BM213" s="9" t="s">
        <v>47</v>
      </c>
      <c r="BN213" s="9" t="s">
        <v>47</v>
      </c>
    </row>
    <row r="214" spans="1:66" ht="12" x14ac:dyDescent="0.25">
      <c r="A214" s="5">
        <v>178</v>
      </c>
      <c r="B214" s="56">
        <v>45</v>
      </c>
      <c r="C214" s="9">
        <v>267</v>
      </c>
      <c r="D214" s="9">
        <v>178</v>
      </c>
      <c r="E214" s="9">
        <v>133.5</v>
      </c>
      <c r="F214" s="9">
        <v>106.8</v>
      </c>
      <c r="G214" s="9">
        <v>89</v>
      </c>
      <c r="H214" s="9">
        <v>76.285714285714292</v>
      </c>
      <c r="I214" s="9">
        <v>66.75</v>
      </c>
      <c r="J214" s="9">
        <v>59.333333333333329</v>
      </c>
      <c r="K214" s="9">
        <v>53.4</v>
      </c>
      <c r="L214" s="9">
        <v>48.54545454545454</v>
      </c>
      <c r="M214" s="9">
        <v>44.5</v>
      </c>
      <c r="N214" s="9">
        <v>41.076923076923073</v>
      </c>
      <c r="O214" s="9">
        <v>37.945407258259955</v>
      </c>
      <c r="P214" s="9">
        <v>35.052623812617405</v>
      </c>
      <c r="Q214" s="9">
        <v>32.380372881132075</v>
      </c>
      <c r="R214" s="9">
        <v>29.911842078530615</v>
      </c>
      <c r="S214" s="9">
        <v>27.631500718520254</v>
      </c>
      <c r="T214" s="9">
        <v>25.525002102949433</v>
      </c>
      <c r="U214" s="9">
        <v>23.579093259993734</v>
      </c>
      <c r="V214" s="9">
        <v>21.781531563487658</v>
      </c>
      <c r="W214" s="9">
        <v>20.121007708815313</v>
      </c>
      <c r="X214" s="9">
        <v>18.587074560765181</v>
      </c>
      <c r="Y214" s="9">
        <v>17.170081425697408</v>
      </c>
      <c r="Z214" s="9">
        <v>15.861113334498965</v>
      </c>
      <c r="AA214" s="9">
        <v>14.651934954327247</v>
      </c>
      <c r="AB214" s="9">
        <v>13.534938776264541</v>
      </c>
      <c r="AC214" s="9">
        <v>12.503097252907574</v>
      </c>
      <c r="AD214" s="9">
        <v>11.549918584767266</v>
      </c>
      <c r="AE214" s="9">
        <v>10.669405877310133</v>
      </c>
      <c r="AF214" s="9">
        <v>9.8560194116791564</v>
      </c>
      <c r="AG214" s="9">
        <v>9.1046417917214537</v>
      </c>
      <c r="AH214" s="9">
        <v>8.4105457480463937</v>
      </c>
      <c r="AI214" s="9">
        <v>7.7693643965543275</v>
      </c>
      <c r="AJ214" s="9">
        <v>7.1770637643184036</v>
      </c>
      <c r="AK214" s="9">
        <v>6.6299174099668665</v>
      </c>
      <c r="AL214" s="9">
        <v>6.1244829788907671</v>
      </c>
      <c r="AM214" s="9">
        <v>5.6575805457748807</v>
      </c>
      <c r="AN214" s="9">
        <v>5.2262726081945203</v>
      </c>
      <c r="AO214" s="9">
        <v>4.8278456054085845</v>
      </c>
      <c r="AP214" s="9">
        <v>4.4597928460748708</v>
      </c>
      <c r="AQ214" s="9">
        <v>4.1197987374779172</v>
      </c>
      <c r="AR214" s="9">
        <v>3.8057242170480188</v>
      </c>
      <c r="AS214" s="9">
        <v>3.5155932945142778</v>
      </c>
      <c r="AT214" s="9">
        <v>3.2475806200220547</v>
      </c>
      <c r="AU214" s="9">
        <v>3</v>
      </c>
      <c r="AV214" s="9" t="s">
        <v>47</v>
      </c>
      <c r="AW214" s="9" t="s">
        <v>47</v>
      </c>
      <c r="AX214" s="9" t="s">
        <v>47</v>
      </c>
      <c r="AY214" s="9" t="s">
        <v>47</v>
      </c>
      <c r="AZ214" s="9" t="s">
        <v>47</v>
      </c>
      <c r="BA214" s="9" t="s">
        <v>47</v>
      </c>
      <c r="BB214" s="9" t="s">
        <v>47</v>
      </c>
      <c r="BC214" s="9" t="s">
        <v>47</v>
      </c>
      <c r="BD214" s="9" t="s">
        <v>47</v>
      </c>
      <c r="BE214" s="9" t="s">
        <v>47</v>
      </c>
      <c r="BF214" s="9" t="s">
        <v>47</v>
      </c>
      <c r="BG214" s="9" t="s">
        <v>47</v>
      </c>
      <c r="BH214" s="9" t="s">
        <v>47</v>
      </c>
      <c r="BI214" s="9" t="s">
        <v>47</v>
      </c>
      <c r="BJ214" s="9" t="s">
        <v>47</v>
      </c>
      <c r="BK214" s="9" t="s">
        <v>47</v>
      </c>
      <c r="BL214" s="9" t="s">
        <v>47</v>
      </c>
      <c r="BM214" s="9" t="s">
        <v>47</v>
      </c>
      <c r="BN214" s="9" t="s">
        <v>47</v>
      </c>
    </row>
    <row r="215" spans="1:66" ht="12" x14ac:dyDescent="0.25">
      <c r="A215" s="5">
        <v>179</v>
      </c>
      <c r="B215" s="56">
        <v>45</v>
      </c>
      <c r="C215" s="9">
        <v>268.5</v>
      </c>
      <c r="D215" s="9">
        <v>179</v>
      </c>
      <c r="E215" s="9">
        <v>134.25</v>
      </c>
      <c r="F215" s="9">
        <v>107.4</v>
      </c>
      <c r="G215" s="9">
        <v>89.5</v>
      </c>
      <c r="H215" s="9">
        <v>76.714285714285722</v>
      </c>
      <c r="I215" s="9">
        <v>67.125</v>
      </c>
      <c r="J215" s="9">
        <v>59.666666666666664</v>
      </c>
      <c r="K215" s="9">
        <v>53.7</v>
      </c>
      <c r="L215" s="9">
        <v>48.818181818181813</v>
      </c>
      <c r="M215" s="9">
        <v>44.75</v>
      </c>
      <c r="N215" s="9">
        <v>41.307692307692307</v>
      </c>
      <c r="O215" s="9">
        <v>38.152106249210107</v>
      </c>
      <c r="P215" s="9">
        <v>35.237582395276014</v>
      </c>
      <c r="Q215" s="9">
        <v>32.545705470443686</v>
      </c>
      <c r="R215" s="9">
        <v>30.059466982924135</v>
      </c>
      <c r="S215" s="9">
        <v>27.76315775726794</v>
      </c>
      <c r="T215" s="9">
        <v>25.642268676713758</v>
      </c>
      <c r="U215" s="9">
        <v>23.683399008048571</v>
      </c>
      <c r="V215" s="9">
        <v>21.874171729734794</v>
      </c>
      <c r="W215" s="9">
        <v>20.20315532830918</v>
      </c>
      <c r="X215" s="9">
        <v>18.659791568927957</v>
      </c>
      <c r="Y215" s="9">
        <v>17.234328783679903</v>
      </c>
      <c r="Z215" s="9">
        <v>15.917760256152857</v>
      </c>
      <c r="AA215" s="9">
        <v>14.70176731293961</v>
      </c>
      <c r="AB215" s="9">
        <v>13.578666762509631</v>
      </c>
      <c r="AC215" s="9">
        <v>12.54136234934173</v>
      </c>
      <c r="AD215" s="9">
        <v>11.583299916583012</v>
      </c>
      <c r="AE215" s="9">
        <v>10.698425993931549</v>
      </c>
      <c r="AF215" s="9">
        <v>9.8811495490823855</v>
      </c>
      <c r="AG215" s="9">
        <v>9.1263066610652412</v>
      </c>
      <c r="AH215" s="9">
        <v>8.4291278922641641</v>
      </c>
      <c r="AI215" s="9">
        <v>7.7852081529608146</v>
      </c>
      <c r="AJ215" s="9">
        <v>7.190478867992014</v>
      </c>
      <c r="AK215" s="9">
        <v>6.6411822696579286</v>
      </c>
      <c r="AL215" s="9">
        <v>6.1338476544519098</v>
      </c>
      <c r="AM215" s="9">
        <v>5.6652694535912991</v>
      </c>
      <c r="AN215" s="9">
        <v>5.2324869787889323</v>
      </c>
      <c r="AO215" s="9">
        <v>4.8327657152899981</v>
      </c>
      <c r="AP215" s="9">
        <v>4.4635800439752158</v>
      </c>
      <c r="AQ215" s="9">
        <v>4.1225972833608058</v>
      </c>
      <c r="AR215" s="9">
        <v>3.8076629506654069</v>
      </c>
      <c r="AS215" s="9">
        <v>3.5167871488167175</v>
      </c>
      <c r="AT215" s="9">
        <v>3.2481319933848365</v>
      </c>
      <c r="AU215" s="9">
        <v>3</v>
      </c>
      <c r="AV215" s="9" t="s">
        <v>47</v>
      </c>
      <c r="AW215" s="9" t="s">
        <v>47</v>
      </c>
      <c r="AX215" s="9" t="s">
        <v>47</v>
      </c>
      <c r="AY215" s="9" t="s">
        <v>47</v>
      </c>
      <c r="AZ215" s="9" t="s">
        <v>47</v>
      </c>
      <c r="BA215" s="9" t="s">
        <v>47</v>
      </c>
      <c r="BB215" s="9" t="s">
        <v>47</v>
      </c>
      <c r="BC215" s="9" t="s">
        <v>47</v>
      </c>
      <c r="BD215" s="9" t="s">
        <v>47</v>
      </c>
      <c r="BE215" s="9" t="s">
        <v>47</v>
      </c>
      <c r="BF215" s="9" t="s">
        <v>47</v>
      </c>
      <c r="BG215" s="9" t="s">
        <v>47</v>
      </c>
      <c r="BH215" s="9" t="s">
        <v>47</v>
      </c>
      <c r="BI215" s="9" t="s">
        <v>47</v>
      </c>
      <c r="BJ215" s="9" t="s">
        <v>47</v>
      </c>
      <c r="BK215" s="9" t="s">
        <v>47</v>
      </c>
      <c r="BL215" s="9" t="s">
        <v>47</v>
      </c>
      <c r="BM215" s="9" t="s">
        <v>47</v>
      </c>
      <c r="BN215" s="9" t="s">
        <v>47</v>
      </c>
    </row>
    <row r="216" spans="1:66" ht="12" x14ac:dyDescent="0.25">
      <c r="A216" s="5">
        <v>180</v>
      </c>
      <c r="B216" s="56">
        <v>45</v>
      </c>
      <c r="C216" s="9">
        <v>270</v>
      </c>
      <c r="D216" s="9">
        <v>180</v>
      </c>
      <c r="E216" s="9">
        <v>135</v>
      </c>
      <c r="F216" s="9">
        <v>108</v>
      </c>
      <c r="G216" s="9">
        <v>90</v>
      </c>
      <c r="H216" s="9">
        <v>77.142857142857139</v>
      </c>
      <c r="I216" s="9">
        <v>67.5</v>
      </c>
      <c r="J216" s="9">
        <v>60</v>
      </c>
      <c r="K216" s="9">
        <v>54</v>
      </c>
      <c r="L216" s="9">
        <v>49.090909090909086</v>
      </c>
      <c r="M216" s="9">
        <v>45</v>
      </c>
      <c r="N216" s="9">
        <v>41.538461538461533</v>
      </c>
      <c r="O216" s="9">
        <v>38.358770250726174</v>
      </c>
      <c r="P216" s="9">
        <v>35.422478364673971</v>
      </c>
      <c r="Q216" s="9">
        <v>32.710954112822257</v>
      </c>
      <c r="R216" s="9">
        <v>30.206991954528416</v>
      </c>
      <c r="S216" s="9">
        <v>27.894703401001419</v>
      </c>
      <c r="T216" s="9">
        <v>25.759416197453941</v>
      </c>
      <c r="U216" s="9">
        <v>23.787581222671509</v>
      </c>
      <c r="V216" s="9">
        <v>21.966686515244962</v>
      </c>
      <c r="W216" s="9">
        <v>20.285177880933489</v>
      </c>
      <c r="X216" s="9">
        <v>18.732385577385045</v>
      </c>
      <c r="Y216" s="9">
        <v>17.298456611003864</v>
      </c>
      <c r="Z216" s="9">
        <v>15.974292216365715</v>
      </c>
      <c r="AA216" s="9">
        <v>14.75149012146661</v>
      </c>
      <c r="AB216" s="9">
        <v>13.622291232458387</v>
      </c>
      <c r="AC216" s="9">
        <v>12.579530399567755</v>
      </c>
      <c r="AD216" s="9">
        <v>11.61659095179183</v>
      </c>
      <c r="AE216" s="9">
        <v>10.727362711877438</v>
      </c>
      <c r="AF216" s="9">
        <v>9.9062032251749574</v>
      </c>
      <c r="AG216" s="9">
        <v>9.1479019563506601</v>
      </c>
      <c r="AH216" s="9">
        <v>8.4476472267735314</v>
      </c>
      <c r="AI216" s="9">
        <v>7.8009956827830944</v>
      </c>
      <c r="AJ216" s="9">
        <v>7.2038441011040479</v>
      </c>
      <c r="AK216" s="9">
        <v>6.6524033525035016</v>
      </c>
      <c r="AL216" s="9">
        <v>6.1431743584813923</v>
      </c>
      <c r="AM216" s="9">
        <v>5.6729258884311475</v>
      </c>
      <c r="AN216" s="9">
        <v>5.2386740563860226</v>
      </c>
      <c r="AO216" s="9">
        <v>4.8376633872510482</v>
      </c>
      <c r="AP216" s="9">
        <v>4.4673493323793814</v>
      </c>
      <c r="AQ216" s="9">
        <v>4.1253821235484889</v>
      </c>
      <c r="AR216" s="9">
        <v>3.8095918628841519</v>
      </c>
      <c r="AS216" s="9">
        <v>3.5179747541228132</v>
      </c>
      <c r="AT216" s="9">
        <v>3.2486803878449537</v>
      </c>
      <c r="AU216" s="9">
        <v>3</v>
      </c>
      <c r="AV216" s="9" t="s">
        <v>47</v>
      </c>
      <c r="AW216" s="9" t="s">
        <v>47</v>
      </c>
      <c r="AX216" s="9" t="s">
        <v>47</v>
      </c>
      <c r="AY216" s="9" t="s">
        <v>47</v>
      </c>
      <c r="AZ216" s="9" t="s">
        <v>47</v>
      </c>
      <c r="BA216" s="9" t="s">
        <v>47</v>
      </c>
      <c r="BB216" s="9" t="s">
        <v>47</v>
      </c>
      <c r="BC216" s="9" t="s">
        <v>47</v>
      </c>
      <c r="BD216" s="9" t="s">
        <v>47</v>
      </c>
      <c r="BE216" s="9" t="s">
        <v>47</v>
      </c>
      <c r="BF216" s="9" t="s">
        <v>47</v>
      </c>
      <c r="BG216" s="9" t="s">
        <v>47</v>
      </c>
      <c r="BH216" s="9" t="s">
        <v>47</v>
      </c>
      <c r="BI216" s="9" t="s">
        <v>47</v>
      </c>
      <c r="BJ216" s="9" t="s">
        <v>47</v>
      </c>
      <c r="BK216" s="9" t="s">
        <v>47</v>
      </c>
      <c r="BL216" s="9" t="s">
        <v>47</v>
      </c>
      <c r="BM216" s="9" t="s">
        <v>47</v>
      </c>
      <c r="BN216" s="9" t="s">
        <v>47</v>
      </c>
    </row>
    <row r="217" spans="1:66" ht="12" x14ac:dyDescent="0.25">
      <c r="A217" s="5">
        <v>181</v>
      </c>
      <c r="B217" s="56">
        <v>46</v>
      </c>
      <c r="C217" s="9">
        <v>271.5</v>
      </c>
      <c r="D217" s="9">
        <v>181</v>
      </c>
      <c r="E217" s="9">
        <v>135.75</v>
      </c>
      <c r="F217" s="9">
        <v>108.6</v>
      </c>
      <c r="G217" s="9">
        <v>90.5</v>
      </c>
      <c r="H217" s="9">
        <v>77.571428571428584</v>
      </c>
      <c r="I217" s="9">
        <v>67.875</v>
      </c>
      <c r="J217" s="9">
        <v>60.333333333333343</v>
      </c>
      <c r="K217" s="9">
        <v>54.3</v>
      </c>
      <c r="L217" s="9">
        <v>49.363636363636374</v>
      </c>
      <c r="M217" s="9">
        <v>45.25</v>
      </c>
      <c r="N217" s="9">
        <v>41.769230769230781</v>
      </c>
      <c r="O217" s="9">
        <v>38.656026117409255</v>
      </c>
      <c r="P217" s="9">
        <v>35.77485933235311</v>
      </c>
      <c r="Q217" s="9">
        <v>33.108435832550803</v>
      </c>
      <c r="R217" s="9">
        <v>30.640750061225553</v>
      </c>
      <c r="S217" s="9">
        <v>28.356989410881528</v>
      </c>
      <c r="T217" s="9">
        <v>26.243445308684603</v>
      </c>
      <c r="U217" s="9">
        <v>24.287430928955935</v>
      </c>
      <c r="V217" s="9">
        <v>22.477205038836864</v>
      </c>
      <c r="W217" s="9">
        <v>20.801901519998758</v>
      </c>
      <c r="X217" s="9">
        <v>19.251464143342563</v>
      </c>
      <c r="Y217" s="9">
        <v>17.816586205164697</v>
      </c>
      <c r="Z217" s="9">
        <v>16.488654662447438</v>
      </c>
      <c r="AA217" s="9">
        <v>15.259698431938542</v>
      </c>
      <c r="AB217" s="9">
        <v>14.122340542678577</v>
      </c>
      <c r="AC217" s="9">
        <v>13.069753854765189</v>
      </c>
      <c r="AD217" s="9">
        <v>12.095620078550409</v>
      </c>
      <c r="AE217" s="9">
        <v>11.19409184827837</v>
      </c>
      <c r="AF217" s="9">
        <v>10.359757622505427</v>
      </c>
      <c r="AG217" s="9">
        <v>9.5876092006128744</v>
      </c>
      <c r="AH217" s="9">
        <v>8.87301166042589</v>
      </c>
      <c r="AI217" s="9">
        <v>8.2116755364852665</v>
      </c>
      <c r="AJ217" s="9">
        <v>7.5996310719684077</v>
      </c>
      <c r="AK217" s="9">
        <v>7.0332043897033385</v>
      </c>
      <c r="AL217" s="9">
        <v>6.5089954392391247</v>
      </c>
      <c r="AM217" s="9">
        <v>6.0238575875971065</v>
      </c>
      <c r="AN217" s="9">
        <v>5.5748787311937358</v>
      </c>
      <c r="AO217" s="9">
        <v>5.1593638155568824</v>
      </c>
      <c r="AP217" s="9">
        <v>4.7748186579078817</v>
      </c>
      <c r="AQ217" s="9">
        <v>4.4189349755022844</v>
      </c>
      <c r="AR217" s="9">
        <v>4.0895765298599329</v>
      </c>
      <c r="AS217" s="9">
        <v>3.7847663037133015</v>
      </c>
      <c r="AT217" s="9">
        <v>3.5026746337020511</v>
      </c>
      <c r="AU217" s="9">
        <v>3.2416082275787357</v>
      </c>
      <c r="AV217" s="9">
        <v>3</v>
      </c>
      <c r="AW217" s="9" t="s">
        <v>47</v>
      </c>
      <c r="AX217" s="9" t="s">
        <v>47</v>
      </c>
      <c r="AY217" s="9" t="s">
        <v>47</v>
      </c>
      <c r="AZ217" s="9" t="s">
        <v>47</v>
      </c>
      <c r="BA217" s="9" t="s">
        <v>47</v>
      </c>
      <c r="BB217" s="9" t="s">
        <v>47</v>
      </c>
      <c r="BC217" s="9" t="s">
        <v>47</v>
      </c>
      <c r="BD217" s="9" t="s">
        <v>47</v>
      </c>
      <c r="BE217" s="9" t="s">
        <v>47</v>
      </c>
      <c r="BF217" s="9" t="s">
        <v>47</v>
      </c>
      <c r="BG217" s="9" t="s">
        <v>47</v>
      </c>
      <c r="BH217" s="9" t="s">
        <v>47</v>
      </c>
      <c r="BI217" s="9" t="s">
        <v>47</v>
      </c>
      <c r="BJ217" s="9" t="s">
        <v>47</v>
      </c>
      <c r="BK217" s="9" t="s">
        <v>47</v>
      </c>
      <c r="BL217" s="9" t="s">
        <v>47</v>
      </c>
      <c r="BM217" s="9" t="s">
        <v>47</v>
      </c>
      <c r="BN217" s="9" t="s">
        <v>47</v>
      </c>
    </row>
    <row r="218" spans="1:66" ht="12" x14ac:dyDescent="0.25">
      <c r="A218" s="5">
        <v>182</v>
      </c>
      <c r="B218" s="56">
        <v>46</v>
      </c>
      <c r="C218" s="9">
        <v>273</v>
      </c>
      <c r="D218" s="9">
        <v>182</v>
      </c>
      <c r="E218" s="9">
        <v>136.5</v>
      </c>
      <c r="F218" s="9">
        <v>109.2</v>
      </c>
      <c r="G218" s="9">
        <v>91</v>
      </c>
      <c r="H218" s="9">
        <v>78</v>
      </c>
      <c r="I218" s="9">
        <v>68.25</v>
      </c>
      <c r="J218" s="9">
        <v>60.666666666666664</v>
      </c>
      <c r="K218" s="9">
        <v>54.6</v>
      </c>
      <c r="L218" s="9">
        <v>49.636363636363633</v>
      </c>
      <c r="M218" s="9">
        <v>45.5</v>
      </c>
      <c r="N218" s="9">
        <v>42</v>
      </c>
      <c r="O218" s="9">
        <v>38.863297065399692</v>
      </c>
      <c r="P218" s="9">
        <v>35.960853780797727</v>
      </c>
      <c r="Q218" s="9">
        <v>33.275174838298668</v>
      </c>
      <c r="R218" s="9">
        <v>30.790071539140822</v>
      </c>
      <c r="S218" s="9">
        <v>28.490564211679484</v>
      </c>
      <c r="T218" s="9">
        <v>26.362791917127261</v>
      </c>
      <c r="U218" s="9">
        <v>24.39392889877702</v>
      </c>
      <c r="V218" s="9">
        <v>22.572107271081187</v>
      </c>
      <c r="W218" s="9">
        <v>20.886345482573734</v>
      </c>
      <c r="X218" s="9">
        <v>19.326482121424572</v>
      </c>
      <c r="Y218" s="9">
        <v>17.883114664620461</v>
      </c>
      <c r="Z218" s="9">
        <v>16.547542801565491</v>
      </c>
      <c r="AA218" s="9">
        <v>15.311715990468004</v>
      </c>
      <c r="AB218" s="9">
        <v>14.168184931394972</v>
      </c>
      <c r="AC218" s="9">
        <v>13.110056663483869</v>
      </c>
      <c r="AD218" s="9">
        <v>12.130953015647533</v>
      </c>
      <c r="AE218" s="9">
        <v>11.224972160321821</v>
      </c>
      <c r="AF218" s="9">
        <v>10.386653038510198</v>
      </c>
      <c r="AG218" s="9">
        <v>9.6109424416871008</v>
      </c>
      <c r="AH218" s="9">
        <v>8.8931645521367564</v>
      </c>
      <c r="AI218" s="9">
        <v>8.2289927581231677</v>
      </c>
      <c r="AJ218" s="9">
        <v>7.6144235739991313</v>
      </c>
      <c r="AK218" s="9">
        <v>7.0457525080502563</v>
      </c>
      <c r="AL218" s="9">
        <v>6.5195517326105268</v>
      </c>
      <c r="AM218" s="9">
        <v>6.0326494218496238</v>
      </c>
      <c r="AN218" s="9">
        <v>5.5821106326846124</v>
      </c>
      <c r="AO218" s="9">
        <v>5.1652196135701987</v>
      </c>
      <c r="AP218" s="9">
        <v>4.7794634345287541</v>
      </c>
      <c r="AQ218" s="9">
        <v>4.4225168397453931</v>
      </c>
      <c r="AR218" s="9">
        <v>4.0922282314228076</v>
      </c>
      <c r="AS218" s="9">
        <v>3.7866067004095192</v>
      </c>
      <c r="AT218" s="9">
        <v>3.5038100254249547</v>
      </c>
      <c r="AU218" s="9">
        <v>3.2421335685432311</v>
      </c>
      <c r="AV218" s="9">
        <v>3</v>
      </c>
      <c r="AW218" s="9" t="s">
        <v>47</v>
      </c>
      <c r="AX218" s="9" t="s">
        <v>47</v>
      </c>
      <c r="AY218" s="9" t="s">
        <v>47</v>
      </c>
      <c r="AZ218" s="9" t="s">
        <v>47</v>
      </c>
      <c r="BA218" s="9" t="s">
        <v>47</v>
      </c>
      <c r="BB218" s="9" t="s">
        <v>47</v>
      </c>
      <c r="BC218" s="9" t="s">
        <v>47</v>
      </c>
      <c r="BD218" s="9" t="s">
        <v>47</v>
      </c>
      <c r="BE218" s="9" t="s">
        <v>47</v>
      </c>
      <c r="BF218" s="9" t="s">
        <v>47</v>
      </c>
      <c r="BG218" s="9" t="s">
        <v>47</v>
      </c>
      <c r="BH218" s="9" t="s">
        <v>47</v>
      </c>
      <c r="BI218" s="9" t="s">
        <v>47</v>
      </c>
      <c r="BJ218" s="9" t="s">
        <v>47</v>
      </c>
      <c r="BK218" s="9" t="s">
        <v>47</v>
      </c>
      <c r="BL218" s="9" t="s">
        <v>47</v>
      </c>
      <c r="BM218" s="9" t="s">
        <v>47</v>
      </c>
      <c r="BN218" s="9" t="s">
        <v>47</v>
      </c>
    </row>
    <row r="219" spans="1:66" ht="12" x14ac:dyDescent="0.25">
      <c r="A219" s="5">
        <v>183</v>
      </c>
      <c r="B219" s="56">
        <v>46</v>
      </c>
      <c r="C219" s="9">
        <v>274.5</v>
      </c>
      <c r="D219" s="9">
        <v>183</v>
      </c>
      <c r="E219" s="9">
        <v>137.25</v>
      </c>
      <c r="F219" s="9">
        <v>109.8</v>
      </c>
      <c r="G219" s="9">
        <v>91.5</v>
      </c>
      <c r="H219" s="9">
        <v>78.428571428571431</v>
      </c>
      <c r="I219" s="9">
        <v>68.625</v>
      </c>
      <c r="J219" s="9">
        <v>61</v>
      </c>
      <c r="K219" s="9">
        <v>54.9</v>
      </c>
      <c r="L219" s="9">
        <v>49.909090909090907</v>
      </c>
      <c r="M219" s="9">
        <v>45.75</v>
      </c>
      <c r="N219" s="9">
        <v>42.230769230769226</v>
      </c>
      <c r="O219" s="9">
        <v>39.070534520297201</v>
      </c>
      <c r="P219" s="9">
        <v>36.146788124084814</v>
      </c>
      <c r="Q219" s="9">
        <v>33.441833026592029</v>
      </c>
      <c r="R219" s="9">
        <v>30.939296524475825</v>
      </c>
      <c r="S219" s="9">
        <v>28.624031124976636</v>
      </c>
      <c r="T219" s="9">
        <v>26.482022860327863</v>
      </c>
      <c r="U219" s="9">
        <v>24.500306463228807</v>
      </c>
      <c r="V219" s="9">
        <v>22.666886889950355</v>
      </c>
      <c r="W219" s="9">
        <v>20.97066671606413</v>
      </c>
      <c r="X219" s="9">
        <v>19.401378965331887</v>
      </c>
      <c r="Y219" s="9">
        <v>17.949524965178103</v>
      </c>
      <c r="Z219" s="9">
        <v>16.606316852593913</v>
      </c>
      <c r="AA219" s="9">
        <v>15.363624382468904</v>
      </c>
      <c r="AB219" s="9">
        <v>14.213925716389262</v>
      </c>
      <c r="AC219" s="9">
        <v>13.150261894033969</v>
      </c>
      <c r="AD219" s="9">
        <v>12.166194711590967</v>
      </c>
      <c r="AE219" s="9">
        <v>11.255767752237411</v>
      </c>
      <c r="AF219" s="9">
        <v>10.413470332807137</v>
      </c>
      <c r="AG219" s="9">
        <v>9.6342041484197036</v>
      </c>
      <c r="AH219" s="9">
        <v>8.913252413175762</v>
      </c>
      <c r="AI219" s="9">
        <v>8.2462513101318358</v>
      </c>
      <c r="AJ219" s="9">
        <v>7.6291635777453104</v>
      </c>
      <c r="AK219" s="9">
        <v>7.0582540729122041</v>
      </c>
      <c r="AL219" s="9">
        <v>6.5300671626842988</v>
      </c>
      <c r="AM219" s="9">
        <v>6.0414058078209649</v>
      </c>
      <c r="AN219" s="9">
        <v>5.5893122115714204</v>
      </c>
      <c r="AO219" s="9">
        <v>5.1710499165573021</v>
      </c>
      <c r="AP219" s="9">
        <v>4.7840872413905586</v>
      </c>
      <c r="AQ219" s="9">
        <v>4.4260819567708971</v>
      </c>
      <c r="AR219" s="9">
        <v>4.0948671083094093</v>
      </c>
      <c r="AS219" s="9">
        <v>3.788437900265976</v>
      </c>
      <c r="AT219" s="9">
        <v>3.5049395608096048</v>
      </c>
      <c r="AU219" s="9">
        <v>3.2426561153518598</v>
      </c>
      <c r="AV219" s="9">
        <v>3</v>
      </c>
      <c r="AW219" s="9" t="s">
        <v>47</v>
      </c>
      <c r="AX219" s="9" t="s">
        <v>47</v>
      </c>
      <c r="AY219" s="9" t="s">
        <v>47</v>
      </c>
      <c r="AZ219" s="9" t="s">
        <v>47</v>
      </c>
      <c r="BA219" s="9" t="s">
        <v>47</v>
      </c>
      <c r="BB219" s="9" t="s">
        <v>47</v>
      </c>
      <c r="BC219" s="9" t="s">
        <v>47</v>
      </c>
      <c r="BD219" s="9" t="s">
        <v>47</v>
      </c>
      <c r="BE219" s="9" t="s">
        <v>47</v>
      </c>
      <c r="BF219" s="9" t="s">
        <v>47</v>
      </c>
      <c r="BG219" s="9" t="s">
        <v>47</v>
      </c>
      <c r="BH219" s="9" t="s">
        <v>47</v>
      </c>
      <c r="BI219" s="9" t="s">
        <v>47</v>
      </c>
      <c r="BJ219" s="9" t="s">
        <v>47</v>
      </c>
      <c r="BK219" s="9" t="s">
        <v>47</v>
      </c>
      <c r="BL219" s="9" t="s">
        <v>47</v>
      </c>
      <c r="BM219" s="9" t="s">
        <v>47</v>
      </c>
      <c r="BN219" s="9" t="s">
        <v>47</v>
      </c>
    </row>
    <row r="220" spans="1:66" ht="12" x14ac:dyDescent="0.25">
      <c r="A220" s="5">
        <v>184</v>
      </c>
      <c r="B220" s="56">
        <v>46</v>
      </c>
      <c r="C220" s="9">
        <v>276</v>
      </c>
      <c r="D220" s="9">
        <v>184</v>
      </c>
      <c r="E220" s="9">
        <v>138</v>
      </c>
      <c r="F220" s="9">
        <v>110.4</v>
      </c>
      <c r="G220" s="9">
        <v>92</v>
      </c>
      <c r="H220" s="9">
        <v>78.857142857142861</v>
      </c>
      <c r="I220" s="9">
        <v>69</v>
      </c>
      <c r="J220" s="9">
        <v>61.333333333333329</v>
      </c>
      <c r="K220" s="9">
        <v>55.2</v>
      </c>
      <c r="L220" s="9">
        <v>50.181818181818173</v>
      </c>
      <c r="M220" s="9">
        <v>46</v>
      </c>
      <c r="N220" s="9">
        <v>42.46153846153846</v>
      </c>
      <c r="O220" s="9">
        <v>39.277738670493882</v>
      </c>
      <c r="P220" s="9">
        <v>36.332662709925614</v>
      </c>
      <c r="Q220" s="9">
        <v>33.608410877912199</v>
      </c>
      <c r="R220" s="9">
        <v>31.088425606362048</v>
      </c>
      <c r="S220" s="9">
        <v>28.75739082675566</v>
      </c>
      <c r="T220" s="9">
        <v>26.601138881524221</v>
      </c>
      <c r="U220" s="9">
        <v>24.606564415286758</v>
      </c>
      <c r="V220" s="9">
        <v>22.761544722590575</v>
      </c>
      <c r="W220" s="9">
        <v>21.054866068041182</v>
      </c>
      <c r="X220" s="9">
        <v>19.476155531007279</v>
      </c>
      <c r="Y220" s="9">
        <v>18.015817960663721</v>
      </c>
      <c r="Z220" s="9">
        <v>16.664977658195319</v>
      </c>
      <c r="AA220" s="9">
        <v>15.415424431715206</v>
      </c>
      <c r="AB220" s="9">
        <v>14.259563696028144</v>
      </c>
      <c r="AC220" s="9">
        <v>13.190370313953114</v>
      </c>
      <c r="AD220" s="9">
        <v>12.201345898660108</v>
      </c>
      <c r="AE220" s="9">
        <v>11.286479317511526</v>
      </c>
      <c r="AF220" s="9">
        <v>10.440210157356837</v>
      </c>
      <c r="AG220" s="9">
        <v>9.6573949292283867</v>
      </c>
      <c r="AH220" s="9">
        <v>8.9332758070358871</v>
      </c>
      <c r="AI220" s="9">
        <v>8.2634517102583551</v>
      </c>
      <c r="AJ220" s="9">
        <v>7.6438515548787214</v>
      </c>
      <c r="AK220" s="9">
        <v>7.0707095099845505</v>
      </c>
      <c r="AL220" s="9">
        <v>6.5405421096484373</v>
      </c>
      <c r="AM220" s="9">
        <v>6.0501270809777479</v>
      </c>
      <c r="AN220" s="9">
        <v>5.5964837596539594</v>
      </c>
      <c r="AO220" s="9">
        <v>5.1768549739303751</v>
      </c>
      <c r="AP220" s="9">
        <v>4.7886902869820434</v>
      </c>
      <c r="AQ220" s="9">
        <v>4.4296304957575536</v>
      </c>
      <c r="AR220" s="9">
        <v>4.0974932921192044</v>
      </c>
      <c r="AS220" s="9">
        <v>3.7902599991222408</v>
      </c>
      <c r="AT220" s="9">
        <v>3.506063301818382</v>
      </c>
      <c r="AU220" s="9">
        <v>3.2431758980134187</v>
      </c>
      <c r="AV220" s="9">
        <v>3</v>
      </c>
      <c r="AW220" s="9" t="s">
        <v>47</v>
      </c>
      <c r="AX220" s="9" t="s">
        <v>47</v>
      </c>
      <c r="AY220" s="9" t="s">
        <v>47</v>
      </c>
      <c r="AZ220" s="9" t="s">
        <v>47</v>
      </c>
      <c r="BA220" s="9" t="s">
        <v>47</v>
      </c>
      <c r="BB220" s="9" t="s">
        <v>47</v>
      </c>
      <c r="BC220" s="9" t="s">
        <v>47</v>
      </c>
      <c r="BD220" s="9" t="s">
        <v>47</v>
      </c>
      <c r="BE220" s="9" t="s">
        <v>47</v>
      </c>
      <c r="BF220" s="9" t="s">
        <v>47</v>
      </c>
      <c r="BG220" s="9" t="s">
        <v>47</v>
      </c>
      <c r="BH220" s="9" t="s">
        <v>47</v>
      </c>
      <c r="BI220" s="9" t="s">
        <v>47</v>
      </c>
      <c r="BJ220" s="9" t="s">
        <v>47</v>
      </c>
      <c r="BK220" s="9" t="s">
        <v>47</v>
      </c>
      <c r="BL220" s="9" t="s">
        <v>47</v>
      </c>
      <c r="BM220" s="9" t="s">
        <v>47</v>
      </c>
      <c r="BN220" s="9" t="s">
        <v>47</v>
      </c>
    </row>
    <row r="221" spans="1:66" ht="12" x14ac:dyDescent="0.25">
      <c r="A221" s="5">
        <v>185</v>
      </c>
      <c r="B221" s="56">
        <v>47</v>
      </c>
      <c r="C221" s="9">
        <v>277.5</v>
      </c>
      <c r="D221" s="9">
        <v>185</v>
      </c>
      <c r="E221" s="9">
        <v>138.75</v>
      </c>
      <c r="F221" s="9">
        <v>111</v>
      </c>
      <c r="G221" s="9">
        <v>92.5</v>
      </c>
      <c r="H221" s="9">
        <v>79.285714285714278</v>
      </c>
      <c r="I221" s="9">
        <v>69.375</v>
      </c>
      <c r="J221" s="9">
        <v>61.666666666666664</v>
      </c>
      <c r="K221" s="9">
        <v>55.5</v>
      </c>
      <c r="L221" s="9">
        <v>50.454545454545453</v>
      </c>
      <c r="M221" s="9">
        <v>46.25</v>
      </c>
      <c r="N221" s="9">
        <v>42.692307692307693</v>
      </c>
      <c r="O221" s="9">
        <v>39.573116049274148</v>
      </c>
      <c r="P221" s="9">
        <v>36.681819243317385</v>
      </c>
      <c r="Q221" s="9">
        <v>34.001766788442978</v>
      </c>
      <c r="R221" s="9">
        <v>31.517524718905086</v>
      </c>
      <c r="S221" s="9">
        <v>29.214786707625706</v>
      </c>
      <c r="T221" s="9">
        <v>27.080291678493026</v>
      </c>
      <c r="U221" s="9">
        <v>25.101747438082104</v>
      </c>
      <c r="V221" s="9">
        <v>23.267759887005962</v>
      </c>
      <c r="W221" s="9">
        <v>21.567767403237344</v>
      </c>
      <c r="X221" s="9">
        <v>19.991980019525812</v>
      </c>
      <c r="Y221" s="9">
        <v>18.531323044643322</v>
      </c>
      <c r="Z221" s="9">
        <v>17.17738480378263</v>
      </c>
      <c r="AA221" s="9">
        <v>15.922368197154352</v>
      </c>
      <c r="AB221" s="9">
        <v>14.759045797816928</v>
      </c>
      <c r="AC221" s="9">
        <v>13.680718230155486</v>
      </c>
      <c r="AD221" s="9">
        <v>12.681175589318421</v>
      </c>
      <c r="AE221" s="9">
        <v>11.754661679432729</v>
      </c>
      <c r="AF221" s="9">
        <v>10.895840864652095</v>
      </c>
      <c r="AG221" s="9">
        <v>10.099767342138579</v>
      </c>
      <c r="AH221" s="9">
        <v>9.3618566600262128</v>
      </c>
      <c r="AI221" s="9">
        <v>8.6778593163433069</v>
      </c>
      <c r="AJ221" s="9">
        <v>8.0438362868541802</v>
      </c>
      <c r="AK221" s="9">
        <v>7.4561363408892927</v>
      </c>
      <c r="AL221" s="9">
        <v>6.9113750145295301</v>
      </c>
      <c r="AM221" s="9">
        <v>6.4064151200547776</v>
      </c>
      <c r="AN221" s="9">
        <v>5.9383486794140161</v>
      </c>
      <c r="AO221" s="9">
        <v>5.5044801776748855</v>
      </c>
      <c r="AP221" s="9">
        <v>5.1023110400121547</v>
      </c>
      <c r="AQ221" s="9">
        <v>4.7295252428407517</v>
      </c>
      <c r="AR221" s="9">
        <v>4.3839759762302908</v>
      </c>
      <c r="AS221" s="9">
        <v>4.0636732807922264</v>
      </c>
      <c r="AT221" s="9">
        <v>3.766772587842576</v>
      </c>
      <c r="AU221" s="9">
        <v>3.491564096844948</v>
      </c>
      <c r="AV221" s="9">
        <v>3.2364629289603868</v>
      </c>
      <c r="AW221" s="9">
        <v>3</v>
      </c>
      <c r="AX221" s="9" t="s">
        <v>47</v>
      </c>
      <c r="AY221" s="9" t="s">
        <v>47</v>
      </c>
      <c r="AZ221" s="9" t="s">
        <v>47</v>
      </c>
      <c r="BA221" s="9" t="s">
        <v>47</v>
      </c>
      <c r="BB221" s="9" t="s">
        <v>47</v>
      </c>
      <c r="BC221" s="9" t="s">
        <v>47</v>
      </c>
      <c r="BD221" s="9" t="s">
        <v>47</v>
      </c>
      <c r="BE221" s="9" t="s">
        <v>47</v>
      </c>
      <c r="BF221" s="9" t="s">
        <v>47</v>
      </c>
      <c r="BG221" s="9" t="s">
        <v>47</v>
      </c>
      <c r="BH221" s="9" t="s">
        <v>47</v>
      </c>
      <c r="BI221" s="9" t="s">
        <v>47</v>
      </c>
      <c r="BJ221" s="9" t="s">
        <v>47</v>
      </c>
      <c r="BK221" s="9" t="s">
        <v>47</v>
      </c>
      <c r="BL221" s="9" t="s">
        <v>47</v>
      </c>
      <c r="BM221" s="9" t="s">
        <v>47</v>
      </c>
      <c r="BN221" s="9" t="s">
        <v>47</v>
      </c>
    </row>
    <row r="222" spans="1:66" s="6" customFormat="1" ht="12" x14ac:dyDescent="0.25">
      <c r="A222" s="5" t="s">
        <v>23</v>
      </c>
      <c r="B222" s="55" t="s">
        <v>22</v>
      </c>
      <c r="C222" s="8">
        <v>1</v>
      </c>
      <c r="D222" s="8">
        <v>2</v>
      </c>
      <c r="E222" s="8">
        <v>3</v>
      </c>
      <c r="F222" s="8">
        <v>4</v>
      </c>
      <c r="G222" s="8">
        <v>5</v>
      </c>
      <c r="H222" s="8">
        <v>6</v>
      </c>
      <c r="I222" s="8">
        <v>7</v>
      </c>
      <c r="J222" s="8">
        <v>8</v>
      </c>
      <c r="K222" s="8">
        <v>9</v>
      </c>
      <c r="L222" s="8">
        <v>10</v>
      </c>
      <c r="M222" s="8">
        <v>11</v>
      </c>
      <c r="N222" s="8">
        <v>12</v>
      </c>
      <c r="O222" s="8">
        <v>13</v>
      </c>
      <c r="P222" s="8">
        <v>14</v>
      </c>
      <c r="Q222" s="8">
        <v>15</v>
      </c>
      <c r="R222" s="8">
        <v>16</v>
      </c>
      <c r="S222" s="8">
        <v>17</v>
      </c>
      <c r="T222" s="8">
        <v>18</v>
      </c>
      <c r="U222" s="8">
        <v>19</v>
      </c>
      <c r="V222" s="8">
        <v>20</v>
      </c>
      <c r="W222" s="8">
        <v>21</v>
      </c>
      <c r="X222" s="8">
        <v>22</v>
      </c>
      <c r="Y222" s="8">
        <v>23</v>
      </c>
      <c r="Z222" s="8">
        <v>24</v>
      </c>
      <c r="AA222" s="8">
        <v>25</v>
      </c>
      <c r="AB222" s="8">
        <v>26</v>
      </c>
      <c r="AC222" s="8">
        <v>27</v>
      </c>
      <c r="AD222" s="8">
        <v>28</v>
      </c>
      <c r="AE222" s="8">
        <v>29</v>
      </c>
      <c r="AF222" s="8">
        <v>30</v>
      </c>
      <c r="AG222" s="8">
        <v>31</v>
      </c>
      <c r="AH222" s="8">
        <v>32</v>
      </c>
      <c r="AI222" s="8">
        <v>33</v>
      </c>
      <c r="AJ222" s="8">
        <v>34</v>
      </c>
      <c r="AK222" s="8">
        <v>35</v>
      </c>
      <c r="AL222" s="8">
        <v>36</v>
      </c>
      <c r="AM222" s="8">
        <v>37</v>
      </c>
      <c r="AN222" s="8">
        <v>38</v>
      </c>
      <c r="AO222" s="8">
        <v>39</v>
      </c>
      <c r="AP222" s="8">
        <v>40</v>
      </c>
      <c r="AQ222" s="8">
        <v>41</v>
      </c>
      <c r="AR222" s="8">
        <v>42</v>
      </c>
      <c r="AS222" s="8">
        <v>43</v>
      </c>
      <c r="AT222" s="8">
        <v>44</v>
      </c>
      <c r="AU222" s="8">
        <v>45</v>
      </c>
      <c r="AV222" s="8">
        <v>46</v>
      </c>
      <c r="AW222" s="8">
        <v>47</v>
      </c>
      <c r="AX222" s="8">
        <v>48</v>
      </c>
      <c r="AY222" s="8">
        <v>49</v>
      </c>
      <c r="AZ222" s="8">
        <v>50</v>
      </c>
      <c r="BA222" s="8">
        <v>51</v>
      </c>
      <c r="BB222" s="8">
        <v>52</v>
      </c>
      <c r="BC222" s="8">
        <v>53</v>
      </c>
      <c r="BD222" s="8">
        <v>54</v>
      </c>
      <c r="BE222" s="8">
        <v>55</v>
      </c>
      <c r="BF222" s="8">
        <v>56</v>
      </c>
      <c r="BG222" s="8">
        <v>57</v>
      </c>
      <c r="BH222" s="8">
        <v>58</v>
      </c>
      <c r="BI222" s="8">
        <v>59</v>
      </c>
      <c r="BJ222" s="8">
        <v>60</v>
      </c>
      <c r="BK222" s="8">
        <v>61</v>
      </c>
      <c r="BL222" s="8">
        <v>62</v>
      </c>
      <c r="BM222" s="8">
        <v>63</v>
      </c>
      <c r="BN222" s="8">
        <v>64</v>
      </c>
    </row>
    <row r="223" spans="1:66" ht="12" x14ac:dyDescent="0.25">
      <c r="A223" s="5">
        <v>186</v>
      </c>
      <c r="B223" s="56">
        <v>47</v>
      </c>
      <c r="C223" s="9">
        <v>279</v>
      </c>
      <c r="D223" s="9">
        <v>186</v>
      </c>
      <c r="E223" s="9">
        <v>139.5</v>
      </c>
      <c r="F223" s="9">
        <v>111.6</v>
      </c>
      <c r="G223" s="9">
        <v>93</v>
      </c>
      <c r="H223" s="9">
        <v>79.714285714285722</v>
      </c>
      <c r="I223" s="9">
        <v>69.75</v>
      </c>
      <c r="J223" s="9">
        <v>62</v>
      </c>
      <c r="K223" s="9">
        <v>55.8</v>
      </c>
      <c r="L223" s="9">
        <v>50.727272727272727</v>
      </c>
      <c r="M223" s="9">
        <v>46.5</v>
      </c>
      <c r="N223" s="9">
        <v>42.923076923076927</v>
      </c>
      <c r="O223" s="9">
        <v>39.780897090073196</v>
      </c>
      <c r="P223" s="9">
        <v>36.868740237962221</v>
      </c>
      <c r="Q223" s="9">
        <v>34.169767555934058</v>
      </c>
      <c r="R223" s="9">
        <v>31.668372916749728</v>
      </c>
      <c r="S223" s="9">
        <v>29.350092638255671</v>
      </c>
      <c r="T223" s="9">
        <v>27.201521850798077</v>
      </c>
      <c r="U223" s="9">
        <v>25.210236986952836</v>
      </c>
      <c r="V223" s="9">
        <v>23.36472394538756</v>
      </c>
      <c r="W223" s="9">
        <v>21.654311513481378</v>
      </c>
      <c r="X223" s="9">
        <v>20.069109663735603</v>
      </c>
      <c r="Y223" s="9">
        <v>18.599952367189914</v>
      </c>
      <c r="Z223" s="9">
        <v>17.23834459317704</v>
      </c>
      <c r="AA223" s="9">
        <v>15.976413188955449</v>
      </c>
      <c r="AB223" s="9">
        <v>14.806861355193947</v>
      </c>
      <c r="AC223" s="9">
        <v>13.722926454074152</v>
      </c>
      <c r="AD223" s="9">
        <v>12.718340906046897</v>
      </c>
      <c r="AE223" s="9">
        <v>11.787295949137917</v>
      </c>
      <c r="AF223" s="9">
        <v>10.924408051250174</v>
      </c>
      <c r="AG223" s="9">
        <v>10.124687781250453</v>
      </c>
      <c r="AH223" s="9">
        <v>9.383510958845152</v>
      </c>
      <c r="AI223" s="9">
        <v>8.6965919164267191</v>
      </c>
      <c r="AJ223" s="9">
        <v>8.0599587182841184</v>
      </c>
      <c r="AK223" s="9">
        <v>7.46993019388868</v>
      </c>
      <c r="AL223" s="9">
        <v>6.9230946524561086</v>
      </c>
      <c r="AM223" s="9">
        <v>6.4162901557069931</v>
      </c>
      <c r="AN223" s="9">
        <v>5.9465862347580369</v>
      </c>
      <c r="AO223" s="9">
        <v>5.5112669454265566</v>
      </c>
      <c r="AP223" s="9">
        <v>5.1078151639698319</v>
      </c>
      <c r="AQ223" s="9">
        <v>4.7338980324533866</v>
      </c>
      <c r="AR223" s="9">
        <v>4.3873534695897236</v>
      </c>
      <c r="AS223" s="9">
        <v>4.0661776690498499</v>
      </c>
      <c r="AT223" s="9">
        <v>3.76851351295974</v>
      </c>
      <c r="AU223" s="9">
        <v>3.492639833585701</v>
      </c>
      <c r="AV223" s="9">
        <v>3.2369614611170618</v>
      </c>
      <c r="AW223" s="9">
        <v>3</v>
      </c>
      <c r="AX223" s="9" t="s">
        <v>47</v>
      </c>
      <c r="AY223" s="9" t="s">
        <v>47</v>
      </c>
      <c r="AZ223" s="9" t="s">
        <v>47</v>
      </c>
      <c r="BA223" s="9" t="s">
        <v>47</v>
      </c>
      <c r="BB223" s="9" t="s">
        <v>47</v>
      </c>
      <c r="BC223" s="9" t="s">
        <v>47</v>
      </c>
      <c r="BD223" s="9" t="s">
        <v>47</v>
      </c>
      <c r="BE223" s="9" t="s">
        <v>47</v>
      </c>
      <c r="BF223" s="9" t="s">
        <v>47</v>
      </c>
      <c r="BG223" s="9" t="s">
        <v>47</v>
      </c>
      <c r="BH223" s="9" t="s">
        <v>47</v>
      </c>
      <c r="BI223" s="9" t="s">
        <v>47</v>
      </c>
      <c r="BJ223" s="9" t="s">
        <v>47</v>
      </c>
      <c r="BK223" s="9" t="s">
        <v>47</v>
      </c>
      <c r="BL223" s="9" t="s">
        <v>47</v>
      </c>
      <c r="BM223" s="9" t="s">
        <v>47</v>
      </c>
      <c r="BN223" s="9" t="s">
        <v>47</v>
      </c>
    </row>
    <row r="224" spans="1:66" ht="12" x14ac:dyDescent="0.25">
      <c r="A224" s="5">
        <v>187</v>
      </c>
      <c r="B224" s="56">
        <v>47</v>
      </c>
      <c r="C224" s="9">
        <v>280.5</v>
      </c>
      <c r="D224" s="9">
        <v>187</v>
      </c>
      <c r="E224" s="9">
        <v>140.25</v>
      </c>
      <c r="F224" s="9">
        <v>112.2</v>
      </c>
      <c r="G224" s="9">
        <v>93.5</v>
      </c>
      <c r="H224" s="9">
        <v>80.142857142857139</v>
      </c>
      <c r="I224" s="9">
        <v>70.125</v>
      </c>
      <c r="J224" s="9">
        <v>62.333333333333329</v>
      </c>
      <c r="K224" s="9">
        <v>56.1</v>
      </c>
      <c r="L224" s="9">
        <v>51</v>
      </c>
      <c r="M224" s="9">
        <v>46.75</v>
      </c>
      <c r="N224" s="9">
        <v>43.153846153846146</v>
      </c>
      <c r="O224" s="9">
        <v>39.988646215956997</v>
      </c>
      <c r="P224" s="9">
        <v>37.055603815338038</v>
      </c>
      <c r="Q224" s="9">
        <v>34.337690921163734</v>
      </c>
      <c r="R224" s="9">
        <v>31.819128455527345</v>
      </c>
      <c r="S224" s="9">
        <v>29.485294686642167</v>
      </c>
      <c r="T224" s="9">
        <v>27.322640341115537</v>
      </c>
      <c r="U224" s="9">
        <v>25.318609942472644</v>
      </c>
      <c r="V224" s="9">
        <v>23.461568919254105</v>
      </c>
      <c r="W224" s="9">
        <v>21.74073605950711</v>
      </c>
      <c r="X224" s="9">
        <v>20.146120919528837</v>
      </c>
      <c r="Y224" s="9">
        <v>18.668465823483206</v>
      </c>
      <c r="Z224" s="9">
        <v>17.299192117164718</v>
      </c>
      <c r="AA224" s="9">
        <v>16.030350363880995</v>
      </c>
      <c r="AB224" s="9">
        <v>14.854574193311894</v>
      </c>
      <c r="AC224" s="9">
        <v>13.765037535410777</v>
      </c>
      <c r="AD224" s="9">
        <v>12.755414991065658</v>
      </c>
      <c r="AE224" s="9">
        <v>11.819845109448677</v>
      </c>
      <c r="AF224" s="9">
        <v>10.952896358857373</v>
      </c>
      <c r="AG224" s="9">
        <v>10.149535593488565</v>
      </c>
      <c r="AH224" s="9">
        <v>9.4050988330759484</v>
      </c>
      <c r="AI224" s="9">
        <v>8.7152641857500779</v>
      </c>
      <c r="AJ224" s="9">
        <v>8.0760267569220794</v>
      </c>
      <c r="AK224" s="9">
        <v>7.4836753985224158</v>
      </c>
      <c r="AL224" s="9">
        <v>6.9347711636104483</v>
      </c>
      <c r="AM224" s="9">
        <v>6.4261273412711288</v>
      </c>
      <c r="AN224" s="9">
        <v>5.9547909558897221</v>
      </c>
      <c r="AO224" s="9">
        <v>5.5180256233969862</v>
      </c>
      <c r="AP224" s="9">
        <v>5.1132956649552579</v>
      </c>
      <c r="AQ224" s="9">
        <v>4.7382513858560991</v>
      </c>
      <c r="AR224" s="9">
        <v>4.3907154341648447</v>
      </c>
      <c r="AS224" s="9">
        <v>4.0686701599160084</v>
      </c>
      <c r="AT224" s="9">
        <v>3.7702459014722502</v>
      </c>
      <c r="AU224" s="9">
        <v>3.4937101310423602</v>
      </c>
      <c r="AV224" s="9">
        <v>3.2374573963416227</v>
      </c>
      <c r="AW224" s="9">
        <v>3</v>
      </c>
      <c r="AX224" s="9" t="s">
        <v>47</v>
      </c>
      <c r="AY224" s="9" t="s">
        <v>47</v>
      </c>
      <c r="AZ224" s="9" t="s">
        <v>47</v>
      </c>
      <c r="BA224" s="9" t="s">
        <v>47</v>
      </c>
      <c r="BB224" s="9" t="s">
        <v>47</v>
      </c>
      <c r="BC224" s="9" t="s">
        <v>47</v>
      </c>
      <c r="BD224" s="9" t="s">
        <v>47</v>
      </c>
      <c r="BE224" s="9" t="s">
        <v>47</v>
      </c>
      <c r="BF224" s="9" t="s">
        <v>47</v>
      </c>
      <c r="BG224" s="9" t="s">
        <v>47</v>
      </c>
      <c r="BH224" s="9" t="s">
        <v>47</v>
      </c>
      <c r="BI224" s="9" t="s">
        <v>47</v>
      </c>
      <c r="BJ224" s="9" t="s">
        <v>47</v>
      </c>
      <c r="BK224" s="9" t="s">
        <v>47</v>
      </c>
      <c r="BL224" s="9" t="s">
        <v>47</v>
      </c>
      <c r="BM224" s="9" t="s">
        <v>47</v>
      </c>
      <c r="BN224" s="9" t="s">
        <v>47</v>
      </c>
    </row>
    <row r="225" spans="1:66" ht="12" x14ac:dyDescent="0.25">
      <c r="A225" s="5">
        <v>188</v>
      </c>
      <c r="B225" s="56">
        <v>47</v>
      </c>
      <c r="C225" s="9">
        <v>282</v>
      </c>
      <c r="D225" s="9">
        <v>188</v>
      </c>
      <c r="E225" s="9">
        <v>141</v>
      </c>
      <c r="F225" s="9">
        <v>112.8</v>
      </c>
      <c r="G225" s="9">
        <v>94</v>
      </c>
      <c r="H225" s="9">
        <v>80.571428571428584</v>
      </c>
      <c r="I225" s="9">
        <v>70.5</v>
      </c>
      <c r="J225" s="9">
        <v>62.666666666666679</v>
      </c>
      <c r="K225" s="9">
        <v>56.4</v>
      </c>
      <c r="L225" s="9">
        <v>51.27272727272728</v>
      </c>
      <c r="M225" s="9">
        <v>47</v>
      </c>
      <c r="N225" s="9">
        <v>43.384615384615394</v>
      </c>
      <c r="O225" s="9">
        <v>40.196363602458092</v>
      </c>
      <c r="P225" s="9">
        <v>37.242410299987988</v>
      </c>
      <c r="Q225" s="9">
        <v>34.505537333427682</v>
      </c>
      <c r="R225" s="9">
        <v>31.969791887206497</v>
      </c>
      <c r="S225" s="9">
        <v>29.620393487428849</v>
      </c>
      <c r="T225" s="9">
        <v>27.443647848743669</v>
      </c>
      <c r="U225" s="9">
        <v>25.426867052441352</v>
      </c>
      <c r="V225" s="9">
        <v>23.558295590508553</v>
      </c>
      <c r="W225" s="9">
        <v>21.827041844562888</v>
      </c>
      <c r="X225" s="9">
        <v>20.223014600268659</v>
      </c>
      <c r="Y225" s="9">
        <v>18.736864227185865</v>
      </c>
      <c r="Z225" s="9">
        <v>17.359928181198736</v>
      </c>
      <c r="AA225" s="9">
        <v>16.084180511865785</v>
      </c>
      <c r="AB225" s="9">
        <v>14.902185080377407</v>
      </c>
      <c r="AC225" s="9">
        <v>13.807052215435624</v>
      </c>
      <c r="AD225" s="9">
        <v>12.792398554409703</v>
      </c>
      <c r="AE225" s="9">
        <v>11.852309835687855</v>
      </c>
      <c r="AF225" s="9">
        <v>10.981306425347324</v>
      </c>
      <c r="AG225" s="9">
        <v>10.174311377203038</v>
      </c>
      <c r="AH225" s="9">
        <v>9.4266208400617568</v>
      </c>
      <c r="AI225" s="9">
        <v>8.7338766396900827</v>
      </c>
      <c r="AJ225" s="9">
        <v>8.0920408756807891</v>
      </c>
      <c r="AK225" s="9">
        <v>7.4973723851465204</v>
      </c>
      <c r="AL225" s="9">
        <v>6.9464049360512643</v>
      </c>
      <c r="AM225" s="9">
        <v>6.4359270230718808</v>
      </c>
      <c r="AN225" s="9">
        <v>5.9629631482228334</v>
      </c>
      <c r="AO225" s="9">
        <v>5.5247564771317395</v>
      </c>
      <c r="AP225" s="9">
        <v>5.1187527698718025</v>
      </c>
      <c r="AQ225" s="9">
        <v>4.7425854926864064</v>
      </c>
      <c r="AR225" s="9">
        <v>4.3940620238243842</v>
      </c>
      <c r="AS225" s="9">
        <v>4.071150873081864</v>
      </c>
      <c r="AT225" s="9">
        <v>3.771969840555359</v>
      </c>
      <c r="AU225" s="9">
        <v>3.4947750455852793</v>
      </c>
      <c r="AV225" s="9">
        <v>3.2379507619412369</v>
      </c>
      <c r="AW225" s="9">
        <v>3</v>
      </c>
      <c r="AX225" s="9" t="s">
        <v>47</v>
      </c>
      <c r="AY225" s="9" t="s">
        <v>47</v>
      </c>
      <c r="AZ225" s="9" t="s">
        <v>47</v>
      </c>
      <c r="BA225" s="9" t="s">
        <v>47</v>
      </c>
      <c r="BB225" s="9" t="s">
        <v>47</v>
      </c>
      <c r="BC225" s="9" t="s">
        <v>47</v>
      </c>
      <c r="BD225" s="9" t="s">
        <v>47</v>
      </c>
      <c r="BE225" s="9" t="s">
        <v>47</v>
      </c>
      <c r="BF225" s="9" t="s">
        <v>47</v>
      </c>
      <c r="BG225" s="9" t="s">
        <v>47</v>
      </c>
      <c r="BH225" s="9" t="s">
        <v>47</v>
      </c>
      <c r="BI225" s="9" t="s">
        <v>47</v>
      </c>
      <c r="BJ225" s="9" t="s">
        <v>47</v>
      </c>
      <c r="BK225" s="9" t="s">
        <v>47</v>
      </c>
      <c r="BL225" s="9" t="s">
        <v>47</v>
      </c>
      <c r="BM225" s="9" t="s">
        <v>47</v>
      </c>
      <c r="BN225" s="9" t="s">
        <v>47</v>
      </c>
    </row>
    <row r="226" spans="1:66" ht="12" x14ac:dyDescent="0.25">
      <c r="A226" s="5">
        <v>189</v>
      </c>
      <c r="B226" s="56">
        <v>48</v>
      </c>
      <c r="C226" s="9">
        <v>283.5</v>
      </c>
      <c r="D226" s="9">
        <v>189</v>
      </c>
      <c r="E226" s="9">
        <v>141.75</v>
      </c>
      <c r="F226" s="9">
        <v>113.4</v>
      </c>
      <c r="G226" s="9">
        <v>94.5</v>
      </c>
      <c r="H226" s="9">
        <v>81</v>
      </c>
      <c r="I226" s="9">
        <v>70.875</v>
      </c>
      <c r="J226" s="9">
        <v>63</v>
      </c>
      <c r="K226" s="9">
        <v>56.7</v>
      </c>
      <c r="L226" s="9">
        <v>51.545454545454554</v>
      </c>
      <c r="M226" s="9">
        <v>47.25</v>
      </c>
      <c r="N226" s="9">
        <v>43.615384615384627</v>
      </c>
      <c r="O226" s="9">
        <v>40.489976747948383</v>
      </c>
      <c r="P226" s="9">
        <v>37.588530549633511</v>
      </c>
      <c r="Q226" s="9">
        <v>34.894997289726106</v>
      </c>
      <c r="R226" s="9">
        <v>32.39447826357938</v>
      </c>
      <c r="S226" s="9">
        <v>30.073142383607095</v>
      </c>
      <c r="T226" s="9">
        <v>27.918149675573005</v>
      </c>
      <c r="U226" s="9">
        <v>25.917580257012368</v>
      </c>
      <c r="V226" s="9">
        <v>24.060368404944821</v>
      </c>
      <c r="W226" s="9">
        <v>22.336241348188249</v>
      </c>
      <c r="X226" s="9">
        <v>20.735662445716343</v>
      </c>
      <c r="Y226" s="9">
        <v>19.249778436763126</v>
      </c>
      <c r="Z226" s="9">
        <v>17.870370470899577</v>
      </c>
      <c r="AA226" s="9">
        <v>16.589808647215715</v>
      </c>
      <c r="AB226" s="9">
        <v>15.401009811151328</v>
      </c>
      <c r="AC226" s="9">
        <v>14.297398375537471</v>
      </c>
      <c r="AD226" s="9">
        <v>13.27286994913875</v>
      </c>
      <c r="AE226" s="9">
        <v>12.321757571515377</v>
      </c>
      <c r="AF226" s="9">
        <v>11.438800367440365</v>
      </c>
      <c r="AG226" s="9">
        <v>10.619114447490453</v>
      </c>
      <c r="AH226" s="9">
        <v>9.8581658938535863</v>
      </c>
      <c r="AI226" s="9">
        <v>9.1517456819297038</v>
      </c>
      <c r="AJ226" s="9">
        <v>8.4959463990090267</v>
      </c>
      <c r="AK226" s="9">
        <v>7.8871406312521781</v>
      </c>
      <c r="AL226" s="9">
        <v>7.3219608994243277</v>
      </c>
      <c r="AM226" s="9">
        <v>6.7972810324021449</v>
      </c>
      <c r="AN226" s="9">
        <v>6.3101988754251028</v>
      </c>
      <c r="AO226" s="9">
        <v>5.8580202374455039</v>
      </c>
      <c r="AP226" s="9">
        <v>5.4382439887854197</v>
      </c>
      <c r="AQ226" s="9">
        <v>5.0485482266714135</v>
      </c>
      <c r="AR226" s="9">
        <v>4.6867774321246554</v>
      </c>
      <c r="AS226" s="9">
        <v>4.3509305471675024</v>
      </c>
      <c r="AT226" s="9">
        <v>4.0391499063981593</v>
      </c>
      <c r="AU226" s="9">
        <v>3.749710961710778</v>
      </c>
      <c r="AV226" s="9">
        <v>3.4810127433254934</v>
      </c>
      <c r="AW226" s="9">
        <v>3.2315690043656007</v>
      </c>
      <c r="AX226" s="9">
        <v>3</v>
      </c>
      <c r="AY226" s="9" t="s">
        <v>47</v>
      </c>
      <c r="AZ226" s="9" t="s">
        <v>47</v>
      </c>
      <c r="BA226" s="9" t="s">
        <v>47</v>
      </c>
      <c r="BB226" s="9" t="s">
        <v>47</v>
      </c>
      <c r="BC226" s="9" t="s">
        <v>47</v>
      </c>
      <c r="BD226" s="9" t="s">
        <v>47</v>
      </c>
      <c r="BE226" s="9" t="s">
        <v>47</v>
      </c>
      <c r="BF226" s="9" t="s">
        <v>47</v>
      </c>
      <c r="BG226" s="9" t="s">
        <v>47</v>
      </c>
      <c r="BH226" s="9" t="s">
        <v>47</v>
      </c>
      <c r="BI226" s="9" t="s">
        <v>47</v>
      </c>
      <c r="BJ226" s="9" t="s">
        <v>47</v>
      </c>
      <c r="BK226" s="9" t="s">
        <v>47</v>
      </c>
      <c r="BL226" s="9" t="s">
        <v>47</v>
      </c>
      <c r="BM226" s="9" t="s">
        <v>47</v>
      </c>
      <c r="BN226" s="9" t="s">
        <v>47</v>
      </c>
    </row>
    <row r="227" spans="1:66" ht="12" x14ac:dyDescent="0.25">
      <c r="A227" s="5">
        <v>190</v>
      </c>
      <c r="B227" s="56">
        <v>48</v>
      </c>
      <c r="C227" s="9">
        <v>285</v>
      </c>
      <c r="D227" s="9">
        <v>190</v>
      </c>
      <c r="E227" s="9">
        <v>142.5</v>
      </c>
      <c r="F227" s="9">
        <v>114</v>
      </c>
      <c r="G227" s="9">
        <v>95</v>
      </c>
      <c r="H227" s="9">
        <v>81.428571428571431</v>
      </c>
      <c r="I227" s="9">
        <v>71.25</v>
      </c>
      <c r="J227" s="9">
        <v>63.333333333333329</v>
      </c>
      <c r="K227" s="9">
        <v>57</v>
      </c>
      <c r="L227" s="9">
        <v>51.818181818181813</v>
      </c>
      <c r="M227" s="9">
        <v>47.5</v>
      </c>
      <c r="N227" s="9">
        <v>43.84615384615384</v>
      </c>
      <c r="O227" s="9">
        <v>40.698243243180393</v>
      </c>
      <c r="P227" s="9">
        <v>37.776335157989514</v>
      </c>
      <c r="Q227" s="9">
        <v>35.064203863587622</v>
      </c>
      <c r="R227" s="9">
        <v>32.546788550164585</v>
      </c>
      <c r="S227" s="9">
        <v>30.210109690502527</v>
      </c>
      <c r="T227" s="9">
        <v>28.041191409884267</v>
      </c>
      <c r="U227" s="9">
        <v>26.027989429411679</v>
      </c>
      <c r="V227" s="9">
        <v>24.159324182594073</v>
      </c>
      <c r="W227" s="9">
        <v>22.424818733794442</v>
      </c>
      <c r="X227" s="9">
        <v>20.814841153786901</v>
      </c>
      <c r="Y227" s="9">
        <v>19.320451032429393</v>
      </c>
      <c r="Z227" s="9">
        <v>17.93334983142978</v>
      </c>
      <c r="AA227" s="9">
        <v>16.645834801507906</v>
      </c>
      <c r="AB227" s="9">
        <v>15.450756208049757</v>
      </c>
      <c r="AC227" s="9">
        <v>14.341477627722373</v>
      </c>
      <c r="AD227" s="9">
        <v>13.311839095571534</v>
      </c>
      <c r="AE227" s="9">
        <v>12.356122897953394</v>
      </c>
      <c r="AF227" s="9">
        <v>11.469021821343857</v>
      </c>
      <c r="AG227" s="9">
        <v>10.645609680707281</v>
      </c>
      <c r="AH227" s="9">
        <v>9.8813139637648284</v>
      </c>
      <c r="AI227" s="9">
        <v>9.1718904392525769</v>
      </c>
      <c r="AJ227" s="9">
        <v>8.5133995881658375</v>
      </c>
      <c r="AK227" s="9">
        <v>7.902184727109379</v>
      </c>
      <c r="AL227" s="9">
        <v>7.3348517022697441</v>
      </c>
      <c r="AM227" s="9">
        <v>6.8082500412476987</v>
      </c>
      <c r="AN227" s="9">
        <v>6.3194554580845503</v>
      </c>
      <c r="AO227" s="9">
        <v>5.8657536143305222</v>
      </c>
      <c r="AP227" s="9">
        <v>5.4446250459783272</v>
      </c>
      <c r="AQ227" s="9">
        <v>5.0537311725592931</v>
      </c>
      <c r="AR227" s="9">
        <v>4.6909013107087683</v>
      </c>
      <c r="AS227" s="9">
        <v>4.3541206200854905</v>
      </c>
      <c r="AT227" s="9">
        <v>4.0415189147070665</v>
      </c>
      <c r="AU227" s="9">
        <v>3.7513602775694985</v>
      </c>
      <c r="AV227" s="9">
        <v>3.4820334208794148</v>
      </c>
      <c r="AW227" s="9">
        <v>3.2320427383681429</v>
      </c>
      <c r="AX227" s="9">
        <v>3</v>
      </c>
      <c r="AY227" s="9" t="s">
        <v>47</v>
      </c>
      <c r="AZ227" s="9" t="s">
        <v>47</v>
      </c>
      <c r="BA227" s="9" t="s">
        <v>47</v>
      </c>
      <c r="BB227" s="9" t="s">
        <v>47</v>
      </c>
      <c r="BC227" s="9" t="s">
        <v>47</v>
      </c>
      <c r="BD227" s="9" t="s">
        <v>47</v>
      </c>
      <c r="BE227" s="9" t="s">
        <v>47</v>
      </c>
      <c r="BF227" s="9" t="s">
        <v>47</v>
      </c>
      <c r="BG227" s="9" t="s">
        <v>47</v>
      </c>
      <c r="BH227" s="9" t="s">
        <v>47</v>
      </c>
      <c r="BI227" s="9" t="s">
        <v>47</v>
      </c>
      <c r="BJ227" s="9" t="s">
        <v>47</v>
      </c>
      <c r="BK227" s="9" t="s">
        <v>47</v>
      </c>
      <c r="BL227" s="9" t="s">
        <v>47</v>
      </c>
      <c r="BM227" s="9" t="s">
        <v>47</v>
      </c>
      <c r="BN227" s="9" t="s">
        <v>47</v>
      </c>
    </row>
    <row r="228" spans="1:66" ht="12" x14ac:dyDescent="0.25">
      <c r="A228" s="5">
        <v>191</v>
      </c>
      <c r="B228" s="56">
        <v>48</v>
      </c>
      <c r="C228" s="9">
        <v>286.5</v>
      </c>
      <c r="D228" s="9">
        <v>191</v>
      </c>
      <c r="E228" s="9">
        <v>143.25</v>
      </c>
      <c r="F228" s="9">
        <v>114.6</v>
      </c>
      <c r="G228" s="9">
        <v>95.5</v>
      </c>
      <c r="H228" s="9">
        <v>81.857142857142861</v>
      </c>
      <c r="I228" s="9">
        <v>71.625</v>
      </c>
      <c r="J228" s="9">
        <v>63.666666666666664</v>
      </c>
      <c r="K228" s="9">
        <v>57.3</v>
      </c>
      <c r="L228" s="9">
        <v>52.090909090909086</v>
      </c>
      <c r="M228" s="9">
        <v>47.75</v>
      </c>
      <c r="N228" s="9">
        <v>44.076923076923073</v>
      </c>
      <c r="O228" s="9">
        <v>40.906479292177544</v>
      </c>
      <c r="P228" s="9">
        <v>37.964084860484391</v>
      </c>
      <c r="Q228" s="9">
        <v>35.2333362399553</v>
      </c>
      <c r="R228" s="9">
        <v>32.699009792011836</v>
      </c>
      <c r="S228" s="9">
        <v>30.34697691118911</v>
      </c>
      <c r="T228" s="9">
        <v>28.164125259634762</v>
      </c>
      <c r="U228" s="9">
        <v>26.138285667193845</v>
      </c>
      <c r="V228" s="9">
        <v>24.258164289555186</v>
      </c>
      <c r="W228" s="9">
        <v>22.513279646247977</v>
      </c>
      <c r="X228" s="9">
        <v>20.893904187482001</v>
      </c>
      <c r="Y228" s="9">
        <v>19.391010064072713</v>
      </c>
      <c r="Z228" s="9">
        <v>17.996218798124186</v>
      </c>
      <c r="AA228" s="9">
        <v>16.701754573889222</v>
      </c>
      <c r="AB228" s="9">
        <v>15.500400888408036</v>
      </c>
      <c r="AC228" s="9">
        <v>14.385460320257382</v>
      </c>
      <c r="AD228" s="9">
        <v>13.350717192125053</v>
      </c>
      <c r="AE228" s="9">
        <v>12.390402919057539</v>
      </c>
      <c r="AF228" s="9">
        <v>11.499163849200917</v>
      </c>
      <c r="AG228" s="9">
        <v>10.672031417750475</v>
      </c>
      <c r="AH228" s="9">
        <v>9.9043944477204438</v>
      </c>
      <c r="AI228" s="9">
        <v>9.1919734431135254</v>
      </c>
      <c r="AJ228" s="9">
        <v>8.5307967311773165</v>
      </c>
      <c r="AK228" s="9">
        <v>7.9171783207431945</v>
      </c>
      <c r="AL228" s="9">
        <v>7.3476973532102283</v>
      </c>
      <c r="AM228" s="9">
        <v>6.819179031615473</v>
      </c>
      <c r="AN228" s="9">
        <v>6.3286769214722272</v>
      </c>
      <c r="AO228" s="9">
        <v>5.8734565247052588</v>
      </c>
      <c r="AP228" s="9">
        <v>5.4509800351094073</v>
      </c>
      <c r="AQ228" s="9">
        <v>5.0588921903448361</v>
      </c>
      <c r="AR228" s="9">
        <v>4.6950071415952817</v>
      </c>
      <c r="AS228" s="9">
        <v>4.3572962676890228</v>
      </c>
      <c r="AT228" s="9">
        <v>4.0438768657475492</v>
      </c>
      <c r="AU228" s="9">
        <v>3.7530016553134962</v>
      </c>
      <c r="AV228" s="9">
        <v>3.4830490374444412</v>
      </c>
      <c r="AW228" s="9">
        <v>3.2325140544680271</v>
      </c>
      <c r="AX228" s="9">
        <v>3</v>
      </c>
      <c r="AY228" s="9" t="s">
        <v>47</v>
      </c>
      <c r="AZ228" s="9" t="s">
        <v>47</v>
      </c>
      <c r="BA228" s="9" t="s">
        <v>47</v>
      </c>
      <c r="BB228" s="9" t="s">
        <v>47</v>
      </c>
      <c r="BC228" s="9" t="s">
        <v>47</v>
      </c>
      <c r="BD228" s="9" t="s">
        <v>47</v>
      </c>
      <c r="BE228" s="9" t="s">
        <v>47</v>
      </c>
      <c r="BF228" s="9" t="s">
        <v>47</v>
      </c>
      <c r="BG228" s="9" t="s">
        <v>47</v>
      </c>
      <c r="BH228" s="9" t="s">
        <v>47</v>
      </c>
      <c r="BI228" s="9" t="s">
        <v>47</v>
      </c>
      <c r="BJ228" s="9" t="s">
        <v>47</v>
      </c>
      <c r="BK228" s="9" t="s">
        <v>47</v>
      </c>
      <c r="BL228" s="9" t="s">
        <v>47</v>
      </c>
      <c r="BM228" s="9" t="s">
        <v>47</v>
      </c>
      <c r="BN228" s="9" t="s">
        <v>47</v>
      </c>
    </row>
    <row r="229" spans="1:66" ht="12" x14ac:dyDescent="0.25">
      <c r="A229" s="5">
        <v>192</v>
      </c>
      <c r="B229" s="56">
        <v>48</v>
      </c>
      <c r="C229" s="9">
        <v>288</v>
      </c>
      <c r="D229" s="9">
        <v>192</v>
      </c>
      <c r="E229" s="9">
        <v>144</v>
      </c>
      <c r="F229" s="9">
        <v>115.2</v>
      </c>
      <c r="G229" s="9">
        <v>96</v>
      </c>
      <c r="H229" s="9">
        <v>82.285714285714278</v>
      </c>
      <c r="I229" s="9">
        <v>72</v>
      </c>
      <c r="J229" s="9">
        <v>64</v>
      </c>
      <c r="K229" s="9">
        <v>57.6</v>
      </c>
      <c r="L229" s="9">
        <v>52.36363636363636</v>
      </c>
      <c r="M229" s="9">
        <v>48</v>
      </c>
      <c r="N229" s="9">
        <v>44.307692307692307</v>
      </c>
      <c r="O229" s="9">
        <v>41.11468505876168</v>
      </c>
      <c r="P229" s="9">
        <v>38.151779960512314</v>
      </c>
      <c r="Q229" s="9">
        <v>35.402394839582129</v>
      </c>
      <c r="R229" s="9">
        <v>32.851142506978363</v>
      </c>
      <c r="S229" s="9">
        <v>30.483744642246322</v>
      </c>
      <c r="T229" s="9">
        <v>28.28695188352383</v>
      </c>
      <c r="U229" s="9">
        <v>26.248469676257919</v>
      </c>
      <c r="V229" s="9">
        <v>24.356889465589248</v>
      </c>
      <c r="W229" s="9">
        <v>22.601624847316035</v>
      </c>
      <c r="X229" s="9">
        <v>20.972852320100447</v>
      </c>
      <c r="Y229" s="9">
        <v>19.461456307331662</v>
      </c>
      <c r="Z229" s="9">
        <v>18.058978140955382</v>
      </c>
      <c r="AA229" s="9">
        <v>16.757568721753032</v>
      </c>
      <c r="AB229" s="9">
        <v>15.549944591129529</v>
      </c>
      <c r="AC229" s="9">
        <v>14.4293471685613</v>
      </c>
      <c r="AD229" s="9">
        <v>13.389504926573128</v>
      </c>
      <c r="AE229" s="9">
        <v>12.424598291552599</v>
      </c>
      <c r="AF229" s="9">
        <v>11.529227073966277</v>
      </c>
      <c r="AG229" s="9">
        <v>10.698380245697804</v>
      </c>
      <c r="AH229" s="9">
        <v>9.9274078953639826</v>
      </c>
      <c r="AI229" s="9">
        <v>9.2119952046541762</v>
      </c>
      <c r="AJ229" s="9">
        <v>8.5481383000491853</v>
      </c>
      <c r="AK229" s="9">
        <v>7.9321218447715092</v>
      </c>
      <c r="AL229" s="9">
        <v>7.360498245558257</v>
      </c>
      <c r="AM229" s="9">
        <v>6.8300683578854917</v>
      </c>
      <c r="AN229" s="9">
        <v>6.337863581658997</v>
      </c>
      <c r="AO229" s="9">
        <v>5.8811292471683405</v>
      </c>
      <c r="AP229" s="9">
        <v>5.4573091983221884</v>
      </c>
      <c r="AQ229" s="9">
        <v>5.064031486883505</v>
      </c>
      <c r="AR229" s="9">
        <v>4.6990950976411163</v>
      </c>
      <c r="AS229" s="9">
        <v>4.3604576302238041</v>
      </c>
      <c r="AT229" s="9">
        <v>4.0462238686170799</v>
      </c>
      <c r="AU229" s="9">
        <v>3.754635174410871</v>
      </c>
      <c r="AV229" s="9">
        <v>3.484059644416444</v>
      </c>
      <c r="AW229" s="9">
        <v>3.2329829775687551</v>
      </c>
      <c r="AX229" s="9">
        <v>3</v>
      </c>
      <c r="AY229" s="9" t="s">
        <v>47</v>
      </c>
      <c r="AZ229" s="9" t="s">
        <v>47</v>
      </c>
      <c r="BA229" s="9" t="s">
        <v>47</v>
      </c>
      <c r="BB229" s="9" t="s">
        <v>47</v>
      </c>
      <c r="BC229" s="9" t="s">
        <v>47</v>
      </c>
      <c r="BD229" s="9" t="s">
        <v>47</v>
      </c>
      <c r="BE229" s="9" t="s">
        <v>47</v>
      </c>
      <c r="BF229" s="9" t="s">
        <v>47</v>
      </c>
      <c r="BG229" s="9" t="s">
        <v>47</v>
      </c>
      <c r="BH229" s="9" t="s">
        <v>47</v>
      </c>
      <c r="BI229" s="9" t="s">
        <v>47</v>
      </c>
      <c r="BJ229" s="9" t="s">
        <v>47</v>
      </c>
      <c r="BK229" s="9" t="s">
        <v>47</v>
      </c>
      <c r="BL229" s="9" t="s">
        <v>47</v>
      </c>
      <c r="BM229" s="9" t="s">
        <v>47</v>
      </c>
      <c r="BN229" s="9" t="s">
        <v>47</v>
      </c>
    </row>
    <row r="230" spans="1:66" ht="12" x14ac:dyDescent="0.25">
      <c r="A230" s="5">
        <v>193</v>
      </c>
      <c r="B230" s="56">
        <v>49</v>
      </c>
      <c r="C230" s="9">
        <v>289.5</v>
      </c>
      <c r="D230" s="9">
        <v>193</v>
      </c>
      <c r="E230" s="9">
        <v>144.75</v>
      </c>
      <c r="F230" s="9">
        <v>115.8</v>
      </c>
      <c r="G230" s="9">
        <v>96.5</v>
      </c>
      <c r="H230" s="9">
        <v>82.714285714285722</v>
      </c>
      <c r="I230" s="9">
        <v>72.375</v>
      </c>
      <c r="J230" s="9">
        <v>64.333333333333329</v>
      </c>
      <c r="K230" s="9">
        <v>57.9</v>
      </c>
      <c r="L230" s="9">
        <v>52.636363636363633</v>
      </c>
      <c r="M230" s="9">
        <v>48.25</v>
      </c>
      <c r="N230" s="9">
        <v>44.538461538461533</v>
      </c>
      <c r="O230" s="9">
        <v>41.357142857142854</v>
      </c>
      <c r="P230" s="9">
        <v>38.450298429689646</v>
      </c>
      <c r="Q230" s="9">
        <v>35.747765614249943</v>
      </c>
      <c r="R230" s="9">
        <v>33.235184084412978</v>
      </c>
      <c r="S230" s="9">
        <v>30.899202849324542</v>
      </c>
      <c r="T230" s="9">
        <v>28.727409311130629</v>
      </c>
      <c r="U230" s="9">
        <v>26.70826330871753</v>
      </c>
      <c r="V230" s="9">
        <v>24.831035797279569</v>
      </c>
      <c r="W230" s="9">
        <v>23.085751837878902</v>
      </c>
      <c r="X230" s="9">
        <v>21.463137594063561</v>
      </c>
      <c r="Y230" s="9">
        <v>19.954571053902054</v>
      </c>
      <c r="Z230" s="9">
        <v>18.55203621558848</v>
      </c>
      <c r="AA230" s="9">
        <v>17.2480804931762</v>
      </c>
      <c r="AB230" s="9">
        <v>16.035775116108926</v>
      </c>
      <c r="AC230" s="9">
        <v>14.908678312125927</v>
      </c>
      <c r="AD230" s="9">
        <v>13.860801077908068</v>
      </c>
      <c r="AE230" s="9">
        <v>12.886575355581707</v>
      </c>
      <c r="AF230" s="9">
        <v>11.980824445981362</v>
      </c>
      <c r="AG230" s="9">
        <v>11.13873550145745</v>
      </c>
      <c r="AH230" s="9">
        <v>10.355833952065369</v>
      </c>
      <c r="AI230" s="9">
        <v>9.6279597292455286</v>
      </c>
      <c r="AJ230" s="9">
        <v>8.9512451606551693</v>
      </c>
      <c r="AK230" s="9">
        <v>8.3220944186927319</v>
      </c>
      <c r="AL230" s="9">
        <v>7.7371644135113335</v>
      </c>
      <c r="AM230" s="9">
        <v>7.1933470289934309</v>
      </c>
      <c r="AN230" s="9">
        <v>6.6877526072947555</v>
      </c>
      <c r="AO230" s="9">
        <v>6.2176945942000996</v>
      </c>
      <c r="AP230" s="9">
        <v>5.7806752637016698</v>
      </c>
      <c r="AQ230" s="9">
        <v>5.3743724459453501</v>
      </c>
      <c r="AR230" s="9">
        <v>4.9966271880217574</v>
      </c>
      <c r="AS230" s="9">
        <v>4.6454322820357961</v>
      </c>
      <c r="AT230" s="9">
        <v>4.3189215994968357</v>
      </c>
      <c r="AU230" s="9">
        <v>4.0153601753561352</v>
      </c>
      <c r="AV230" s="9">
        <v>3.7331349890015217</v>
      </c>
      <c r="AW230" s="9">
        <v>3.4707463932227038</v>
      </c>
      <c r="AX230" s="9">
        <v>3.2268001456037081</v>
      </c>
      <c r="AY230" s="9">
        <v>3</v>
      </c>
      <c r="AZ230" s="9" t="s">
        <v>47</v>
      </c>
      <c r="BA230" s="9" t="s">
        <v>47</v>
      </c>
      <c r="BB230" s="9" t="s">
        <v>47</v>
      </c>
      <c r="BC230" s="9" t="s">
        <v>47</v>
      </c>
      <c r="BD230" s="9" t="s">
        <v>47</v>
      </c>
      <c r="BE230" s="9" t="s">
        <v>47</v>
      </c>
      <c r="BF230" s="9" t="s">
        <v>47</v>
      </c>
      <c r="BG230" s="9" t="s">
        <v>47</v>
      </c>
      <c r="BH230" s="9" t="s">
        <v>47</v>
      </c>
      <c r="BI230" s="9" t="s">
        <v>47</v>
      </c>
      <c r="BJ230" s="9" t="s">
        <v>47</v>
      </c>
      <c r="BK230" s="9" t="s">
        <v>47</v>
      </c>
      <c r="BL230" s="9" t="s">
        <v>47</v>
      </c>
      <c r="BM230" s="9" t="s">
        <v>47</v>
      </c>
      <c r="BN230" s="9" t="s">
        <v>47</v>
      </c>
    </row>
    <row r="231" spans="1:66" ht="12" x14ac:dyDescent="0.25">
      <c r="A231" s="5">
        <v>194</v>
      </c>
      <c r="B231" s="56">
        <v>49</v>
      </c>
      <c r="C231" s="9">
        <v>291</v>
      </c>
      <c r="D231" s="9">
        <v>194</v>
      </c>
      <c r="E231" s="9">
        <v>145.5</v>
      </c>
      <c r="F231" s="9">
        <v>116.4</v>
      </c>
      <c r="G231" s="9">
        <v>97</v>
      </c>
      <c r="H231" s="9">
        <v>83.142857142857153</v>
      </c>
      <c r="I231" s="9">
        <v>72.75</v>
      </c>
      <c r="J231" s="9">
        <v>64.666666666666671</v>
      </c>
      <c r="K231" s="9">
        <v>58.2</v>
      </c>
      <c r="L231" s="9">
        <v>52.909090909090907</v>
      </c>
      <c r="M231" s="9">
        <v>48.5</v>
      </c>
      <c r="N231" s="9">
        <v>44.769230769230766</v>
      </c>
      <c r="O231" s="9">
        <v>41.571428571428569</v>
      </c>
      <c r="P231" s="9">
        <v>38.64397485043385</v>
      </c>
      <c r="Q231" s="9">
        <v>35.922671978304969</v>
      </c>
      <c r="R231" s="9">
        <v>33.393002843402101</v>
      </c>
      <c r="S231" s="9">
        <v>31.041472626894425</v>
      </c>
      <c r="T231" s="9">
        <v>28.855536813054886</v>
      </c>
      <c r="U231" s="9">
        <v>26.823534269059202</v>
      </c>
      <c r="V231" s="9">
        <v>24.934625037295259</v>
      </c>
      <c r="W231" s="9">
        <v>23.1787325083287</v>
      </c>
      <c r="X231" s="9">
        <v>21.546489666039569</v>
      </c>
      <c r="Y231" s="9">
        <v>20.029189118168251</v>
      </c>
      <c r="Z231" s="9">
        <v>18.618736645702885</v>
      </c>
      <c r="AA231" s="9">
        <v>17.307608023311865</v>
      </c>
      <c r="AB231" s="9">
        <v>16.088808880474968</v>
      </c>
      <c r="AC231" s="9">
        <v>14.955837389187558</v>
      </c>
      <c r="AD231" s="9">
        <v>13.902649579191049</v>
      </c>
      <c r="AE231" s="9">
        <v>12.923627095699571</v>
      </c>
      <c r="AF231" s="9">
        <v>12.013547227622672</v>
      </c>
      <c r="AG231" s="9">
        <v>11.167555046396043</v>
      </c>
      <c r="AH231" s="9">
        <v>10.38113750679158</v>
      </c>
      <c r="AI231" s="9">
        <v>9.6500993715444849</v>
      </c>
      <c r="AJ231" s="9">
        <v>8.9705408313644952</v>
      </c>
      <c r="AK231" s="9">
        <v>8.3388367009425295</v>
      </c>
      <c r="AL231" s="9">
        <v>7.7516170799714263</v>
      </c>
      <c r="AM231" s="9">
        <v>7.2057493760146558</v>
      </c>
      <c r="AN231" s="9">
        <v>6.6983215933219178</v>
      </c>
      <c r="AO231" s="9">
        <v>6.2266267984438182</v>
      </c>
      <c r="AP231" s="9">
        <v>5.7881486797756088</v>
      </c>
      <c r="AQ231" s="9">
        <v>5.3805481239956823</v>
      </c>
      <c r="AR231" s="9">
        <v>5.0016507377892339</v>
      </c>
      <c r="AS231" s="9">
        <v>4.6494352482902652</v>
      </c>
      <c r="AT231" s="9">
        <v>4.3220227203627068</v>
      </c>
      <c r="AU231" s="9">
        <v>4.0176665331989723</v>
      </c>
      <c r="AV231" s="9">
        <v>3.7347430627649341</v>
      </c>
      <c r="AW231" s="9">
        <v>3.4717430203857136</v>
      </c>
      <c r="AX231" s="9">
        <v>3.2272634012669528</v>
      </c>
      <c r="AY231" s="9">
        <v>3</v>
      </c>
      <c r="AZ231" s="9" t="s">
        <v>47</v>
      </c>
      <c r="BA231" s="9" t="s">
        <v>47</v>
      </c>
      <c r="BB231" s="9" t="s">
        <v>47</v>
      </c>
      <c r="BC231" s="9" t="s">
        <v>47</v>
      </c>
      <c r="BD231" s="9" t="s">
        <v>47</v>
      </c>
      <c r="BE231" s="9" t="s">
        <v>47</v>
      </c>
      <c r="BF231" s="9" t="s">
        <v>47</v>
      </c>
      <c r="BG231" s="9" t="s">
        <v>47</v>
      </c>
      <c r="BH231" s="9" t="s">
        <v>47</v>
      </c>
      <c r="BI231" s="9" t="s">
        <v>47</v>
      </c>
      <c r="BJ231" s="9" t="s">
        <v>47</v>
      </c>
      <c r="BK231" s="9" t="s">
        <v>47</v>
      </c>
      <c r="BL231" s="9" t="s">
        <v>47</v>
      </c>
      <c r="BM231" s="9" t="s">
        <v>47</v>
      </c>
      <c r="BN231" s="9" t="s">
        <v>47</v>
      </c>
    </row>
    <row r="232" spans="1:66" ht="12" x14ac:dyDescent="0.25">
      <c r="A232" s="5">
        <v>195</v>
      </c>
      <c r="B232" s="56">
        <v>49</v>
      </c>
      <c r="C232" s="9">
        <v>292.5</v>
      </c>
      <c r="D232" s="9">
        <v>195</v>
      </c>
      <c r="E232" s="9">
        <v>146.25</v>
      </c>
      <c r="F232" s="9">
        <v>117</v>
      </c>
      <c r="G232" s="9">
        <v>97.5</v>
      </c>
      <c r="H232" s="9">
        <v>83.571428571428569</v>
      </c>
      <c r="I232" s="9">
        <v>73.125</v>
      </c>
      <c r="J232" s="9">
        <v>65</v>
      </c>
      <c r="K232" s="9">
        <v>58.5</v>
      </c>
      <c r="L232" s="9">
        <v>53.18181818181818</v>
      </c>
      <c r="M232" s="9">
        <v>48.75</v>
      </c>
      <c r="N232" s="9">
        <v>45</v>
      </c>
      <c r="O232" s="9">
        <v>41.785714285714278</v>
      </c>
      <c r="P232" s="9">
        <v>38.837623541592535</v>
      </c>
      <c r="Q232" s="9">
        <v>36.097528261570055</v>
      </c>
      <c r="R232" s="9">
        <v>33.550753825073457</v>
      </c>
      <c r="S232" s="9">
        <v>31.18366094415023</v>
      </c>
      <c r="T232" s="9">
        <v>28.983572618061476</v>
      </c>
      <c r="U232" s="9">
        <v>26.938706241418014</v>
      </c>
      <c r="V232" s="9">
        <v>25.038110502263915</v>
      </c>
      <c r="W232" s="9">
        <v>23.271606732164251</v>
      </c>
      <c r="X232" s="9">
        <v>21.629734394196582</v>
      </c>
      <c r="Y232" s="9">
        <v>20.103700416906328</v>
      </c>
      <c r="Z232" s="9">
        <v>18.685332102883265</v>
      </c>
      <c r="AA232" s="9">
        <v>17.367033359760335</v>
      </c>
      <c r="AB232" s="9">
        <v>16.141744019229254</v>
      </c>
      <c r="AC232" s="9">
        <v>15.002902026205302</v>
      </c>
      <c r="AD232" s="9">
        <v>13.944408295644793</v>
      </c>
      <c r="AE232" s="9">
        <v>12.960594048805428</v>
      </c>
      <c r="AF232" s="9">
        <v>12.046190454018356</v>
      </c>
      <c r="AG232" s="9">
        <v>11.196300409382681</v>
      </c>
      <c r="AH232" s="9">
        <v>10.406372316264209</v>
      </c>
      <c r="AI232" s="9">
        <v>9.6721757031420115</v>
      </c>
      <c r="AJ232" s="9">
        <v>8.9897785692559768</v>
      </c>
      <c r="AK232" s="9">
        <v>8.3555263267189073</v>
      </c>
      <c r="AL232" s="9">
        <v>7.7660222283173379</v>
      </c>
      <c r="AM232" s="9">
        <v>7.2181091761818763</v>
      </c>
      <c r="AN232" s="9">
        <v>6.7088528139031274</v>
      </c>
      <c r="AO232" s="9">
        <v>6.2355258115427841</v>
      </c>
      <c r="AP232" s="9">
        <v>5.7955932593780295</v>
      </c>
      <c r="AQ232" s="9">
        <v>5.3866990921552356</v>
      </c>
      <c r="AR232" s="9">
        <v>5.0066534711478408</v>
      </c>
      <c r="AS232" s="9">
        <v>4.6534210564428431</v>
      </c>
      <c r="AT232" s="9">
        <v>4.325110106647962</v>
      </c>
      <c r="AU232" s="9">
        <v>4.0199623476427861</v>
      </c>
      <c r="AV232" s="9">
        <v>3.7363435561158624</v>
      </c>
      <c r="AW232" s="9">
        <v>3.4727348074577131</v>
      </c>
      <c r="AX232" s="9">
        <v>3.2277243411377525</v>
      </c>
      <c r="AY232" s="9">
        <v>3</v>
      </c>
      <c r="AZ232" s="9" t="s">
        <v>47</v>
      </c>
      <c r="BA232" s="9" t="s">
        <v>47</v>
      </c>
      <c r="BB232" s="9" t="s">
        <v>47</v>
      </c>
      <c r="BC232" s="9" t="s">
        <v>47</v>
      </c>
      <c r="BD232" s="9" t="s">
        <v>47</v>
      </c>
      <c r="BE232" s="9" t="s">
        <v>47</v>
      </c>
      <c r="BF232" s="9" t="s">
        <v>47</v>
      </c>
      <c r="BG232" s="9" t="s">
        <v>47</v>
      </c>
      <c r="BH232" s="9" t="s">
        <v>47</v>
      </c>
      <c r="BI232" s="9" t="s">
        <v>47</v>
      </c>
      <c r="BJ232" s="9" t="s">
        <v>47</v>
      </c>
      <c r="BK232" s="9" t="s">
        <v>47</v>
      </c>
      <c r="BL232" s="9" t="s">
        <v>47</v>
      </c>
      <c r="BM232" s="9" t="s">
        <v>47</v>
      </c>
      <c r="BN232" s="9" t="s">
        <v>47</v>
      </c>
    </row>
    <row r="233" spans="1:66" ht="12" x14ac:dyDescent="0.25">
      <c r="A233" s="5">
        <v>196</v>
      </c>
      <c r="B233" s="56">
        <v>49</v>
      </c>
      <c r="C233" s="9">
        <v>294</v>
      </c>
      <c r="D233" s="9">
        <v>196</v>
      </c>
      <c r="E233" s="9">
        <v>147</v>
      </c>
      <c r="F233" s="9">
        <v>117.6</v>
      </c>
      <c r="G233" s="9">
        <v>98</v>
      </c>
      <c r="H233" s="9">
        <v>84</v>
      </c>
      <c r="I233" s="9">
        <v>73.5</v>
      </c>
      <c r="J233" s="9">
        <v>65.333333333333343</v>
      </c>
      <c r="K233" s="9">
        <v>58.8</v>
      </c>
      <c r="L233" s="9">
        <v>53.45454545454546</v>
      </c>
      <c r="M233" s="9">
        <v>49</v>
      </c>
      <c r="N233" s="9">
        <v>45.230769230769234</v>
      </c>
      <c r="O233" s="9">
        <v>42</v>
      </c>
      <c r="P233" s="9">
        <v>39.031244649309699</v>
      </c>
      <c r="Q233" s="9">
        <v>36.272334735101587</v>
      </c>
      <c r="R233" s="9">
        <v>33.708437405890571</v>
      </c>
      <c r="S233" s="9">
        <v>31.32576826512517</v>
      </c>
      <c r="T233" s="9">
        <v>29.111517261516244</v>
      </c>
      <c r="U233" s="9">
        <v>27.053779817781969</v>
      </c>
      <c r="V233" s="9">
        <v>25.141492827533455</v>
      </c>
      <c r="W233" s="9">
        <v>23.364375176198173</v>
      </c>
      <c r="X233" s="9">
        <v>21.712872466201173</v>
      </c>
      <c r="Y233" s="9">
        <v>20.178105649227579</v>
      </c>
      <c r="Z233" s="9">
        <v>18.751823289395706</v>
      </c>
      <c r="AA233" s="9">
        <v>17.426357200691122</v>
      </c>
      <c r="AB233" s="9">
        <v>16.194581220153211</v>
      </c>
      <c r="AC233" s="9">
        <v>15.049872895164672</v>
      </c>
      <c r="AD233" s="9">
        <v>13.986077878861598</v>
      </c>
      <c r="AE233" s="9">
        <v>12.997476842241559</v>
      </c>
      <c r="AF233" s="9">
        <v>12.078754725077797</v>
      </c>
      <c r="AG233" s="9">
        <v>11.224972160321832</v>
      </c>
      <c r="AH233" s="9">
        <v>10.431538918362184</v>
      </c>
      <c r="AI233" s="9">
        <v>9.6941892283664242</v>
      </c>
      <c r="AJ233" s="9">
        <v>9.008958844025539</v>
      </c>
      <c r="AK233" s="9">
        <v>8.3721637303981673</v>
      </c>
      <c r="AL233" s="9">
        <v>7.7803802572678125</v>
      </c>
      <c r="AM233" s="9">
        <v>7.2304267925256926</v>
      </c>
      <c r="AN233" s="9">
        <v>6.7193465966189017</v>
      </c>
      <c r="AO233" s="9">
        <v>6.244391926098543</v>
      </c>
      <c r="AP233" s="9">
        <v>5.8030092608030097</v>
      </c>
      <c r="AQ233" s="9">
        <v>5.3928255752526679</v>
      </c>
      <c r="AR233" s="9">
        <v>5.0116355804462174</v>
      </c>
      <c r="AS233" s="9">
        <v>4.6573898674662262</v>
      </c>
      <c r="AT233" s="9">
        <v>4.3281838891497699</v>
      </c>
      <c r="AU233" s="9">
        <v>4.0222477205858418</v>
      </c>
      <c r="AV233" s="9">
        <v>3.7379365433884346</v>
      </c>
      <c r="AW233" s="9">
        <v>3.4737218025854526</v>
      </c>
      <c r="AX233" s="9">
        <v>3.2281829885798543</v>
      </c>
      <c r="AY233" s="9">
        <v>3</v>
      </c>
      <c r="AZ233" s="9" t="s">
        <v>47</v>
      </c>
      <c r="BA233" s="9" t="s">
        <v>47</v>
      </c>
      <c r="BB233" s="9" t="s">
        <v>47</v>
      </c>
      <c r="BC233" s="9" t="s">
        <v>47</v>
      </c>
      <c r="BD233" s="9" t="s">
        <v>47</v>
      </c>
      <c r="BE233" s="9" t="s">
        <v>47</v>
      </c>
      <c r="BF233" s="9" t="s">
        <v>47</v>
      </c>
      <c r="BG233" s="9" t="s">
        <v>47</v>
      </c>
      <c r="BH233" s="9" t="s">
        <v>47</v>
      </c>
      <c r="BI233" s="9" t="s">
        <v>47</v>
      </c>
      <c r="BJ233" s="9" t="s">
        <v>47</v>
      </c>
      <c r="BK233" s="9" t="s">
        <v>47</v>
      </c>
      <c r="BL233" s="9" t="s">
        <v>47</v>
      </c>
      <c r="BM233" s="9" t="s">
        <v>47</v>
      </c>
      <c r="BN233" s="9" t="s">
        <v>47</v>
      </c>
    </row>
    <row r="234" spans="1:66" ht="12" x14ac:dyDescent="0.25">
      <c r="A234" s="5">
        <v>197</v>
      </c>
      <c r="B234" s="56">
        <v>50</v>
      </c>
      <c r="C234" s="9">
        <v>295.5</v>
      </c>
      <c r="D234" s="9">
        <v>197</v>
      </c>
      <c r="E234" s="9">
        <v>147.75</v>
      </c>
      <c r="F234" s="9">
        <v>118.2</v>
      </c>
      <c r="G234" s="9">
        <v>98.5</v>
      </c>
      <c r="H234" s="9">
        <v>84.428571428571431</v>
      </c>
      <c r="I234" s="9">
        <v>73.875</v>
      </c>
      <c r="J234" s="9">
        <v>65.666666666666657</v>
      </c>
      <c r="K234" s="9">
        <v>59.1</v>
      </c>
      <c r="L234" s="9">
        <v>53.72727272727272</v>
      </c>
      <c r="M234" s="9">
        <v>49.25</v>
      </c>
      <c r="N234" s="9">
        <v>45.46153846153846</v>
      </c>
      <c r="O234" s="9">
        <v>42.214285714285715</v>
      </c>
      <c r="P234" s="9">
        <v>39.302780680387727</v>
      </c>
      <c r="Q234" s="9">
        <v>36.592081165734719</v>
      </c>
      <c r="R234" s="9">
        <v>34.068337681457614</v>
      </c>
      <c r="S234" s="9">
        <v>31.718655933258958</v>
      </c>
      <c r="T234" s="9">
        <v>29.531030941965788</v>
      </c>
      <c r="U234" s="9">
        <v>27.494285707765741</v>
      </c>
      <c r="V234" s="9">
        <v>25.598014104750085</v>
      </c>
      <c r="W234" s="9">
        <v>23.83252771400084</v>
      </c>
      <c r="X234" s="9">
        <v>22.188806323581932</v>
      </c>
      <c r="Y234" s="9">
        <v>20.658451842529228</v>
      </c>
      <c r="Z234" s="9">
        <v>19.233645393377145</v>
      </c>
      <c r="AA234" s="9">
        <v>17.907107363999195</v>
      </c>
      <c r="AB234" s="9">
        <v>16.672060214659606</v>
      </c>
      <c r="AC234" s="9">
        <v>15.522193850250051</v>
      </c>
      <c r="AD234" s="9">
        <v>14.451633380791494</v>
      </c>
      <c r="AE234" s="9">
        <v>13.454909105483344</v>
      </c>
      <c r="AF234" s="9">
        <v>12.526928566942624</v>
      </c>
      <c r="AG234" s="9">
        <v>11.662950532852818</v>
      </c>
      <c r="AH234" s="9">
        <v>10.858560772089604</v>
      </c>
      <c r="AI234" s="9">
        <v>10.109649501559037</v>
      </c>
      <c r="AJ234" s="9">
        <v>9.4123903885196665</v>
      </c>
      <c r="AK234" s="9">
        <v>8.7632210011074267</v>
      </c>
      <c r="AL234" s="9">
        <v>8.15882460718122</v>
      </c>
      <c r="AM234" s="9">
        <v>7.5961132284959669</v>
      </c>
      <c r="AN234" s="9">
        <v>7.0722118636236297</v>
      </c>
      <c r="AO234" s="9">
        <v>6.5844437990140428</v>
      </c>
      <c r="AP234" s="9">
        <v>6.1303169331469203</v>
      </c>
      <c r="AQ234" s="9">
        <v>5.7075110439024828</v>
      </c>
      <c r="AR234" s="9">
        <v>5.313865934097227</v>
      </c>
      <c r="AS234" s="9">
        <v>4.9473703946181011</v>
      </c>
      <c r="AT234" s="9">
        <v>4.6061519287655823</v>
      </c>
      <c r="AU234" s="9">
        <v>4.2884671853053469</v>
      </c>
      <c r="AV234" s="9">
        <v>3.9926930513491374</v>
      </c>
      <c r="AW234" s="9">
        <v>3.7173183595566237</v>
      </c>
      <c r="AX234" s="9">
        <v>3.46093616728876</v>
      </c>
      <c r="AY234" s="9">
        <v>3.222236568265322</v>
      </c>
      <c r="AZ234" s="9">
        <v>3</v>
      </c>
      <c r="BA234" s="9" t="s">
        <v>47</v>
      </c>
      <c r="BB234" s="9" t="s">
        <v>47</v>
      </c>
      <c r="BC234" s="9" t="s">
        <v>47</v>
      </c>
      <c r="BD234" s="9" t="s">
        <v>47</v>
      </c>
      <c r="BE234" s="9" t="s">
        <v>47</v>
      </c>
      <c r="BF234" s="9" t="s">
        <v>47</v>
      </c>
      <c r="BG234" s="9" t="s">
        <v>47</v>
      </c>
      <c r="BH234" s="9" t="s">
        <v>47</v>
      </c>
      <c r="BI234" s="9" t="s">
        <v>47</v>
      </c>
      <c r="BJ234" s="9" t="s">
        <v>47</v>
      </c>
      <c r="BK234" s="9" t="s">
        <v>47</v>
      </c>
      <c r="BL234" s="9" t="s">
        <v>47</v>
      </c>
      <c r="BM234" s="9" t="s">
        <v>47</v>
      </c>
      <c r="BN234" s="9" t="s">
        <v>47</v>
      </c>
    </row>
    <row r="235" spans="1:66" ht="12" x14ac:dyDescent="0.25">
      <c r="A235" s="5">
        <v>198</v>
      </c>
      <c r="B235" s="56">
        <v>50</v>
      </c>
      <c r="C235" s="9">
        <v>297</v>
      </c>
      <c r="D235" s="9">
        <v>198</v>
      </c>
      <c r="E235" s="9">
        <v>148.5</v>
      </c>
      <c r="F235" s="9">
        <v>118.8</v>
      </c>
      <c r="G235" s="9">
        <v>99</v>
      </c>
      <c r="H235" s="9">
        <v>84.857142857142861</v>
      </c>
      <c r="I235" s="9">
        <v>74.25</v>
      </c>
      <c r="J235" s="9">
        <v>66</v>
      </c>
      <c r="K235" s="9">
        <v>59.4</v>
      </c>
      <c r="L235" s="9">
        <v>54</v>
      </c>
      <c r="M235" s="9">
        <v>49.5</v>
      </c>
      <c r="N235" s="9">
        <v>45.692307692307693</v>
      </c>
      <c r="O235" s="9">
        <v>42.428571428571431</v>
      </c>
      <c r="P235" s="9">
        <v>39.496881821217563</v>
      </c>
      <c r="Q235" s="9">
        <v>36.767763350823515</v>
      </c>
      <c r="R235" s="9">
        <v>34.227218947090215</v>
      </c>
      <c r="S235" s="9">
        <v>31.862218696145206</v>
      </c>
      <c r="T235" s="9">
        <v>29.660633012875593</v>
      </c>
      <c r="U235" s="9">
        <v>27.611170430856433</v>
      </c>
      <c r="V235" s="9">
        <v>25.703319690812233</v>
      </c>
      <c r="W235" s="9">
        <v>23.927295830595607</v>
      </c>
      <c r="X235" s="9">
        <v>22.273990000189983</v>
      </c>
      <c r="Y235" s="9">
        <v>20.734922744348143</v>
      </c>
      <c r="Z235" s="9">
        <v>19.302200513263177</v>
      </c>
      <c r="AA235" s="9">
        <v>17.96847517822426</v>
      </c>
      <c r="AB235" s="9">
        <v>16.726906344621661</v>
      </c>
      <c r="AC235" s="9">
        <v>15.571126269012364</v>
      </c>
      <c r="AD235" s="9">
        <v>14.495207200313347</v>
      </c>
      <c r="AE235" s="9">
        <v>13.493630977622448</v>
      </c>
      <c r="AF235" s="9">
        <v>12.561260728740471</v>
      </c>
      <c r="AG235" s="9">
        <v>11.69331452424224</v>
      </c>
      <c r="AH235" s="9">
        <v>10.885340851973934</v>
      </c>
      <c r="AI235" s="9">
        <v>10.133195786190583</v>
      </c>
      <c r="AJ235" s="9">
        <v>9.4330217342390732</v>
      </c>
      <c r="AK235" s="9">
        <v>8.7812276517829027</v>
      </c>
      <c r="AL235" s="9">
        <v>8.1744706250967667</v>
      </c>
      <c r="AM235" s="9">
        <v>7.6096387259704716</v>
      </c>
      <c r="AN235" s="9">
        <v>7.0838350512885997</v>
      </c>
      <c r="AO235" s="9">
        <v>6.5943628654283213</v>
      </c>
      <c r="AP235" s="9">
        <v>6.1387117692738595</v>
      </c>
      <c r="AQ235" s="9">
        <v>5.7145448249114112</v>
      </c>
      <c r="AR235" s="9">
        <v>5.3196865699698144</v>
      </c>
      <c r="AS235" s="9">
        <v>4.9521118601350569</v>
      </c>
      <c r="AT235" s="9">
        <v>4.6099354826142411</v>
      </c>
      <c r="AU235" s="9">
        <v>4.2914024872786722</v>
      </c>
      <c r="AV235" s="9">
        <v>3.9948791858965453</v>
      </c>
      <c r="AW235" s="9">
        <v>3.7188447732922012</v>
      </c>
      <c r="AX235" s="9">
        <v>3.4618835274586628</v>
      </c>
      <c r="AY235" s="9">
        <v>3.222677548619469</v>
      </c>
      <c r="AZ235" s="9">
        <v>3</v>
      </c>
      <c r="BA235" s="9" t="s">
        <v>47</v>
      </c>
      <c r="BB235" s="9" t="s">
        <v>47</v>
      </c>
      <c r="BC235" s="9" t="s">
        <v>47</v>
      </c>
      <c r="BD235" s="9" t="s">
        <v>47</v>
      </c>
      <c r="BE235" s="9" t="s">
        <v>47</v>
      </c>
      <c r="BF235" s="9" t="s">
        <v>47</v>
      </c>
      <c r="BG235" s="9" t="s">
        <v>47</v>
      </c>
      <c r="BH235" s="9" t="s">
        <v>47</v>
      </c>
      <c r="BI235" s="9" t="s">
        <v>47</v>
      </c>
      <c r="BJ235" s="9" t="s">
        <v>47</v>
      </c>
      <c r="BK235" s="9" t="s">
        <v>47</v>
      </c>
      <c r="BL235" s="9" t="s">
        <v>47</v>
      </c>
      <c r="BM235" s="9" t="s">
        <v>47</v>
      </c>
      <c r="BN235" s="9" t="s">
        <v>47</v>
      </c>
    </row>
    <row r="236" spans="1:66" ht="12" x14ac:dyDescent="0.25">
      <c r="A236" s="5">
        <v>199</v>
      </c>
      <c r="B236" s="56">
        <v>50</v>
      </c>
      <c r="C236" s="9">
        <v>298.5</v>
      </c>
      <c r="D236" s="9">
        <v>199</v>
      </c>
      <c r="E236" s="9">
        <v>149.25</v>
      </c>
      <c r="F236" s="9">
        <v>119.4</v>
      </c>
      <c r="G236" s="9">
        <v>99.5</v>
      </c>
      <c r="H236" s="9">
        <v>85.285714285714292</v>
      </c>
      <c r="I236" s="9">
        <v>74.625</v>
      </c>
      <c r="J236" s="9">
        <v>66.333333333333329</v>
      </c>
      <c r="K236" s="9">
        <v>59.7</v>
      </c>
      <c r="L236" s="9">
        <v>54.272727272727266</v>
      </c>
      <c r="M236" s="9">
        <v>49.75</v>
      </c>
      <c r="N236" s="9">
        <v>45.92307692307692</v>
      </c>
      <c r="O236" s="9">
        <v>42.642857142857139</v>
      </c>
      <c r="P236" s="9">
        <v>39.690956468909228</v>
      </c>
      <c r="Q236" s="9">
        <v>36.9433975809646</v>
      </c>
      <c r="R236" s="9">
        <v>34.386035163811414</v>
      </c>
      <c r="S236" s="9">
        <v>32.005703094728794</v>
      </c>
      <c r="T236" s="9">
        <v>29.790146660060294</v>
      </c>
      <c r="U236" s="9">
        <v>27.727959464013818</v>
      </c>
      <c r="V236" s="9">
        <v>25.808524704874255</v>
      </c>
      <c r="W236" s="9">
        <v>24.021960516299927</v>
      </c>
      <c r="X236" s="9">
        <v>22.359069092302235</v>
      </c>
      <c r="Y236" s="9">
        <v>20.811289333987649</v>
      </c>
      <c r="Z236" s="9">
        <v>19.370652774272198</v>
      </c>
      <c r="AA236" s="9">
        <v>18.029742553654792</v>
      </c>
      <c r="AB236" s="9">
        <v>16.781655235843449</v>
      </c>
      <c r="AC236" s="9">
        <v>15.619965266649027</v>
      </c>
      <c r="AD236" s="9">
        <v>14.538691893169466</v>
      </c>
      <c r="AE236" s="9">
        <v>13.5322683729538</v>
      </c>
      <c r="AF236" s="9">
        <v>12.59551331462494</v>
      </c>
      <c r="AG236" s="9">
        <v>11.723604002413454</v>
      </c>
      <c r="AH236" s="9">
        <v>10.912051567268534</v>
      </c>
      <c r="AI236" s="9">
        <v>10.156677876719051</v>
      </c>
      <c r="AJ236" s="9">
        <v>9.4535940245062822</v>
      </c>
      <c r="AK236" s="9">
        <v>8.7991803092460135</v>
      </c>
      <c r="AL236" s="9">
        <v>8.1900675990437772</v>
      </c>
      <c r="AM236" s="9">
        <v>7.6231199861222558</v>
      </c>
      <c r="AN236" s="9">
        <v>7.0954186421613166</v>
      </c>
      <c r="AO236" s="9">
        <v>6.6042467912327734</v>
      </c>
      <c r="AP236" s="9">
        <v>6.1470757229657433</v>
      </c>
      <c r="AQ236" s="9">
        <v>5.7215517739338511</v>
      </c>
      <c r="AR236" s="9">
        <v>5.325484210240309</v>
      </c>
      <c r="AS236" s="9">
        <v>4.9568339489165192</v>
      </c>
      <c r="AT236" s="9">
        <v>4.613703060068338</v>
      </c>
      <c r="AU236" s="9">
        <v>4.2943249957236853</v>
      </c>
      <c r="AV236" s="9">
        <v>3.9970554950764603</v>
      </c>
      <c r="AW236" s="9">
        <v>3.7203641193040524</v>
      </c>
      <c r="AX236" s="9">
        <v>3.4628263723769606</v>
      </c>
      <c r="AY236" s="9">
        <v>3.2231163672959253</v>
      </c>
      <c r="AZ236" s="9">
        <v>3</v>
      </c>
      <c r="BA236" s="9" t="s">
        <v>47</v>
      </c>
      <c r="BB236" s="9" t="s">
        <v>47</v>
      </c>
      <c r="BC236" s="9" t="s">
        <v>47</v>
      </c>
      <c r="BD236" s="9" t="s">
        <v>47</v>
      </c>
      <c r="BE236" s="9" t="s">
        <v>47</v>
      </c>
      <c r="BF236" s="9" t="s">
        <v>47</v>
      </c>
      <c r="BG236" s="9" t="s">
        <v>47</v>
      </c>
      <c r="BH236" s="9" t="s">
        <v>47</v>
      </c>
      <c r="BI236" s="9" t="s">
        <v>47</v>
      </c>
      <c r="BJ236" s="9" t="s">
        <v>47</v>
      </c>
      <c r="BK236" s="9" t="s">
        <v>47</v>
      </c>
      <c r="BL236" s="9" t="s">
        <v>47</v>
      </c>
      <c r="BM236" s="9" t="s">
        <v>47</v>
      </c>
      <c r="BN236" s="9" t="s">
        <v>47</v>
      </c>
    </row>
    <row r="237" spans="1:66" ht="12" x14ac:dyDescent="0.25">
      <c r="A237" s="5">
        <v>200</v>
      </c>
      <c r="B237" s="56">
        <v>50</v>
      </c>
      <c r="C237" s="9">
        <v>300</v>
      </c>
      <c r="D237" s="9">
        <v>200</v>
      </c>
      <c r="E237" s="9">
        <v>150</v>
      </c>
      <c r="F237" s="9">
        <v>120</v>
      </c>
      <c r="G237" s="9">
        <v>100</v>
      </c>
      <c r="H237" s="9">
        <v>85.714285714285708</v>
      </c>
      <c r="I237" s="9">
        <v>75</v>
      </c>
      <c r="J237" s="9">
        <v>66.666666666666657</v>
      </c>
      <c r="K237" s="9">
        <v>60</v>
      </c>
      <c r="L237" s="9">
        <v>54.54545454545454</v>
      </c>
      <c r="M237" s="9">
        <v>50</v>
      </c>
      <c r="N237" s="9">
        <v>46.153846153846153</v>
      </c>
      <c r="O237" s="9">
        <v>42.857142857142861</v>
      </c>
      <c r="P237" s="9">
        <v>39.885004760184096</v>
      </c>
      <c r="Q237" s="9">
        <v>37.11898411013118</v>
      </c>
      <c r="R237" s="9">
        <v>34.544786684934856</v>
      </c>
      <c r="S237" s="9">
        <v>32.149109565257312</v>
      </c>
      <c r="T237" s="9">
        <v>29.919572387739247</v>
      </c>
      <c r="U237" s="9">
        <v>27.844653365845222</v>
      </c>
      <c r="V237" s="9">
        <v>25.913629747656294</v>
      </c>
      <c r="W237" s="9">
        <v>24.116522402908117</v>
      </c>
      <c r="X237" s="9">
        <v>22.444044252911784</v>
      </c>
      <c r="Y237" s="9">
        <v>20.887552276853938</v>
      </c>
      <c r="Z237" s="9">
        <v>19.439002846454645</v>
      </c>
      <c r="AA237" s="9">
        <v>18.090910158161762</v>
      </c>
      <c r="AB237" s="9">
        <v>16.836307548068039</v>
      </c>
      <c r="AC237" s="9">
        <v>15.668711489634397</v>
      </c>
      <c r="AD237" s="9">
        <v>14.582088088167113</v>
      </c>
      <c r="AE237" s="9">
        <v>13.570821898899277</v>
      </c>
      <c r="AF237" s="9">
        <v>12.629686907534857</v>
      </c>
      <c r="AG237" s="9">
        <v>11.75381952328879</v>
      </c>
      <c r="AH237" s="9">
        <v>10.938693444856757</v>
      </c>
      <c r="AI237" s="9">
        <v>10.180096269427144</v>
      </c>
      <c r="AJ237" s="9">
        <v>9.4741077238554592</v>
      </c>
      <c r="AK237" s="9">
        <v>8.8170794055043427</v>
      </c>
      <c r="AL237" s="9">
        <v>8.2056159280541099</v>
      </c>
      <c r="AM237" s="9">
        <v>7.6365573748492137</v>
      </c>
      <c r="AN237" s="9">
        <v>7.1069629691031961</v>
      </c>
      <c r="AO237" s="9">
        <v>6.6140958765731037</v>
      </c>
      <c r="AP237" s="9">
        <v>6.1554090621667514</v>
      </c>
      <c r="AQ237" s="9">
        <v>5.7285321273926941</v>
      </c>
      <c r="AR237" s="9">
        <v>5.3312590606315853</v>
      </c>
      <c r="AS237" s="9">
        <v>4.961536836924858</v>
      </c>
      <c r="AT237" s="9">
        <v>4.6174548083667899</v>
      </c>
      <c r="AU237" s="9">
        <v>4.2972348302717007</v>
      </c>
      <c r="AV237" s="9">
        <v>3.9992220720903657</v>
      </c>
      <c r="AW237" s="9">
        <v>3.7218764655883421</v>
      </c>
      <c r="AX237" s="9">
        <v>3.4637647460921901</v>
      </c>
      <c r="AY237" s="9">
        <v>3.2235530456743797</v>
      </c>
      <c r="AZ237" s="9">
        <v>3</v>
      </c>
      <c r="BA237" s="9" t="s">
        <v>47</v>
      </c>
      <c r="BB237" s="9" t="s">
        <v>47</v>
      </c>
      <c r="BC237" s="9" t="s">
        <v>47</v>
      </c>
      <c r="BD237" s="9" t="s">
        <v>47</v>
      </c>
      <c r="BE237" s="9" t="s">
        <v>47</v>
      </c>
      <c r="BF237" s="9" t="s">
        <v>47</v>
      </c>
      <c r="BG237" s="9" t="s">
        <v>47</v>
      </c>
      <c r="BH237" s="9" t="s">
        <v>47</v>
      </c>
      <c r="BI237" s="9" t="s">
        <v>47</v>
      </c>
      <c r="BJ237" s="9" t="s">
        <v>47</v>
      </c>
      <c r="BK237" s="9" t="s">
        <v>47</v>
      </c>
      <c r="BL237" s="9" t="s">
        <v>47</v>
      </c>
      <c r="BM237" s="9" t="s">
        <v>47</v>
      </c>
      <c r="BN237" s="9" t="s">
        <v>47</v>
      </c>
    </row>
    <row r="238" spans="1:66" ht="12" x14ac:dyDescent="0.25">
      <c r="A238" s="5">
        <v>201</v>
      </c>
      <c r="B238" s="56">
        <v>51</v>
      </c>
      <c r="C238" s="9">
        <v>301.5</v>
      </c>
      <c r="D238" s="9">
        <v>201</v>
      </c>
      <c r="E238" s="9">
        <v>150.75</v>
      </c>
      <c r="F238" s="9">
        <v>120.6</v>
      </c>
      <c r="G238" s="9">
        <v>100.5</v>
      </c>
      <c r="H238" s="9">
        <v>86.142857142857153</v>
      </c>
      <c r="I238" s="9">
        <v>75.375</v>
      </c>
      <c r="J238" s="9">
        <v>67</v>
      </c>
      <c r="K238" s="9">
        <v>60.3</v>
      </c>
      <c r="L238" s="9">
        <v>54.818181818181827</v>
      </c>
      <c r="M238" s="9">
        <v>50.25</v>
      </c>
      <c r="N238" s="9">
        <v>46.384615384615394</v>
      </c>
      <c r="O238" s="9">
        <v>43.071428571428584</v>
      </c>
      <c r="P238" s="9">
        <v>40.155045097760535</v>
      </c>
      <c r="Q238" s="9">
        <v>37.436131103224788</v>
      </c>
      <c r="R238" s="9">
        <v>34.901315851242678</v>
      </c>
      <c r="S238" s="9">
        <v>32.538133943100625</v>
      </c>
      <c r="T238" s="9">
        <v>30.334964017164999</v>
      </c>
      <c r="U238" s="9">
        <v>28.280971598797425</v>
      </c>
      <c r="V238" s="9">
        <v>26.366055819924931</v>
      </c>
      <c r="W238" s="9">
        <v>24.580799746249085</v>
      </c>
      <c r="X238" s="9">
        <v>22.91642406781946</v>
      </c>
      <c r="Y238" s="9">
        <v>21.364743925236702</v>
      </c>
      <c r="Z238" s="9">
        <v>19.918128659170463</v>
      </c>
      <c r="AA238" s="9">
        <v>18.569464285253414</v>
      </c>
      <c r="AB238" s="9">
        <v>17.312118509815026</v>
      </c>
      <c r="AC238" s="9">
        <v>16.139908114413863</v>
      </c>
      <c r="AD238" s="9">
        <v>15.047068548776114</v>
      </c>
      <c r="AE238" s="9">
        <v>14.028225582608266</v>
      </c>
      <c r="AF238" s="9">
        <v>13.078368876876782</v>
      </c>
      <c r="AG238" s="9">
        <v>12.192827344586879</v>
      </c>
      <c r="AH238" s="9">
        <v>11.367246179892726</v>
      </c>
      <c r="AI238" s="9">
        <v>10.597565442575686</v>
      </c>
      <c r="AJ238" s="9">
        <v>9.8800000925760063</v>
      </c>
      <c r="AK238" s="9">
        <v>9.2110213763942745</v>
      </c>
      <c r="AL238" s="9">
        <v>8.5873394738269919</v>
      </c>
      <c r="AM238" s="9">
        <v>8.0058873196985534</v>
      </c>
      <c r="AN238" s="9">
        <v>7.4638055210301557</v>
      </c>
      <c r="AO238" s="9">
        <v>6.9584282954731655</v>
      </c>
      <c r="AP238" s="9">
        <v>6.4872703618567336</v>
      </c>
      <c r="AQ238" s="9">
        <v>6.048014718381614</v>
      </c>
      <c r="AR238" s="9">
        <v>5.6385012483573203</v>
      </c>
      <c r="AS238" s="9">
        <v>5.2567160974493214</v>
      </c>
      <c r="AT238" s="9">
        <v>4.9007817701970433</v>
      </c>
      <c r="AU238" s="9">
        <v>4.5689478971005455</v>
      </c>
      <c r="AV238" s="9">
        <v>4.2595826268714214</v>
      </c>
      <c r="AW238" s="9">
        <v>3.9711646015177915</v>
      </c>
      <c r="AX238" s="9">
        <v>3.7022754747994688</v>
      </c>
      <c r="AY238" s="9">
        <v>3.4515929372614864</v>
      </c>
      <c r="AZ238" s="9">
        <v>3.2178842135453629</v>
      </c>
      <c r="BA238" s="9">
        <v>3</v>
      </c>
      <c r="BB238" s="9" t="s">
        <v>47</v>
      </c>
      <c r="BC238" s="9" t="s">
        <v>47</v>
      </c>
      <c r="BD238" s="9" t="s">
        <v>47</v>
      </c>
      <c r="BE238" s="9" t="s">
        <v>47</v>
      </c>
      <c r="BF238" s="9" t="s">
        <v>47</v>
      </c>
      <c r="BG238" s="9" t="s">
        <v>47</v>
      </c>
      <c r="BH238" s="9" t="s">
        <v>47</v>
      </c>
      <c r="BI238" s="9" t="s">
        <v>47</v>
      </c>
      <c r="BJ238" s="9" t="s">
        <v>47</v>
      </c>
      <c r="BK238" s="9" t="s">
        <v>47</v>
      </c>
      <c r="BL238" s="9" t="s">
        <v>47</v>
      </c>
      <c r="BM238" s="9" t="s">
        <v>47</v>
      </c>
      <c r="BN238" s="9" t="s">
        <v>47</v>
      </c>
    </row>
    <row r="239" spans="1:66" ht="12" x14ac:dyDescent="0.25">
      <c r="A239" s="5">
        <v>202</v>
      </c>
      <c r="B239" s="56">
        <v>51</v>
      </c>
      <c r="C239" s="9">
        <v>303</v>
      </c>
      <c r="D239" s="9">
        <v>202</v>
      </c>
      <c r="E239" s="9">
        <v>151.5</v>
      </c>
      <c r="F239" s="9">
        <v>121.2</v>
      </c>
      <c r="G239" s="9">
        <v>101</v>
      </c>
      <c r="H239" s="9">
        <v>86.571428571428569</v>
      </c>
      <c r="I239" s="9">
        <v>75.75</v>
      </c>
      <c r="J239" s="9">
        <v>67.333333333333329</v>
      </c>
      <c r="K239" s="9">
        <v>60.6</v>
      </c>
      <c r="L239" s="9">
        <v>55.090909090909086</v>
      </c>
      <c r="M239" s="9">
        <v>50.5</v>
      </c>
      <c r="N239" s="9">
        <v>46.615384615384613</v>
      </c>
      <c r="O239" s="9">
        <v>43.285714285714285</v>
      </c>
      <c r="P239" s="9">
        <v>40.349551457305267</v>
      </c>
      <c r="Q239" s="9">
        <v>37.612554850297293</v>
      </c>
      <c r="R239" s="9">
        <v>35.061214592770668</v>
      </c>
      <c r="S239" s="9">
        <v>32.682937216390613</v>
      </c>
      <c r="T239" s="9">
        <v>30.465983494786837</v>
      </c>
      <c r="U239" s="9">
        <v>28.399410498489111</v>
      </c>
      <c r="V239" s="9">
        <v>26.473017580400832</v>
      </c>
      <c r="W239" s="9">
        <v>24.677296025193765</v>
      </c>
      <c r="X239" s="9">
        <v>23.003382114092322</v>
      </c>
      <c r="Y239" s="9">
        <v>21.443013373374143</v>
      </c>
      <c r="Z239" s="9">
        <v>19.98848779062876</v>
      </c>
      <c r="AA239" s="9">
        <v>18.632625797464861</v>
      </c>
      <c r="AB239" s="9">
        <v>17.368734831012059</v>
      </c>
      <c r="AC239" s="9">
        <v>16.190576299292012</v>
      </c>
      <c r="AD239" s="9">
        <v>15.092334787399244</v>
      </c>
      <c r="AE239" s="9">
        <v>14.068589352492767</v>
      </c>
      <c r="AF239" s="9">
        <v>13.11428676590999</v>
      </c>
      <c r="AG239" s="9">
        <v>12.224716570325407</v>
      </c>
      <c r="AH239" s="9">
        <v>11.395487828835716</v>
      </c>
      <c r="AI239" s="9">
        <v>10.622507451204349</v>
      </c>
      <c r="AJ239" s="9">
        <v>9.9019599902833306</v>
      </c>
      <c r="AK239" s="9">
        <v>9.2302888088871491</v>
      </c>
      <c r="AL239" s="9">
        <v>8.6041785241579749</v>
      </c>
      <c r="AM239" s="9">
        <v>8.0205386427672316</v>
      </c>
      <c r="AN239" s="9">
        <v>7.4764883061765426</v>
      </c>
      <c r="AO239" s="9">
        <v>6.969342070660332</v>
      </c>
      <c r="AP239" s="9">
        <v>6.4965966519000009</v>
      </c>
      <c r="AQ239" s="9">
        <v>6.0559185687207036</v>
      </c>
      <c r="AR239" s="9">
        <v>5.6451326249799516</v>
      </c>
      <c r="AS239" s="9">
        <v>5.2622111727544194</v>
      </c>
      <c r="AT239" s="9">
        <v>4.9052641038278146</v>
      </c>
      <c r="AU239" s="9">
        <v>4.5725295200775893</v>
      </c>
      <c r="AV239" s="9">
        <v>4.262365036709328</v>
      </c>
      <c r="AW239" s="9">
        <v>3.9732396754113961</v>
      </c>
      <c r="AX239" s="9">
        <v>3.7037263074143003</v>
      </c>
      <c r="AY239" s="9">
        <v>3.4524946091535305</v>
      </c>
      <c r="AZ239" s="9">
        <v>3.2183044957649041</v>
      </c>
      <c r="BA239" s="9">
        <v>3</v>
      </c>
      <c r="BB239" s="9" t="s">
        <v>47</v>
      </c>
      <c r="BC239" s="9" t="s">
        <v>47</v>
      </c>
      <c r="BD239" s="9" t="s">
        <v>47</v>
      </c>
      <c r="BE239" s="9" t="s">
        <v>47</v>
      </c>
      <c r="BF239" s="9" t="s">
        <v>47</v>
      </c>
      <c r="BG239" s="9" t="s">
        <v>47</v>
      </c>
      <c r="BH239" s="9" t="s">
        <v>47</v>
      </c>
      <c r="BI239" s="9" t="s">
        <v>47</v>
      </c>
      <c r="BJ239" s="9" t="s">
        <v>47</v>
      </c>
      <c r="BK239" s="9" t="s">
        <v>47</v>
      </c>
      <c r="BL239" s="9" t="s">
        <v>47</v>
      </c>
      <c r="BM239" s="9" t="s">
        <v>47</v>
      </c>
      <c r="BN239" s="9" t="s">
        <v>47</v>
      </c>
    </row>
    <row r="240" spans="1:66" ht="12" x14ac:dyDescent="0.25">
      <c r="A240" s="5">
        <v>203</v>
      </c>
      <c r="B240" s="56">
        <v>51</v>
      </c>
      <c r="C240" s="9">
        <v>304.5</v>
      </c>
      <c r="D240" s="9">
        <v>203</v>
      </c>
      <c r="E240" s="9">
        <v>152.25</v>
      </c>
      <c r="F240" s="9">
        <v>121.8</v>
      </c>
      <c r="G240" s="9">
        <v>101.5</v>
      </c>
      <c r="H240" s="9">
        <v>87</v>
      </c>
      <c r="I240" s="9">
        <v>76.125</v>
      </c>
      <c r="J240" s="9">
        <v>67.666666666666671</v>
      </c>
      <c r="K240" s="9">
        <v>60.9</v>
      </c>
      <c r="L240" s="9">
        <v>55.363636363636367</v>
      </c>
      <c r="M240" s="9">
        <v>50.75</v>
      </c>
      <c r="N240" s="9">
        <v>46.846153846153847</v>
      </c>
      <c r="O240" s="9">
        <v>43.5</v>
      </c>
      <c r="P240" s="9">
        <v>40.544032478849076</v>
      </c>
      <c r="Q240" s="9">
        <v>37.78893263553951</v>
      </c>
      <c r="R240" s="9">
        <v>35.221050853249508</v>
      </c>
      <c r="S240" s="9">
        <v>32.827665051341214</v>
      </c>
      <c r="T240" s="9">
        <v>30.596917656238087</v>
      </c>
      <c r="U240" s="9">
        <v>28.517756855337648</v>
      </c>
      <c r="V240" s="9">
        <v>26.579881842913341</v>
      </c>
      <c r="W240" s="9">
        <v>24.773691786736766</v>
      </c>
      <c r="X240" s="9">
        <v>23.090238262585103</v>
      </c>
      <c r="Y240" s="9">
        <v>21.521180920979631</v>
      </c>
      <c r="Z240" s="9">
        <v>20.058746166514602</v>
      </c>
      <c r="AA240" s="9">
        <v>18.69568864506109</v>
      </c>
      <c r="AB240" s="9">
        <v>17.425255348041532</v>
      </c>
      <c r="AC240" s="9">
        <v>16.241152155936422</v>
      </c>
      <c r="AD240" s="9">
        <v>15.137512655269333</v>
      </c>
      <c r="AE240" s="9">
        <v>14.108869074579971</v>
      </c>
      <c r="AF240" s="9">
        <v>13.150125195393095</v>
      </c>
      <c r="AG240" s="9">
        <v>12.25653110397584</v>
      </c>
      <c r="AH240" s="9">
        <v>11.423659658795868</v>
      </c>
      <c r="AI240" s="9">
        <v>10.647384557092819</v>
      </c>
      <c r="AJ240" s="9">
        <v>9.9238598918980969</v>
      </c>
      <c r="AK240" s="9">
        <v>9.2495010982221633</v>
      </c>
      <c r="AL240" s="9">
        <v>8.6209671940107953</v>
      </c>
      <c r="AM240" s="9">
        <v>8.0351442278865743</v>
      </c>
      <c r="AN240" s="9">
        <v>7.4891298516705724</v>
      </c>
      <c r="AO240" s="9">
        <v>6.980218941251719</v>
      </c>
      <c r="AP240" s="9">
        <v>6.5058901945652226</v>
      </c>
      <c r="AQ240" s="9">
        <v>6.0637936402822552</v>
      </c>
      <c r="AR240" s="9">
        <v>5.6517389953251076</v>
      </c>
      <c r="AS240" s="9">
        <v>5.2676848135273326</v>
      </c>
      <c r="AT240" s="9">
        <v>4.9097283716779812</v>
      </c>
      <c r="AU240" s="9">
        <v>4.5760962428422713</v>
      </c>
      <c r="AV240" s="9">
        <v>4.2651355102560062</v>
      </c>
      <c r="AW240" s="9">
        <v>3.9753055782646443</v>
      </c>
      <c r="AX240" s="9">
        <v>3.7051705397358994</v>
      </c>
      <c r="AY240" s="9">
        <v>3.4533920621316563</v>
      </c>
      <c r="AZ240" s="9">
        <v>3.2187227569946075</v>
      </c>
      <c r="BA240" s="9">
        <v>3</v>
      </c>
      <c r="BB240" s="9" t="s">
        <v>47</v>
      </c>
      <c r="BC240" s="9" t="s">
        <v>47</v>
      </c>
      <c r="BD240" s="9" t="s">
        <v>47</v>
      </c>
      <c r="BE240" s="9" t="s">
        <v>47</v>
      </c>
      <c r="BF240" s="9" t="s">
        <v>47</v>
      </c>
      <c r="BG240" s="9" t="s">
        <v>47</v>
      </c>
      <c r="BH240" s="9" t="s">
        <v>47</v>
      </c>
      <c r="BI240" s="9" t="s">
        <v>47</v>
      </c>
      <c r="BJ240" s="9" t="s">
        <v>47</v>
      </c>
      <c r="BK240" s="9" t="s">
        <v>47</v>
      </c>
      <c r="BL240" s="9" t="s">
        <v>47</v>
      </c>
      <c r="BM240" s="9" t="s">
        <v>47</v>
      </c>
      <c r="BN240" s="9" t="s">
        <v>47</v>
      </c>
    </row>
    <row r="241" spans="1:66" ht="12" x14ac:dyDescent="0.25">
      <c r="A241" s="5">
        <v>204</v>
      </c>
      <c r="B241" s="56">
        <v>51</v>
      </c>
      <c r="C241" s="9">
        <v>306</v>
      </c>
      <c r="D241" s="9">
        <v>204</v>
      </c>
      <c r="E241" s="9">
        <v>153</v>
      </c>
      <c r="F241" s="9">
        <v>122.4</v>
      </c>
      <c r="G241" s="9">
        <v>102</v>
      </c>
      <c r="H241" s="9">
        <v>87.428571428571431</v>
      </c>
      <c r="I241" s="9">
        <v>76.5</v>
      </c>
      <c r="J241" s="9">
        <v>68</v>
      </c>
      <c r="K241" s="9">
        <v>61.2</v>
      </c>
      <c r="L241" s="9">
        <v>55.63636363636364</v>
      </c>
      <c r="M241" s="9">
        <v>51</v>
      </c>
      <c r="N241" s="9">
        <v>47.07692307692308</v>
      </c>
      <c r="O241" s="9">
        <v>43.714285714285715</v>
      </c>
      <c r="P241" s="9">
        <v>40.738488290487098</v>
      </c>
      <c r="Q241" s="9">
        <v>37.965264697251897</v>
      </c>
      <c r="R241" s="9">
        <v>35.380824964704829</v>
      </c>
      <c r="S241" s="9">
        <v>32.97231785858434</v>
      </c>
      <c r="T241" s="9">
        <v>30.727766976944764</v>
      </c>
      <c r="U241" s="9">
        <v>28.63601119699857</v>
      </c>
      <c r="V241" s="9">
        <v>26.686649175968256</v>
      </c>
      <c r="W241" s="9">
        <v>24.869987629975949</v>
      </c>
      <c r="X241" s="9">
        <v>23.176993133785423</v>
      </c>
      <c r="Y241" s="9">
        <v>21.599247201718697</v>
      </c>
      <c r="Z241" s="9">
        <v>20.128904426385208</v>
      </c>
      <c r="AA241" s="9">
        <v>18.758653467066647</v>
      </c>
      <c r="AB241" s="9">
        <v>17.481680693770585</v>
      </c>
      <c r="AC241" s="9">
        <v>16.291636306171409</v>
      </c>
      <c r="AD241" s="9">
        <v>15.182602758963624</v>
      </c>
      <c r="AE241" s="9">
        <v>14.149065336621232</v>
      </c>
      <c r="AF241" s="9">
        <v>13.18588473124499</v>
      </c>
      <c r="AG241" s="9">
        <v>12.288271487139728</v>
      </c>
      <c r="AH241" s="9">
        <v>11.451762185046332</v>
      </c>
      <c r="AI241" s="9">
        <v>10.672197247603499</v>
      </c>
      <c r="AJ241" s="9">
        <v>9.9457002556759697</v>
      </c>
      <c r="AK241" s="9">
        <v>9.2686586726988569</v>
      </c>
      <c r="AL241" s="9">
        <v>8.6377058811890475</v>
      </c>
      <c r="AM241" s="9">
        <v>8.0497044420994808</v>
      </c>
      <c r="AN241" s="9">
        <v>7.5017304937727509</v>
      </c>
      <c r="AO241" s="9">
        <v>6.9910592129171842</v>
      </c>
      <c r="AP241" s="9">
        <v>6.5151512653094796</v>
      </c>
      <c r="AQ241" s="9">
        <v>6.0716401788494672</v>
      </c>
      <c r="AR241" s="9">
        <v>5.658320576178987</v>
      </c>
      <c r="AS241" s="9">
        <v>5.2731372083510752</v>
      </c>
      <c r="AT241" s="9">
        <v>4.9141747350189373</v>
      </c>
      <c r="AU241" s="9">
        <v>4.5796482003262602</v>
      </c>
      <c r="AV241" s="9">
        <v>4.2678941571398417</v>
      </c>
      <c r="AW241" s="9">
        <v>3.977362395489406</v>
      </c>
      <c r="AX241" s="9">
        <v>3.7066082340839288</v>
      </c>
      <c r="AY241" s="9">
        <v>3.4542853365737201</v>
      </c>
      <c r="AZ241" s="9">
        <v>3.219139016836825</v>
      </c>
      <c r="BA241" s="9">
        <v>3</v>
      </c>
      <c r="BB241" s="9" t="s">
        <v>47</v>
      </c>
      <c r="BC241" s="9" t="s">
        <v>47</v>
      </c>
      <c r="BD241" s="9" t="s">
        <v>47</v>
      </c>
      <c r="BE241" s="9" t="s">
        <v>47</v>
      </c>
      <c r="BF241" s="9" t="s">
        <v>47</v>
      </c>
      <c r="BG241" s="9" t="s">
        <v>47</v>
      </c>
      <c r="BH241" s="9" t="s">
        <v>47</v>
      </c>
      <c r="BI241" s="9" t="s">
        <v>47</v>
      </c>
      <c r="BJ241" s="9" t="s">
        <v>47</v>
      </c>
      <c r="BK241" s="9" t="s">
        <v>47</v>
      </c>
      <c r="BL241" s="9" t="s">
        <v>47</v>
      </c>
      <c r="BM241" s="9" t="s">
        <v>47</v>
      </c>
      <c r="BN241" s="9" t="s">
        <v>47</v>
      </c>
    </row>
    <row r="242" spans="1:66" ht="12" x14ac:dyDescent="0.25">
      <c r="A242" s="5">
        <v>205</v>
      </c>
      <c r="B242" s="56">
        <v>52</v>
      </c>
      <c r="C242" s="9">
        <v>307.5</v>
      </c>
      <c r="D242" s="9">
        <v>205</v>
      </c>
      <c r="E242" s="9">
        <v>153.75</v>
      </c>
      <c r="F242" s="9">
        <v>123</v>
      </c>
      <c r="G242" s="9">
        <v>102.5</v>
      </c>
      <c r="H242" s="9">
        <v>87.857142857142847</v>
      </c>
      <c r="I242" s="9">
        <v>76.875</v>
      </c>
      <c r="J242" s="9">
        <v>68.333333333333314</v>
      </c>
      <c r="K242" s="9">
        <v>61.5</v>
      </c>
      <c r="L242" s="9">
        <v>55.909090909090892</v>
      </c>
      <c r="M242" s="9">
        <v>51.25</v>
      </c>
      <c r="N242" s="9">
        <v>47.307692307692299</v>
      </c>
      <c r="O242" s="9">
        <v>43.928571428571423</v>
      </c>
      <c r="P242" s="9">
        <v>41</v>
      </c>
      <c r="Q242" s="9">
        <v>38.273484116478102</v>
      </c>
      <c r="R242" s="9">
        <v>35.728282595470773</v>
      </c>
      <c r="S242" s="9">
        <v>33.352337961629068</v>
      </c>
      <c r="T242" s="9">
        <v>31.134394566385851</v>
      </c>
      <c r="U242" s="9">
        <v>29.063945266164172</v>
      </c>
      <c r="V242" s="9">
        <v>27.13118164650545</v>
      </c>
      <c r="W242" s="9">
        <v>25.326947556312405</v>
      </c>
      <c r="X242" s="9">
        <v>23.642695732082849</v>
      </c>
      <c r="Y242" s="9">
        <v>22.070447306648724</v>
      </c>
      <c r="Z242" s="9">
        <v>20.602754010599682</v>
      </c>
      <c r="AA242" s="9">
        <v>19.232662887326647</v>
      </c>
      <c r="AB242" s="9">
        <v>17.953683354528643</v>
      </c>
      <c r="AC242" s="9">
        <v>16.759756456142178</v>
      </c>
      <c r="AD242" s="9">
        <v>15.645226159029244</v>
      </c>
      <c r="AE242" s="9">
        <v>14.604812558446671</v>
      </c>
      <c r="AF242" s="9">
        <v>13.633586865362162</v>
      </c>
      <c r="AG242" s="9">
        <v>12.726948057123494</v>
      </c>
      <c r="AH242" s="9">
        <v>11.880601080867267</v>
      </c>
      <c r="AI242" s="9">
        <v>11.090536506409414</v>
      </c>
      <c r="AJ242" s="9">
        <v>10.353011532226374</v>
      </c>
      <c r="AK242" s="9">
        <v>9.6645322545458718</v>
      </c>
      <c r="AL242" s="9">
        <v>9.0218371155500421</v>
      </c>
      <c r="AM242" s="9">
        <v>8.4218814522794432</v>
      </c>
      <c r="AN242" s="9">
        <v>7.8618230730409469</v>
      </c>
      <c r="AO242" s="9">
        <v>7.339008792990092</v>
      </c>
      <c r="AP242" s="9">
        <v>6.8509618651024251</v>
      </c>
      <c r="AQ242" s="9">
        <v>6.3953702469901197</v>
      </c>
      <c r="AR242" s="9">
        <v>5.9700756479798303</v>
      </c>
      <c r="AS242" s="9">
        <v>5.5730633045641165</v>
      </c>
      <c r="AT242" s="9">
        <v>5.2024524357893105</v>
      </c>
      <c r="AU242" s="9">
        <v>4.8564873333637806</v>
      </c>
      <c r="AV242" s="9">
        <v>4.5335290442774578</v>
      </c>
      <c r="AW242" s="9">
        <v>4.2320476065303767</v>
      </c>
      <c r="AX242" s="9">
        <v>3.9506148011882818</v>
      </c>
      <c r="AY242" s="9">
        <v>3.6878973864293418</v>
      </c>
      <c r="AZ242" s="9">
        <v>3.4426507815293794</v>
      </c>
      <c r="BA242" s="9">
        <v>3.2137131708645277</v>
      </c>
      <c r="BB242" s="9">
        <v>3</v>
      </c>
      <c r="BC242" s="9" t="s">
        <v>47</v>
      </c>
      <c r="BD242" s="9" t="s">
        <v>47</v>
      </c>
      <c r="BE242" s="9" t="s">
        <v>47</v>
      </c>
      <c r="BF242" s="9" t="s">
        <v>47</v>
      </c>
      <c r="BG242" s="9" t="s">
        <v>47</v>
      </c>
      <c r="BH242" s="9" t="s">
        <v>47</v>
      </c>
      <c r="BI242" s="9" t="s">
        <v>47</v>
      </c>
      <c r="BJ242" s="9" t="s">
        <v>47</v>
      </c>
      <c r="BK242" s="9" t="s">
        <v>47</v>
      </c>
      <c r="BL242" s="9" t="s">
        <v>47</v>
      </c>
      <c r="BM242" s="9" t="s">
        <v>47</v>
      </c>
      <c r="BN242" s="9" t="s">
        <v>47</v>
      </c>
    </row>
    <row r="243" spans="1:66" ht="12" x14ac:dyDescent="0.25">
      <c r="A243" s="5">
        <v>206</v>
      </c>
      <c r="B243" s="56">
        <v>52</v>
      </c>
      <c r="C243" s="9">
        <v>309</v>
      </c>
      <c r="D243" s="9">
        <v>206</v>
      </c>
      <c r="E243" s="9">
        <v>154.5</v>
      </c>
      <c r="F243" s="9">
        <v>123.6</v>
      </c>
      <c r="G243" s="9">
        <v>103</v>
      </c>
      <c r="H243" s="9">
        <v>88.285714285714292</v>
      </c>
      <c r="I243" s="9">
        <v>77.25</v>
      </c>
      <c r="J243" s="9">
        <v>68.666666666666657</v>
      </c>
      <c r="K243" s="9">
        <v>61.8</v>
      </c>
      <c r="L243" s="9">
        <v>56.181818181818173</v>
      </c>
      <c r="M243" s="9">
        <v>51.5</v>
      </c>
      <c r="N243" s="9">
        <v>47.538461538461533</v>
      </c>
      <c r="O243" s="9">
        <v>44.142857142857139</v>
      </c>
      <c r="P243" s="9">
        <v>41.2</v>
      </c>
      <c r="Q243" s="9">
        <v>38.455259234608533</v>
      </c>
      <c r="R243" s="9">
        <v>35.893372883518083</v>
      </c>
      <c r="S243" s="9">
        <v>33.502159200003796</v>
      </c>
      <c r="T243" s="9">
        <v>31.270247984351247</v>
      </c>
      <c r="U243" s="9">
        <v>29.18702651865831</v>
      </c>
      <c r="V243" s="9">
        <v>27.242589103456293</v>
      </c>
      <c r="W243" s="9">
        <v>25.427689956197415</v>
      </c>
      <c r="X243" s="9">
        <v>23.733699247641347</v>
      </c>
      <c r="Y243" s="9">
        <v>22.152562067094216</v>
      </c>
      <c r="Z243" s="9">
        <v>20.676760121380187</v>
      </c>
      <c r="AA243" s="9">
        <v>19.29927598542454</v>
      </c>
      <c r="AB243" s="9">
        <v>18.013559734460095</v>
      </c>
      <c r="AC243" s="9">
        <v>16.813497799193424</v>
      </c>
      <c r="AD243" s="9">
        <v>15.693383895837458</v>
      </c>
      <c r="AE243" s="9">
        <v>14.647891892783019</v>
      </c>
      <c r="AF243" s="9">
        <v>13.672050484890576</v>
      </c>
      <c r="AG243" s="9">
        <v>12.761219554978702</v>
      </c>
      <c r="AH243" s="9">
        <v>11.911068110108296</v>
      </c>
      <c r="AI243" s="9">
        <v>11.117553687749838</v>
      </c>
      <c r="AJ243" s="9">
        <v>10.376903133910151</v>
      </c>
      <c r="AK243" s="9">
        <v>9.6855946618188504</v>
      </c>
      <c r="AL243" s="9">
        <v>9.0403411058637015</v>
      </c>
      <c r="AM243" s="9">
        <v>8.4380742911474833</v>
      </c>
      <c r="AN243" s="9">
        <v>7.8759304443437417</v>
      </c>
      <c r="AO243" s="9">
        <v>7.3512365764801988</v>
      </c>
      <c r="AP243" s="9">
        <v>6.8614977729000541</v>
      </c>
      <c r="AQ243" s="9">
        <v>6.4043853299650664</v>
      </c>
      <c r="AR243" s="9">
        <v>5.977725682090548</v>
      </c>
      <c r="AS243" s="9">
        <v>5.5794900664604166</v>
      </c>
      <c r="AT243" s="9">
        <v>5.2077848762781205</v>
      </c>
      <c r="AU243" s="9">
        <v>4.860842656683225</v>
      </c>
      <c r="AV243" s="9">
        <v>4.5370137005193376</v>
      </c>
      <c r="AW243" s="9">
        <v>4.2347582039913032</v>
      </c>
      <c r="AX243" s="9">
        <v>3.952638944911913</v>
      </c>
      <c r="AY243" s="9">
        <v>3.6893144487232328</v>
      </c>
      <c r="AZ243" s="9">
        <v>3.4435326097970584</v>
      </c>
      <c r="BA243" s="9">
        <v>3.2141247376838344</v>
      </c>
      <c r="BB243" s="9">
        <v>3</v>
      </c>
      <c r="BC243" s="9" t="s">
        <v>47</v>
      </c>
      <c r="BD243" s="9" t="s">
        <v>47</v>
      </c>
      <c r="BE243" s="9" t="s">
        <v>47</v>
      </c>
      <c r="BF243" s="9" t="s">
        <v>47</v>
      </c>
      <c r="BG243" s="9" t="s">
        <v>47</v>
      </c>
      <c r="BH243" s="9" t="s">
        <v>47</v>
      </c>
      <c r="BI243" s="9" t="s">
        <v>47</v>
      </c>
      <c r="BJ243" s="9" t="s">
        <v>47</v>
      </c>
      <c r="BK243" s="9" t="s">
        <v>47</v>
      </c>
      <c r="BL243" s="9" t="s">
        <v>47</v>
      </c>
      <c r="BM243" s="9" t="s">
        <v>47</v>
      </c>
      <c r="BN243" s="9" t="s">
        <v>47</v>
      </c>
    </row>
    <row r="244" spans="1:66" ht="12" x14ac:dyDescent="0.25">
      <c r="A244" s="5">
        <v>207</v>
      </c>
      <c r="B244" s="56">
        <v>52</v>
      </c>
      <c r="C244" s="9">
        <v>310.5</v>
      </c>
      <c r="D244" s="9">
        <v>207</v>
      </c>
      <c r="E244" s="9">
        <v>155.25</v>
      </c>
      <c r="F244" s="9">
        <v>124.2</v>
      </c>
      <c r="G244" s="9">
        <v>103.5</v>
      </c>
      <c r="H244" s="9">
        <v>88.714285714285708</v>
      </c>
      <c r="I244" s="9">
        <v>77.625</v>
      </c>
      <c r="J244" s="9">
        <v>69</v>
      </c>
      <c r="K244" s="9">
        <v>62.1</v>
      </c>
      <c r="L244" s="9">
        <v>56.454545454545453</v>
      </c>
      <c r="M244" s="9">
        <v>51.75</v>
      </c>
      <c r="N244" s="9">
        <v>47.769230769230774</v>
      </c>
      <c r="O244" s="9">
        <v>44.357142857142861</v>
      </c>
      <c r="P244" s="9">
        <v>41.396879751121098</v>
      </c>
      <c r="Q244" s="9">
        <v>38.634175754916136</v>
      </c>
      <c r="R244" s="9">
        <v>36.055846364153268</v>
      </c>
      <c r="S244" s="9">
        <v>33.649586968863922</v>
      </c>
      <c r="T244" s="9">
        <v>31.403914131963472</v>
      </c>
      <c r="U244" s="9">
        <v>29.308110786627921</v>
      </c>
      <c r="V244" s="9">
        <v>27.352175091033807</v>
      </c>
      <c r="W244" s="9">
        <v>25.526772696379883</v>
      </c>
      <c r="X244" s="9">
        <v>23.823192200398307</v>
      </c>
      <c r="Y244" s="9">
        <v>22.233303573765355</v>
      </c>
      <c r="Z244" s="9">
        <v>20.74951936100917</v>
      </c>
      <c r="AA244" s="9">
        <v>19.364758470752946</v>
      </c>
      <c r="AB244" s="9">
        <v>18.072412382489027</v>
      </c>
      <c r="AC244" s="9">
        <v>16.866313608611886</v>
      </c>
      <c r="AD244" s="9">
        <v>15.740706261200723</v>
      </c>
      <c r="AE244" s="9">
        <v>14.690218583087008</v>
      </c>
      <c r="AF244" s="9">
        <v>13.709837312116463</v>
      </c>
      <c r="AG244" s="9">
        <v>12.794883756263541</v>
      </c>
      <c r="AH244" s="9">
        <v>11.940991465421259</v>
      </c>
      <c r="AI244" s="9">
        <v>11.144085393309016</v>
      </c>
      <c r="AJ244" s="9">
        <v>10.400362450052395</v>
      </c>
      <c r="AK244" s="9">
        <v>9.7062733526256331</v>
      </c>
      <c r="AL244" s="9">
        <v>9.05850568654132</v>
      </c>
      <c r="AM244" s="9">
        <v>8.4539680979522807</v>
      </c>
      <c r="AN244" s="9">
        <v>7.8897755407253189</v>
      </c>
      <c r="AO244" s="9">
        <v>7.36323550808115</v>
      </c>
      <c r="AP244" s="9">
        <v>6.8718351830935358</v>
      </c>
      <c r="AQ244" s="9">
        <v>6.4132294467256807</v>
      </c>
      <c r="AR244" s="9">
        <v>5.9852296861744385</v>
      </c>
      <c r="AS244" s="9">
        <v>5.5857933501121559</v>
      </c>
      <c r="AT244" s="9">
        <v>5.2130142009804619</v>
      </c>
      <c r="AU244" s="9">
        <v>4.8651132178168233</v>
      </c>
      <c r="AV244" s="9">
        <v>4.5404301061992589</v>
      </c>
      <c r="AW244" s="9">
        <v>4.2374153747919641</v>
      </c>
      <c r="AX244" s="9">
        <v>3.9546229406785911</v>
      </c>
      <c r="AY244" s="9">
        <v>3.6907032281934802</v>
      </c>
      <c r="AZ244" s="9">
        <v>3.4443967283162622</v>
      </c>
      <c r="BA244" s="9">
        <v>3.2145279878932129</v>
      </c>
      <c r="BB244" s="9">
        <v>3</v>
      </c>
      <c r="BC244" s="9" t="s">
        <v>47</v>
      </c>
      <c r="BD244" s="9" t="s">
        <v>47</v>
      </c>
      <c r="BE244" s="9" t="s">
        <v>47</v>
      </c>
      <c r="BF244" s="9" t="s">
        <v>47</v>
      </c>
      <c r="BG244" s="9" t="s">
        <v>47</v>
      </c>
      <c r="BH244" s="9" t="s">
        <v>47</v>
      </c>
      <c r="BI244" s="9" t="s">
        <v>47</v>
      </c>
      <c r="BJ244" s="9" t="s">
        <v>47</v>
      </c>
      <c r="BK244" s="9" t="s">
        <v>47</v>
      </c>
      <c r="BL244" s="9" t="s">
        <v>47</v>
      </c>
      <c r="BM244" s="9" t="s">
        <v>47</v>
      </c>
      <c r="BN244" s="9" t="s">
        <v>47</v>
      </c>
    </row>
    <row r="245" spans="1:66" ht="12" x14ac:dyDescent="0.25">
      <c r="A245" s="5">
        <v>208</v>
      </c>
      <c r="B245" s="56">
        <v>52</v>
      </c>
      <c r="C245" s="9">
        <v>312</v>
      </c>
      <c r="D245" s="9">
        <v>208</v>
      </c>
      <c r="E245" s="9">
        <v>156</v>
      </c>
      <c r="F245" s="9">
        <v>124.8</v>
      </c>
      <c r="G245" s="9">
        <v>104</v>
      </c>
      <c r="H245" s="9">
        <v>89.142857142857153</v>
      </c>
      <c r="I245" s="9">
        <v>78</v>
      </c>
      <c r="J245" s="9">
        <v>69.333333333333343</v>
      </c>
      <c r="K245" s="9">
        <v>62.4</v>
      </c>
      <c r="L245" s="9">
        <v>56.727272727272734</v>
      </c>
      <c r="M245" s="9">
        <v>52</v>
      </c>
      <c r="N245" s="9">
        <v>48</v>
      </c>
      <c r="O245" s="9">
        <v>44.571428571428577</v>
      </c>
      <c r="P245" s="9">
        <v>41.591724810269973</v>
      </c>
      <c r="Q245" s="9">
        <v>38.811221182219825</v>
      </c>
      <c r="R245" s="9">
        <v>36.216600694646964</v>
      </c>
      <c r="S245" s="9">
        <v>33.79543662687923</v>
      </c>
      <c r="T245" s="9">
        <v>31.536133013450492</v>
      </c>
      <c r="U245" s="9">
        <v>29.427869106181145</v>
      </c>
      <c r="V245" s="9">
        <v>27.460547549097818</v>
      </c>
      <c r="W245" s="9">
        <v>25.62474601798035</v>
      </c>
      <c r="X245" s="9">
        <v>23.911672092917623</v>
      </c>
      <c r="Y245" s="9">
        <v>22.313121147738119</v>
      </c>
      <c r="Z245" s="9">
        <v>20.821437054630042</v>
      </c>
      <c r="AA245" s="9">
        <v>19.429475515749086</v>
      </c>
      <c r="AB245" s="9">
        <v>18.130569846193584</v>
      </c>
      <c r="AC245" s="9">
        <v>16.918499044467421</v>
      </c>
      <c r="AD245" s="9">
        <v>15.787457997506825</v>
      </c>
      <c r="AE245" s="9">
        <v>14.732029677570504</v>
      </c>
      <c r="AF245" s="9">
        <v>13.747159197832366</v>
      </c>
      <c r="AG245" s="9">
        <v>12.828129602418292</v>
      </c>
      <c r="AH245" s="9">
        <v>11.970539274935307</v>
      </c>
      <c r="AI245" s="9">
        <v>11.170280857293157</v>
      </c>
      <c r="AJ245" s="9">
        <v>10.423521577851744</v>
      </c>
      <c r="AK245" s="9">
        <v>9.7266848946777085</v>
      </c>
      <c r="AL245" s="9">
        <v>9.0764333659920329</v>
      </c>
      <c r="AM245" s="9">
        <v>8.4696526657681108</v>
      </c>
      <c r="AN245" s="9">
        <v>7.9034366679242849</v>
      </c>
      <c r="AO245" s="9">
        <v>7.3750735276728427</v>
      </c>
      <c r="AP245" s="9">
        <v>6.8820326933632385</v>
      </c>
      <c r="AQ245" s="9">
        <v>6.4219527866138257</v>
      </c>
      <c r="AR245" s="9">
        <v>5.9926302926850008</v>
      </c>
      <c r="AS245" s="9">
        <v>5.5920090069272268</v>
      </c>
      <c r="AT245" s="9">
        <v>5.2181701867585817</v>
      </c>
      <c r="AU245" s="9">
        <v>4.869323362005531</v>
      </c>
      <c r="AV245" s="9">
        <v>4.5437977595938088</v>
      </c>
      <c r="AW245" s="9">
        <v>4.2400343015186799</v>
      </c>
      <c r="AX245" s="9">
        <v>3.9565781377695228</v>
      </c>
      <c r="AY245" s="9">
        <v>3.6920716784457777</v>
      </c>
      <c r="AZ245" s="9">
        <v>3.4452480916921742</v>
      </c>
      <c r="BA245" s="9">
        <v>3.2149252363121175</v>
      </c>
      <c r="BB245" s="9">
        <v>3</v>
      </c>
      <c r="BC245" s="9" t="s">
        <v>47</v>
      </c>
      <c r="BD245" s="9" t="s">
        <v>47</v>
      </c>
      <c r="BE245" s="9" t="s">
        <v>47</v>
      </c>
      <c r="BF245" s="9" t="s">
        <v>47</v>
      </c>
      <c r="BG245" s="9" t="s">
        <v>47</v>
      </c>
      <c r="BH245" s="9" t="s">
        <v>47</v>
      </c>
      <c r="BI245" s="9" t="s">
        <v>47</v>
      </c>
      <c r="BJ245" s="9" t="s">
        <v>47</v>
      </c>
      <c r="BK245" s="9" t="s">
        <v>47</v>
      </c>
      <c r="BL245" s="9" t="s">
        <v>47</v>
      </c>
      <c r="BM245" s="9" t="s">
        <v>47</v>
      </c>
      <c r="BN245" s="9" t="s">
        <v>47</v>
      </c>
    </row>
    <row r="246" spans="1:66" ht="12" x14ac:dyDescent="0.25">
      <c r="A246" s="5">
        <v>209</v>
      </c>
      <c r="B246" s="56">
        <v>53</v>
      </c>
      <c r="C246" s="9">
        <v>313.5</v>
      </c>
      <c r="D246" s="9">
        <v>209</v>
      </c>
      <c r="E246" s="9">
        <v>156.75</v>
      </c>
      <c r="F246" s="9">
        <v>125.4</v>
      </c>
      <c r="G246" s="9">
        <v>104.5</v>
      </c>
      <c r="H246" s="9">
        <v>89.571428571428584</v>
      </c>
      <c r="I246" s="9">
        <v>78.375</v>
      </c>
      <c r="J246" s="9">
        <v>69.666666666666671</v>
      </c>
      <c r="K246" s="9">
        <v>62.7</v>
      </c>
      <c r="L246" s="9">
        <v>57</v>
      </c>
      <c r="M246" s="9">
        <v>52.25</v>
      </c>
      <c r="N246" s="9">
        <v>48.230769230769234</v>
      </c>
      <c r="O246" s="9">
        <v>44.785714285714292</v>
      </c>
      <c r="P246" s="9">
        <v>41.8</v>
      </c>
      <c r="Q246" s="9">
        <v>39.069831435576447</v>
      </c>
      <c r="R246" s="9">
        <v>36.5179839331186</v>
      </c>
      <c r="S246" s="9">
        <v>34.132810445790255</v>
      </c>
      <c r="T246" s="9">
        <v>31.903424654055218</v>
      </c>
      <c r="U246" s="9">
        <v>29.819651278745241</v>
      </c>
      <c r="V246" s="9">
        <v>27.871979639431771</v>
      </c>
      <c r="W246" s="9">
        <v>26.051520246134398</v>
      </c>
      <c r="X246" s="9">
        <v>24.34996422624349</v>
      </c>
      <c r="Y246" s="9">
        <v>22.759545401474874</v>
      </c>
      <c r="Z246" s="9">
        <v>21.273004841769669</v>
      </c>
      <c r="AA246" s="9">
        <v>19.883557734357474</v>
      </c>
      <c r="AB246" s="9">
        <v>18.584862416767912</v>
      </c>
      <c r="AC246" s="9">
        <v>17.370991432452204</v>
      </c>
      <c r="AD246" s="9">
        <v>16.236404476907897</v>
      </c>
      <c r="AE246" s="9">
        <v>15.175923110828474</v>
      </c>
      <c r="AF246" s="9">
        <v>14.184707124864531</v>
      </c>
      <c r="AG246" s="9">
        <v>13.258232448121468</v>
      </c>
      <c r="AH246" s="9">
        <v>12.392270499564491</v>
      </c>
      <c r="AI246" s="9">
        <v>11.582868888087352</v>
      </c>
      <c r="AJ246" s="9">
        <v>10.826333373156832</v>
      </c>
      <c r="AK246" s="9">
        <v>10.1192110036984</v>
      </c>
      <c r="AL246" s="9">
        <v>9.4582743582661912</v>
      </c>
      <c r="AM246" s="9">
        <v>8.8405068145668668</v>
      </c>
      <c r="AN246" s="9">
        <v>8.2630887811050791</v>
      </c>
      <c r="AO246" s="9">
        <v>7.723384828109527</v>
      </c>
      <c r="AP246" s="9">
        <v>7.2189316590030552</v>
      </c>
      <c r="AQ246" s="9">
        <v>6.7474268675166407</v>
      </c>
      <c r="AR246" s="9">
        <v>6.3067184291328884</v>
      </c>
      <c r="AS246" s="9">
        <v>5.8947948788963007</v>
      </c>
      <c r="AT246" s="9">
        <v>5.5097761307602324</v>
      </c>
      <c r="AU246" s="9">
        <v>5.1499048965685379</v>
      </c>
      <c r="AV246" s="9">
        <v>4.8135386655067585</v>
      </c>
      <c r="AW246" s="9">
        <v>4.4991422074157565</v>
      </c>
      <c r="AX246" s="9">
        <v>4.2052805657516963</v>
      </c>
      <c r="AY246" s="9">
        <v>3.9306125082111074</v>
      </c>
      <c r="AZ246" s="9">
        <v>3.6738844051286192</v>
      </c>
      <c r="BA246" s="9">
        <v>3.4339245077073723</v>
      </c>
      <c r="BB246" s="9">
        <v>3.2096375999670301</v>
      </c>
      <c r="BC246" s="9">
        <v>3</v>
      </c>
      <c r="BD246" s="9" t="s">
        <v>47</v>
      </c>
      <c r="BE246" s="9" t="s">
        <v>47</v>
      </c>
      <c r="BF246" s="9" t="s">
        <v>47</v>
      </c>
      <c r="BG246" s="9" t="s">
        <v>47</v>
      </c>
      <c r="BH246" s="9" t="s">
        <v>47</v>
      </c>
      <c r="BI246" s="9" t="s">
        <v>47</v>
      </c>
      <c r="BJ246" s="9" t="s">
        <v>47</v>
      </c>
      <c r="BK246" s="9" t="s">
        <v>47</v>
      </c>
      <c r="BL246" s="9" t="s">
        <v>47</v>
      </c>
      <c r="BM246" s="9" t="s">
        <v>47</v>
      </c>
      <c r="BN246" s="9" t="s">
        <v>47</v>
      </c>
    </row>
    <row r="247" spans="1:66" ht="12" x14ac:dyDescent="0.25">
      <c r="A247" s="5">
        <v>210</v>
      </c>
      <c r="B247" s="56">
        <v>53</v>
      </c>
      <c r="C247" s="9">
        <v>315</v>
      </c>
      <c r="D247" s="9">
        <v>210</v>
      </c>
      <c r="E247" s="9">
        <v>157.5</v>
      </c>
      <c r="F247" s="9">
        <v>126</v>
      </c>
      <c r="G247" s="9">
        <v>105</v>
      </c>
      <c r="H247" s="9">
        <v>90</v>
      </c>
      <c r="I247" s="9">
        <v>78.75</v>
      </c>
      <c r="J247" s="9">
        <v>70</v>
      </c>
      <c r="K247" s="9">
        <v>63</v>
      </c>
      <c r="L247" s="9">
        <v>57.272727272727273</v>
      </c>
      <c r="M247" s="9">
        <v>52.5</v>
      </c>
      <c r="N247" s="9">
        <v>48.461538461538467</v>
      </c>
      <c r="O247" s="9">
        <v>45</v>
      </c>
      <c r="P247" s="9">
        <v>42</v>
      </c>
      <c r="Q247" s="9">
        <v>39.25196401701411</v>
      </c>
      <c r="R247" s="9">
        <v>36.683730456975482</v>
      </c>
      <c r="S247" s="9">
        <v>34.283534950167763</v>
      </c>
      <c r="T247" s="9">
        <v>32.040382862857868</v>
      </c>
      <c r="U247" s="9">
        <v>29.94399893391077</v>
      </c>
      <c r="V247" s="9">
        <v>27.984780206651767</v>
      </c>
      <c r="W247" s="9">
        <v>26.153752040370087</v>
      </c>
      <c r="X247" s="9">
        <v>24.442526999964663</v>
      </c>
      <c r="Y247" s="9">
        <v>22.843266435416872</v>
      </c>
      <c r="Z247" s="9">
        <v>21.348644575096404</v>
      </c>
      <c r="AA247" s="9">
        <v>19.951814968421605</v>
      </c>
      <c r="AB247" s="9">
        <v>18.646379124157338</v>
      </c>
      <c r="AC247" s="9">
        <v>17.426357200691115</v>
      </c>
      <c r="AD247" s="9">
        <v>16.286160614027672</v>
      </c>
      <c r="AE247" s="9">
        <v>15.22056643802682</v>
      </c>
      <c r="AF247" s="9">
        <v>14.224693479619077</v>
      </c>
      <c r="AG247" s="9">
        <v>13.293979919406265</v>
      </c>
      <c r="AH247" s="9">
        <v>12.424162415224828</v>
      </c>
      <c r="AI247" s="9">
        <v>11.611256572951046</v>
      </c>
      <c r="AJ247" s="9">
        <v>10.851538695090309</v>
      </c>
      <c r="AK247" s="9">
        <v>10.141528723545736</v>
      </c>
      <c r="AL247" s="9">
        <v>9.4779742984317181</v>
      </c>
      <c r="AM247" s="9">
        <v>8.8578358599101499</v>
      </c>
      <c r="AN247" s="9">
        <v>8.2782727248050101</v>
      </c>
      <c r="AO247" s="9">
        <v>7.7366300742160838</v>
      </c>
      <c r="AP247" s="9">
        <v>7.2304267925256882</v>
      </c>
      <c r="AQ247" s="9">
        <v>6.7573441020922154</v>
      </c>
      <c r="AR247" s="9">
        <v>6.3152149415691934</v>
      </c>
      <c r="AS247" s="9">
        <v>5.9020140391948521</v>
      </c>
      <c r="AT247" s="9">
        <v>5.5158486355806771</v>
      </c>
      <c r="AU247" s="9">
        <v>5.1549498135025971</v>
      </c>
      <c r="AV247" s="9">
        <v>4.8176643949789879</v>
      </c>
      <c r="AW247" s="9">
        <v>4.5024473685182205</v>
      </c>
      <c r="AX247" s="9">
        <v>4.2078548118470716</v>
      </c>
      <c r="AY247" s="9">
        <v>3.9325372777009737</v>
      </c>
      <c r="AZ247" s="9">
        <v>3.6752336123782197</v>
      </c>
      <c r="BA247" s="9">
        <v>3.4347651787426345</v>
      </c>
      <c r="BB247" s="9">
        <v>3.2100304572118787</v>
      </c>
      <c r="BC247" s="9">
        <v>3</v>
      </c>
      <c r="BD247" s="9" t="s">
        <v>47</v>
      </c>
      <c r="BE247" s="9" t="s">
        <v>47</v>
      </c>
      <c r="BF247" s="9" t="s">
        <v>47</v>
      </c>
      <c r="BG247" s="9" t="s">
        <v>47</v>
      </c>
      <c r="BH247" s="9" t="s">
        <v>47</v>
      </c>
      <c r="BI247" s="9" t="s">
        <v>47</v>
      </c>
      <c r="BJ247" s="9" t="s">
        <v>47</v>
      </c>
      <c r="BK247" s="9" t="s">
        <v>47</v>
      </c>
      <c r="BL247" s="9" t="s">
        <v>47</v>
      </c>
      <c r="BM247" s="9" t="s">
        <v>47</v>
      </c>
      <c r="BN247" s="9" t="s">
        <v>47</v>
      </c>
    </row>
    <row r="248" spans="1:66" ht="12" x14ac:dyDescent="0.25">
      <c r="A248" s="5">
        <v>211</v>
      </c>
      <c r="B248" s="56">
        <v>53</v>
      </c>
      <c r="C248" s="9">
        <v>316.5</v>
      </c>
      <c r="D248" s="9">
        <v>211</v>
      </c>
      <c r="E248" s="9">
        <v>158.25</v>
      </c>
      <c r="F248" s="9">
        <v>126.6</v>
      </c>
      <c r="G248" s="9">
        <v>105.5</v>
      </c>
      <c r="H248" s="9">
        <v>90.428571428571431</v>
      </c>
      <c r="I248" s="9">
        <v>79.125</v>
      </c>
      <c r="J248" s="9">
        <v>70.333333333333329</v>
      </c>
      <c r="K248" s="9">
        <v>63.3</v>
      </c>
      <c r="L248" s="9">
        <v>57.54545454545454</v>
      </c>
      <c r="M248" s="9">
        <v>52.75</v>
      </c>
      <c r="N248" s="9">
        <v>48.692307692307686</v>
      </c>
      <c r="O248" s="9">
        <v>45.214285714285708</v>
      </c>
      <c r="P248" s="9">
        <v>42.2</v>
      </c>
      <c r="Q248" s="9">
        <v>39.434074361313819</v>
      </c>
      <c r="R248" s="9">
        <v>36.849436510275545</v>
      </c>
      <c r="S248" s="9">
        <v>34.434204253998068</v>
      </c>
      <c r="T248" s="9">
        <v>32.177274197270819</v>
      </c>
      <c r="U248" s="9">
        <v>30.068270697619955</v>
      </c>
      <c r="V248" s="9">
        <v>28.097498166020351</v>
      </c>
      <c r="W248" s="9">
        <v>26.255896493974529</v>
      </c>
      <c r="X248" s="9">
        <v>24.534999402046221</v>
      </c>
      <c r="Y248" s="9">
        <v>22.926895518366845</v>
      </c>
      <c r="Z248" s="9">
        <v>21.424192008183667</v>
      </c>
      <c r="AA248" s="9">
        <v>20.019980587245971</v>
      </c>
      <c r="AB248" s="9">
        <v>18.707805762784755</v>
      </c>
      <c r="AC248" s="9">
        <v>17.481635156082209</v>
      </c>
      <c r="AD248" s="9">
        <v>16.335831770196773</v>
      </c>
      <c r="AE248" s="9">
        <v>15.265128075351951</v>
      </c>
      <c r="AF248" s="9">
        <v>14.264601792853275</v>
      </c>
      <c r="AG248" s="9">
        <v>13.329653266206314</v>
      </c>
      <c r="AH248" s="9">
        <v>12.455984315405438</v>
      </c>
      <c r="AI248" s="9">
        <v>11.639578477181438</v>
      </c>
      <c r="AJ248" s="9">
        <v>10.87668254036779</v>
      </c>
      <c r="AK248" s="9">
        <v>10.163789291499223</v>
      </c>
      <c r="AL248" s="9">
        <v>9.4976213913200347</v>
      </c>
      <c r="AM248" s="9">
        <v>8.8751163080786508</v>
      </c>
      <c r="AN248" s="9">
        <v>8.293412238343187</v>
      </c>
      <c r="AO248" s="9">
        <v>7.7498349506126853</v>
      </c>
      <c r="AP248" s="9">
        <v>7.241885491240982</v>
      </c>
      <c r="AQ248" s="9">
        <v>6.7672286961544206</v>
      </c>
      <c r="AR248" s="9">
        <v>6.3236824555490561</v>
      </c>
      <c r="AS248" s="9">
        <v>5.9092076822146229</v>
      </c>
      <c r="AT248" s="9">
        <v>5.5218989373672596</v>
      </c>
      <c r="AU248" s="9">
        <v>5.1599756708957409</v>
      </c>
      <c r="AV248" s="9">
        <v>4.8217740357505408</v>
      </c>
      <c r="AW248" s="9">
        <v>4.5057392388445274</v>
      </c>
      <c r="AX248" s="9">
        <v>4.2104183933005839</v>
      </c>
      <c r="AY248" s="9">
        <v>3.9344538391862245</v>
      </c>
      <c r="AZ248" s="9">
        <v>3.6765769020290571</v>
      </c>
      <c r="BA248" s="9">
        <v>3.4356020604194941</v>
      </c>
      <c r="BB248" s="9">
        <v>3.2104214958878039</v>
      </c>
      <c r="BC248" s="9">
        <v>3</v>
      </c>
      <c r="BD248" s="9" t="s">
        <v>47</v>
      </c>
      <c r="BE248" s="9" t="s">
        <v>47</v>
      </c>
      <c r="BF248" s="9" t="s">
        <v>47</v>
      </c>
      <c r="BG248" s="9" t="s">
        <v>47</v>
      </c>
      <c r="BH248" s="9" t="s">
        <v>47</v>
      </c>
      <c r="BI248" s="9" t="s">
        <v>47</v>
      </c>
      <c r="BJ248" s="9" t="s">
        <v>47</v>
      </c>
      <c r="BK248" s="9" t="s">
        <v>47</v>
      </c>
      <c r="BL248" s="9" t="s">
        <v>47</v>
      </c>
      <c r="BM248" s="9" t="s">
        <v>47</v>
      </c>
      <c r="BN248" s="9" t="s">
        <v>47</v>
      </c>
    </row>
    <row r="249" spans="1:66" ht="12" x14ac:dyDescent="0.25">
      <c r="A249" s="5">
        <v>212</v>
      </c>
      <c r="B249" s="56">
        <v>53</v>
      </c>
      <c r="C249" s="9">
        <v>318</v>
      </c>
      <c r="D249" s="9">
        <v>212</v>
      </c>
      <c r="E249" s="9">
        <v>159</v>
      </c>
      <c r="F249" s="9">
        <v>127.2</v>
      </c>
      <c r="G249" s="9">
        <v>106</v>
      </c>
      <c r="H249" s="9">
        <v>90.857142857142847</v>
      </c>
      <c r="I249" s="9">
        <v>79.5</v>
      </c>
      <c r="J249" s="9">
        <v>70.666666666666657</v>
      </c>
      <c r="K249" s="9">
        <v>63.6</v>
      </c>
      <c r="L249" s="9">
        <v>57.818181818181813</v>
      </c>
      <c r="M249" s="9">
        <v>53</v>
      </c>
      <c r="N249" s="9">
        <v>48.92307692307692</v>
      </c>
      <c r="O249" s="9">
        <v>45.428571428571431</v>
      </c>
      <c r="P249" s="9">
        <v>42.4</v>
      </c>
      <c r="Q249" s="9">
        <v>39.616162576561415</v>
      </c>
      <c r="R249" s="9">
        <v>37.01510229463549</v>
      </c>
      <c r="S249" s="9">
        <v>34.584818638970063</v>
      </c>
      <c r="T249" s="9">
        <v>32.314099006658708</v>
      </c>
      <c r="U249" s="9">
        <v>30.192466975539926</v>
      </c>
      <c r="V249" s="9">
        <v>28.210133969114409</v>
      </c>
      <c r="W249" s="9">
        <v>26.357954094976744</v>
      </c>
      <c r="X249" s="9">
        <v>24.627381948399556</v>
      </c>
      <c r="Y249" s="9">
        <v>23.010433186388454</v>
      </c>
      <c r="Z249" s="9">
        <v>21.49964769030823</v>
      </c>
      <c r="AA249" s="9">
        <v>20.088055147123676</v>
      </c>
      <c r="AB249" s="9">
        <v>18.76914289045714</v>
      </c>
      <c r="AC249" s="9">
        <v>17.536825853091077</v>
      </c>
      <c r="AD249" s="9">
        <v>16.385418492285407</v>
      </c>
      <c r="AE249" s="9">
        <v>15.309608558381472</v>
      </c>
      <c r="AF249" s="9">
        <v>14.304432585668781</v>
      </c>
      <c r="AG249" s="9">
        <v>13.365252992436725</v>
      </c>
      <c r="AH249" s="9">
        <v>12.487736684557715</v>
      </c>
      <c r="AI249" s="9">
        <v>11.667835063885104</v>
      </c>
      <c r="AJ249" s="9">
        <v>10.901765349230567</v>
      </c>
      <c r="AK249" s="9">
        <v>10.185993123741554</v>
      </c>
      <c r="AL249" s="9">
        <v>9.517216028157593</v>
      </c>
      <c r="AM249" s="9">
        <v>8.8923485247110197</v>
      </c>
      <c r="AN249" s="9">
        <v>8.3085076613773055</v>
      </c>
      <c r="AO249" s="9">
        <v>7.7629997707955036</v>
      </c>
      <c r="AP249" s="9">
        <v>7.2533080424915948</v>
      </c>
      <c r="AQ249" s="9">
        <v>6.7770809110666841</v>
      </c>
      <c r="AR249" s="9">
        <v>6.3321212067766197</v>
      </c>
      <c r="AS249" s="9">
        <v>5.9163760184470471</v>
      </c>
      <c r="AT249" s="9">
        <v>5.5279272219544175</v>
      </c>
      <c r="AU249" s="9">
        <v>5.1649826305741895</v>
      </c>
      <c r="AV249" s="9">
        <v>4.8258677263665781</v>
      </c>
      <c r="AW249" s="9">
        <v>4.509017934450922</v>
      </c>
      <c r="AX249" s="9">
        <v>4.2129714045245006</v>
      </c>
      <c r="AY249" s="9">
        <v>3.9363622663218596</v>
      </c>
      <c r="AZ249" s="9">
        <v>3.6779143278973705</v>
      </c>
      <c r="BA249" s="9">
        <v>3.4364351876567638</v>
      </c>
      <c r="BB249" s="9">
        <v>3.2108107329723272</v>
      </c>
      <c r="BC249" s="9">
        <v>3</v>
      </c>
      <c r="BD249" s="9" t="s">
        <v>47</v>
      </c>
      <c r="BE249" s="9" t="s">
        <v>47</v>
      </c>
      <c r="BF249" s="9" t="s">
        <v>47</v>
      </c>
      <c r="BG249" s="9" t="s">
        <v>47</v>
      </c>
      <c r="BH249" s="9" t="s">
        <v>47</v>
      </c>
      <c r="BI249" s="9" t="s">
        <v>47</v>
      </c>
      <c r="BJ249" s="9" t="s">
        <v>47</v>
      </c>
      <c r="BK249" s="9" t="s">
        <v>47</v>
      </c>
      <c r="BL249" s="9" t="s">
        <v>47</v>
      </c>
      <c r="BM249" s="9" t="s">
        <v>47</v>
      </c>
      <c r="BN249" s="9" t="s">
        <v>47</v>
      </c>
    </row>
    <row r="250" spans="1:66" ht="12" x14ac:dyDescent="0.25">
      <c r="A250" s="5">
        <v>213</v>
      </c>
      <c r="B250" s="56">
        <v>54</v>
      </c>
      <c r="C250" s="9">
        <v>319.5</v>
      </c>
      <c r="D250" s="9">
        <v>213</v>
      </c>
      <c r="E250" s="9">
        <v>159.75</v>
      </c>
      <c r="F250" s="9">
        <v>127.8</v>
      </c>
      <c r="G250" s="9">
        <v>106.5</v>
      </c>
      <c r="H250" s="9">
        <v>91.285714285714292</v>
      </c>
      <c r="I250" s="9">
        <v>79.875</v>
      </c>
      <c r="J250" s="9">
        <v>71</v>
      </c>
      <c r="K250" s="9">
        <v>63.9</v>
      </c>
      <c r="L250" s="9">
        <v>58.090909090909086</v>
      </c>
      <c r="M250" s="9">
        <v>53.25</v>
      </c>
      <c r="N250" s="9">
        <v>49.153846153846153</v>
      </c>
      <c r="O250" s="9">
        <v>45.642857142857146</v>
      </c>
      <c r="P250" s="9">
        <v>42.6</v>
      </c>
      <c r="Q250" s="9">
        <v>39.865975038293456</v>
      </c>
      <c r="R250" s="9">
        <v>37.307417036475044</v>
      </c>
      <c r="S250" s="9">
        <v>34.913064702331411</v>
      </c>
      <c r="T250" s="9">
        <v>32.672379482006299</v>
      </c>
      <c r="U250" s="9">
        <v>30.575499175382962</v>
      </c>
      <c r="V250" s="9">
        <v>28.613194528384486</v>
      </c>
      <c r="W250" s="9">
        <v>26.776828611136402</v>
      </c>
      <c r="X250" s="9">
        <v>25.058318803197785</v>
      </c>
      <c r="Y250" s="9">
        <v>23.450101218541839</v>
      </c>
      <c r="Z250" s="9">
        <v>21.945097413705252</v>
      </c>
      <c r="AA250" s="9">
        <v>20.536683232574923</v>
      </c>
      <c r="AB250" s="9">
        <v>19.218659650684778</v>
      </c>
      <c r="AC250" s="9">
        <v>17.98522549069617</v>
      </c>
      <c r="AD250" s="9">
        <v>16.830951888971189</v>
      </c>
      <c r="AE250" s="9">
        <v>15.75075840085548</v>
      </c>
      <c r="AF250" s="9">
        <v>14.739890639499892</v>
      </c>
      <c r="AG250" s="9">
        <v>13.793899349799952</v>
      </c>
      <c r="AH250" s="9">
        <v>12.908620825348759</v>
      </c>
      <c r="AI250" s="9">
        <v>12.080158582210062</v>
      </c>
      <c r="AJ250" s="9">
        <v>11.304866208850065</v>
      </c>
      <c r="AK250" s="9">
        <v>10.579331316743282</v>
      </c>
      <c r="AL250" s="9">
        <v>9.9003605210122974</v>
      </c>
      <c r="AM250" s="9">
        <v>9.2649653849948876</v>
      </c>
      <c r="AN250" s="9">
        <v>8.6703492668746254</v>
      </c>
      <c r="AO250" s="9">
        <v>8.1138950104814498</v>
      </c>
      <c r="AP250" s="9">
        <v>7.593153426084208</v>
      </c>
      <c r="AQ250" s="9">
        <v>7.1058325104743059</v>
      </c>
      <c r="AR250" s="9">
        <v>6.6497873588934926</v>
      </c>
      <c r="AS250" s="9">
        <v>6.2230107244039274</v>
      </c>
      <c r="AT250" s="9">
        <v>5.8236241831483433</v>
      </c>
      <c r="AU250" s="9">
        <v>5.4498698666148817</v>
      </c>
      <c r="AV250" s="9">
        <v>5.1001027245168205</v>
      </c>
      <c r="AW250" s="9">
        <v>4.7727832842328635</v>
      </c>
      <c r="AX250" s="9">
        <v>4.4664708749392386</v>
      </c>
      <c r="AY250" s="9">
        <v>4.1798172866101497</v>
      </c>
      <c r="AZ250" s="9">
        <v>3.9115608359771761</v>
      </c>
      <c r="BA250" s="9">
        <v>3.660520813329398</v>
      </c>
      <c r="BB250" s="9">
        <v>3.4255922857122867</v>
      </c>
      <c r="BC250" s="9">
        <v>3.205741233652033</v>
      </c>
      <c r="BD250" s="9">
        <v>3</v>
      </c>
      <c r="BE250" s="9" t="s">
        <v>47</v>
      </c>
      <c r="BF250" s="9" t="s">
        <v>47</v>
      </c>
      <c r="BG250" s="9" t="s">
        <v>47</v>
      </c>
      <c r="BH250" s="9" t="s">
        <v>47</v>
      </c>
      <c r="BI250" s="9" t="s">
        <v>47</v>
      </c>
      <c r="BJ250" s="9" t="s">
        <v>47</v>
      </c>
      <c r="BK250" s="9" t="s">
        <v>47</v>
      </c>
      <c r="BL250" s="9" t="s">
        <v>47</v>
      </c>
      <c r="BM250" s="9" t="s">
        <v>47</v>
      </c>
      <c r="BN250" s="9" t="s">
        <v>47</v>
      </c>
    </row>
    <row r="251" spans="1:66" ht="12" x14ac:dyDescent="0.25">
      <c r="A251" s="5">
        <v>214</v>
      </c>
      <c r="B251" s="56">
        <v>54</v>
      </c>
      <c r="C251" s="9">
        <v>321</v>
      </c>
      <c r="D251" s="9">
        <v>214</v>
      </c>
      <c r="E251" s="9">
        <v>160.5</v>
      </c>
      <c r="F251" s="9">
        <v>128.4</v>
      </c>
      <c r="G251" s="9">
        <v>107</v>
      </c>
      <c r="H251" s="9">
        <v>91.714285714285722</v>
      </c>
      <c r="I251" s="9">
        <v>80.25</v>
      </c>
      <c r="J251" s="9">
        <v>71.333333333333329</v>
      </c>
      <c r="K251" s="9">
        <v>64.2</v>
      </c>
      <c r="L251" s="9">
        <v>58.363636363636367</v>
      </c>
      <c r="M251" s="9">
        <v>53.5</v>
      </c>
      <c r="N251" s="9">
        <v>49.384615384615387</v>
      </c>
      <c r="O251" s="9">
        <v>45.857142857142861</v>
      </c>
      <c r="P251" s="9">
        <v>42.8</v>
      </c>
      <c r="Q251" s="9">
        <v>40.048449443218033</v>
      </c>
      <c r="R251" s="9">
        <v>37.473792121635292</v>
      </c>
      <c r="S251" s="9">
        <v>35.064655823106847</v>
      </c>
      <c r="T251" s="9">
        <v>32.810399438680726</v>
      </c>
      <c r="U251" s="9">
        <v>30.701065961023229</v>
      </c>
      <c r="V251" s="9">
        <v>28.727338504507959</v>
      </c>
      <c r="W251" s="9">
        <v>26.880499152710222</v>
      </c>
      <c r="X251" s="9">
        <v>25.152390451536924</v>
      </c>
      <c r="Y251" s="9">
        <v>23.535379377907859</v>
      </c>
      <c r="Z251" s="9">
        <v>22.022323624838762</v>
      </c>
      <c r="AA251" s="9">
        <v>20.606540054007969</v>
      </c>
      <c r="AB251" s="9">
        <v>19.281775176462276</v>
      </c>
      <c r="AC251" s="9">
        <v>18.042177531075836</v>
      </c>
      <c r="AD251" s="9">
        <v>16.882271838758292</v>
      </c>
      <c r="AE251" s="9">
        <v>15.796934818251749</v>
      </c>
      <c r="AF251" s="9">
        <v>14.781372556695462</v>
      </c>
      <c r="AG251" s="9">
        <v>13.831099335004406</v>
      </c>
      <c r="AH251" s="9">
        <v>12.941917814533889</v>
      </c>
      <c r="AI251" s="9">
        <v>12.10990049751503</v>
      </c>
      <c r="AJ251" s="9">
        <v>11.331372379372233</v>
      </c>
      <c r="AK251" s="9">
        <v>10.602894716298271</v>
      </c>
      <c r="AL251" s="9">
        <v>9.9212498363886645</v>
      </c>
      <c r="AM251" s="9">
        <v>9.2834269272464152</v>
      </c>
      <c r="AN251" s="9">
        <v>8.6866087372812384</v>
      </c>
      <c r="AO251" s="9">
        <v>8.1281591319631694</v>
      </c>
      <c r="AP251" s="9">
        <v>7.6056114500667737</v>
      </c>
      <c r="AQ251" s="9">
        <v>7.1166576084756858</v>
      </c>
      <c r="AR251" s="9">
        <v>6.6591379074236317</v>
      </c>
      <c r="AS251" s="9">
        <v>6.2310314911418692</v>
      </c>
      <c r="AT251" s="9">
        <v>5.8304474217779108</v>
      </c>
      <c r="AU251" s="9">
        <v>5.4556163271591958</v>
      </c>
      <c r="AV251" s="9">
        <v>5.1048825855100439</v>
      </c>
      <c r="AW251" s="9">
        <v>4.7766970126019421</v>
      </c>
      <c r="AX251" s="9">
        <v>4.4696100190364367</v>
      </c>
      <c r="AY251" s="9">
        <v>4.1822652074364832</v>
      </c>
      <c r="AZ251" s="9">
        <v>3.9133933812651813</v>
      </c>
      <c r="BA251" s="9">
        <v>3.6618069388089411</v>
      </c>
      <c r="BB251" s="9">
        <v>3.4263946275634312</v>
      </c>
      <c r="BC251" s="9">
        <v>3.2061166358525219</v>
      </c>
      <c r="BD251" s="9">
        <v>3</v>
      </c>
      <c r="BE251" s="9" t="s">
        <v>47</v>
      </c>
      <c r="BF251" s="9" t="s">
        <v>47</v>
      </c>
      <c r="BG251" s="9" t="s">
        <v>47</v>
      </c>
      <c r="BH251" s="9" t="s">
        <v>47</v>
      </c>
      <c r="BI251" s="9" t="s">
        <v>47</v>
      </c>
      <c r="BJ251" s="9" t="s">
        <v>47</v>
      </c>
      <c r="BK251" s="9" t="s">
        <v>47</v>
      </c>
      <c r="BL251" s="9" t="s">
        <v>47</v>
      </c>
      <c r="BM251" s="9" t="s">
        <v>47</v>
      </c>
      <c r="BN251" s="9" t="s">
        <v>47</v>
      </c>
    </row>
    <row r="252" spans="1:66" ht="12" x14ac:dyDescent="0.25">
      <c r="A252" s="5">
        <v>215</v>
      </c>
      <c r="B252" s="56">
        <v>54</v>
      </c>
      <c r="C252" s="9">
        <v>322.5</v>
      </c>
      <c r="D252" s="9">
        <v>215</v>
      </c>
      <c r="E252" s="9">
        <v>161.25</v>
      </c>
      <c r="F252" s="9">
        <v>129</v>
      </c>
      <c r="G252" s="9">
        <v>107.5</v>
      </c>
      <c r="H252" s="9">
        <v>92.142857142857139</v>
      </c>
      <c r="I252" s="9">
        <v>80.625</v>
      </c>
      <c r="J252" s="9">
        <v>71.666666666666657</v>
      </c>
      <c r="K252" s="9">
        <v>64.5</v>
      </c>
      <c r="L252" s="9">
        <v>58.636363636363633</v>
      </c>
      <c r="M252" s="9">
        <v>53.75</v>
      </c>
      <c r="N252" s="9">
        <v>49.615384615384613</v>
      </c>
      <c r="O252" s="9">
        <v>46.071428571428569</v>
      </c>
      <c r="P252" s="9">
        <v>43</v>
      </c>
      <c r="Q252" s="9">
        <v>40.230902532205796</v>
      </c>
      <c r="R252" s="9">
        <v>37.640128338507971</v>
      </c>
      <c r="S252" s="9">
        <v>35.216193825261193</v>
      </c>
      <c r="T252" s="9">
        <v>32.948354914868617</v>
      </c>
      <c r="U252" s="9">
        <v>30.8265594227117</v>
      </c>
      <c r="V252" s="9">
        <v>28.841402500892197</v>
      </c>
      <c r="W252" s="9">
        <v>26.984084951290939</v>
      </c>
      <c r="X252" s="9">
        <v>25.246374223166207</v>
      </c>
      <c r="Y252" s="9">
        <v>23.620567922413777</v>
      </c>
      <c r="Z252" s="9">
        <v>22.099459670743613</v>
      </c>
      <c r="AA252" s="9">
        <v>20.676307163444164</v>
      </c>
      <c r="AB252" s="9">
        <v>19.344802284150479</v>
      </c>
      <c r="AC252" s="9">
        <v>18.099043144149999</v>
      </c>
      <c r="AD252" s="9">
        <v>16.933507922290374</v>
      </c>
      <c r="AE252" s="9">
        <v>15.843030389534853</v>
      </c>
      <c r="AF252" s="9">
        <v>14.822777009677932</v>
      </c>
      <c r="AG252" s="9">
        <v>13.868225514720319</v>
      </c>
      <c r="AH252" s="9">
        <v>12.975144859938666</v>
      </c>
      <c r="AI252" s="9">
        <v>12.13957646980101</v>
      </c>
      <c r="AJ252" s="9">
        <v>11.357816691600544</v>
      </c>
      <c r="AK252" s="9">
        <v>10.626400379033525</v>
      </c>
      <c r="AL252" s="9">
        <v>9.9420855329556375</v>
      </c>
      <c r="AM252" s="9">
        <v>9.3018389312370129</v>
      </c>
      <c r="AN252" s="9">
        <v>8.7028226840203153</v>
      </c>
      <c r="AO252" s="9">
        <v>8.1423816547881618</v>
      </c>
      <c r="AP252" s="9">
        <v>7.6180316914837922</v>
      </c>
      <c r="AQ252" s="9">
        <v>7.1274486155195182</v>
      </c>
      <c r="AR252" s="9">
        <v>6.6684579198667642</v>
      </c>
      <c r="AS252" s="9">
        <v>6.2390251305645483</v>
      </c>
      <c r="AT252" s="9">
        <v>5.8372467889238342</v>
      </c>
      <c r="AU252" s="9">
        <v>5.4613420144564193</v>
      </c>
      <c r="AV252" s="9">
        <v>5.1096446111310847</v>
      </c>
      <c r="AW252" s="9">
        <v>4.7805956819680295</v>
      </c>
      <c r="AX252" s="9">
        <v>4.4727367192358072</v>
      </c>
      <c r="AY252" s="9">
        <v>4.1847031396231085</v>
      </c>
      <c r="AZ252" s="9">
        <v>3.9152182357300664</v>
      </c>
      <c r="BA252" s="9">
        <v>3.6630875170690942</v>
      </c>
      <c r="BB252" s="9">
        <v>3.4271934154917783</v>
      </c>
      <c r="BC252" s="9">
        <v>3.2064903315736557</v>
      </c>
      <c r="BD252" s="9">
        <v>3</v>
      </c>
      <c r="BE252" s="9" t="s">
        <v>47</v>
      </c>
      <c r="BF252" s="9" t="s">
        <v>47</v>
      </c>
      <c r="BG252" s="9" t="s">
        <v>47</v>
      </c>
      <c r="BH252" s="9" t="s">
        <v>47</v>
      </c>
      <c r="BI252" s="9" t="s">
        <v>47</v>
      </c>
      <c r="BJ252" s="9" t="s">
        <v>47</v>
      </c>
      <c r="BK252" s="9" t="s">
        <v>47</v>
      </c>
      <c r="BL252" s="9" t="s">
        <v>47</v>
      </c>
      <c r="BM252" s="9" t="s">
        <v>47</v>
      </c>
      <c r="BN252" s="9" t="s">
        <v>47</v>
      </c>
    </row>
    <row r="253" spans="1:66" ht="12" x14ac:dyDescent="0.25">
      <c r="A253" s="5">
        <v>216</v>
      </c>
      <c r="B253" s="56">
        <v>54</v>
      </c>
      <c r="C253" s="9">
        <v>324</v>
      </c>
      <c r="D253" s="9">
        <v>216</v>
      </c>
      <c r="E253" s="9">
        <v>162</v>
      </c>
      <c r="F253" s="9">
        <v>129.6</v>
      </c>
      <c r="G253" s="9">
        <v>108</v>
      </c>
      <c r="H253" s="9">
        <v>92.571428571428569</v>
      </c>
      <c r="I253" s="9">
        <v>81</v>
      </c>
      <c r="J253" s="9">
        <v>72</v>
      </c>
      <c r="K253" s="9">
        <v>64.8</v>
      </c>
      <c r="L253" s="9">
        <v>58.909090909090907</v>
      </c>
      <c r="M253" s="9">
        <v>54</v>
      </c>
      <c r="N253" s="9">
        <v>49.84615384615384</v>
      </c>
      <c r="O253" s="9">
        <v>46.285714285714285</v>
      </c>
      <c r="P253" s="9">
        <v>43.2</v>
      </c>
      <c r="Q253" s="9">
        <v>40.413334406874064</v>
      </c>
      <c r="R253" s="9">
        <v>37.806425876894238</v>
      </c>
      <c r="S253" s="9">
        <v>35.36767897434315</v>
      </c>
      <c r="T253" s="9">
        <v>33.086246240395802</v>
      </c>
      <c r="U253" s="9">
        <v>30.951979944011466</v>
      </c>
      <c r="V253" s="9">
        <v>28.955386945189687</v>
      </c>
      <c r="W253" s="9">
        <v>27.087586469823762</v>
      </c>
      <c r="X253" s="9">
        <v>25.340270608335764</v>
      </c>
      <c r="Y253" s="9">
        <v>23.705667362392482</v>
      </c>
      <c r="Z253" s="9">
        <v>22.176506075335364</v>
      </c>
      <c r="AA253" s="9">
        <v>20.745985092560243</v>
      </c>
      <c r="AB253" s="9">
        <v>19.407741508001422</v>
      </c>
      <c r="AC253" s="9">
        <v>18.155822862153514</v>
      </c>
      <c r="AD253" s="9">
        <v>16.98466066574489</v>
      </c>
      <c r="AE253" s="9">
        <v>15.889045631296955</v>
      </c>
      <c r="AF253" s="9">
        <v>14.864104502400124</v>
      </c>
      <c r="AG253" s="9">
        <v>13.905278377643951</v>
      </c>
      <c r="AH253" s="9">
        <v>13.008302432787044</v>
      </c>
      <c r="AI253" s="9">
        <v>12.169186950971671</v>
      </c>
      <c r="AJ253" s="9">
        <v>11.384199576606166</v>
      </c>
      <c r="AK253" s="9">
        <v>10.649848713980999</v>
      </c>
      <c r="AL253" s="9">
        <v>9.9628679967761986</v>
      </c>
      <c r="AM253" s="9">
        <v>9.3202017593810194</v>
      </c>
      <c r="AN253" s="9">
        <v>8.7189914454028035</v>
      </c>
      <c r="AO253" s="9">
        <v>8.1565628929105962</v>
      </c>
      <c r="AP253" s="9">
        <v>7.6304144398587059</v>
      </c>
      <c r="AQ253" s="9">
        <v>7.1382057967835779</v>
      </c>
      <c r="AR253" s="9">
        <v>6.677747637280131</v>
      </c>
      <c r="AS253" s="9">
        <v>6.2469918599563679</v>
      </c>
      <c r="AT253" s="9">
        <v>5.8440224785517803</v>
      </c>
      <c r="AU253" s="9">
        <v>5.4670470996991236</v>
      </c>
      <c r="AV253" s="9">
        <v>5.1143889504229545</v>
      </c>
      <c r="AW253" s="9">
        <v>4.7844794199135308</v>
      </c>
      <c r="AX253" s="9">
        <v>4.475851082402138</v>
      </c>
      <c r="AY253" s="9">
        <v>4.1871311701038625</v>
      </c>
      <c r="AZ253" s="9">
        <v>3.9170354671956784</v>
      </c>
      <c r="BA253" s="9">
        <v>3.6643625976704892</v>
      </c>
      <c r="BB253" s="9">
        <v>3.4279886816597038</v>
      </c>
      <c r="BC253" s="9">
        <v>3.2068623364558562</v>
      </c>
      <c r="BD253" s="9">
        <v>3</v>
      </c>
      <c r="BE253" s="9" t="s">
        <v>47</v>
      </c>
      <c r="BF253" s="9" t="s">
        <v>47</v>
      </c>
      <c r="BG253" s="9" t="s">
        <v>47</v>
      </c>
      <c r="BH253" s="9" t="s">
        <v>47</v>
      </c>
      <c r="BI253" s="9" t="s">
        <v>47</v>
      </c>
      <c r="BJ253" s="9" t="s">
        <v>47</v>
      </c>
      <c r="BK253" s="9" t="s">
        <v>47</v>
      </c>
      <c r="BL253" s="9" t="s">
        <v>47</v>
      </c>
      <c r="BM253" s="9" t="s">
        <v>47</v>
      </c>
      <c r="BN253" s="9" t="s">
        <v>47</v>
      </c>
    </row>
    <row r="254" spans="1:66" ht="12" x14ac:dyDescent="0.25">
      <c r="A254" s="5">
        <v>217</v>
      </c>
      <c r="B254" s="56">
        <v>55</v>
      </c>
      <c r="C254" s="9">
        <v>325.5</v>
      </c>
      <c r="D254" s="9">
        <v>217</v>
      </c>
      <c r="E254" s="9">
        <v>162.75</v>
      </c>
      <c r="F254" s="9">
        <v>130.19999999999999</v>
      </c>
      <c r="G254" s="9">
        <v>108.5</v>
      </c>
      <c r="H254" s="9">
        <v>93</v>
      </c>
      <c r="I254" s="9">
        <v>81.375</v>
      </c>
      <c r="J254" s="9">
        <v>72.333333333333329</v>
      </c>
      <c r="K254" s="9">
        <v>65.099999999999994</v>
      </c>
      <c r="L254" s="9">
        <v>59.181818181818173</v>
      </c>
      <c r="M254" s="9">
        <v>54.25</v>
      </c>
      <c r="N254" s="9">
        <v>50.076923076923073</v>
      </c>
      <c r="O254" s="9">
        <v>46.5</v>
      </c>
      <c r="P254" s="9">
        <v>43.4</v>
      </c>
      <c r="Q254" s="9">
        <v>40.661936648910427</v>
      </c>
      <c r="R254" s="9">
        <v>38.096615023963246</v>
      </c>
      <c r="S254" s="9">
        <v>35.693137019408354</v>
      </c>
      <c r="T254" s="9">
        <v>33.441292080277925</v>
      </c>
      <c r="U254" s="9">
        <v>31.331513825483199</v>
      </c>
      <c r="V254" s="9">
        <v>29.354839407517488</v>
      </c>
      <c r="W254" s="9">
        <v>27.502871436115562</v>
      </c>
      <c r="X254" s="9">
        <v>25.767742304111959</v>
      </c>
      <c r="Y254" s="9">
        <v>24.142080763945845</v>
      </c>
      <c r="Z254" s="9">
        <v>22.618980612821311</v>
      </c>
      <c r="AA254" s="9">
        <v>21.191971353490167</v>
      </c>
      <c r="AB254" s="9">
        <v>19.854990706017091</v>
      </c>
      <c r="AC254" s="9">
        <v>18.602358853750509</v>
      </c>
      <c r="AD254" s="9">
        <v>17.428754314089886</v>
      </c>
      <c r="AE254" s="9">
        <v>16.329191331542564</v>
      </c>
      <c r="AF254" s="9">
        <v>15.298998697030436</v>
      </c>
      <c r="AG254" s="9">
        <v>14.333799903465776</v>
      </c>
      <c r="AH254" s="9">
        <v>13.429494553292251</v>
      </c>
      <c r="AI254" s="9">
        <v>12.582240939005922</v>
      </c>
      <c r="AJ254" s="9">
        <v>11.788439722654056</v>
      </c>
      <c r="AK254" s="9">
        <v>11.044718644978303</v>
      </c>
      <c r="AL254" s="9">
        <v>10.347918199243031</v>
      </c>
      <c r="AM254" s="9">
        <v>9.6950782088877272</v>
      </c>
      <c r="AN254" s="9">
        <v>9.0834252519821348</v>
      </c>
      <c r="AO254" s="9">
        <v>8.5103608790601548</v>
      </c>
      <c r="AP254" s="9">
        <v>7.973450574279024</v>
      </c>
      <c r="AQ254" s="9">
        <v>7.4704134130081137</v>
      </c>
      <c r="AR254" s="9">
        <v>6.9991123719102903</v>
      </c>
      <c r="AS254" s="9">
        <v>6.5575452503507226</v>
      </c>
      <c r="AT254" s="9">
        <v>6.143836164565081</v>
      </c>
      <c r="AU254" s="9">
        <v>5.7562275784523074</v>
      </c>
      <c r="AV254" s="9">
        <v>5.3930728371368373</v>
      </c>
      <c r="AW254" s="9">
        <v>5.0528291715810525</v>
      </c>
      <c r="AX254" s="9">
        <v>4.7340511445298459</v>
      </c>
      <c r="AY254" s="9">
        <v>4.4353845099441118</v>
      </c>
      <c r="AZ254" s="9">
        <v>4.1555604598365452</v>
      </c>
      <c r="BA254" s="9">
        <v>3.8933902340689097</v>
      </c>
      <c r="BB254" s="9">
        <v>3.6477600702119015</v>
      </c>
      <c r="BC254" s="9">
        <v>3.4176264720133953</v>
      </c>
      <c r="BD254" s="9">
        <v>3.2020117763743761</v>
      </c>
      <c r="BE254" s="9">
        <v>3</v>
      </c>
      <c r="BF254" s="9" t="s">
        <v>47</v>
      </c>
      <c r="BG254" s="9" t="s">
        <v>47</v>
      </c>
      <c r="BH254" s="9" t="s">
        <v>47</v>
      </c>
      <c r="BI254" s="9" t="s">
        <v>47</v>
      </c>
      <c r="BJ254" s="9" t="s">
        <v>47</v>
      </c>
      <c r="BK254" s="9" t="s">
        <v>47</v>
      </c>
      <c r="BL254" s="9" t="s">
        <v>47</v>
      </c>
      <c r="BM254" s="9" t="s">
        <v>47</v>
      </c>
      <c r="BN254" s="9" t="s">
        <v>47</v>
      </c>
    </row>
    <row r="255" spans="1:66" ht="12" x14ac:dyDescent="0.25">
      <c r="A255" s="5">
        <v>218</v>
      </c>
      <c r="B255" s="56">
        <v>55</v>
      </c>
      <c r="C255" s="9">
        <v>327</v>
      </c>
      <c r="D255" s="9">
        <v>218</v>
      </c>
      <c r="E255" s="9">
        <v>163.5</v>
      </c>
      <c r="F255" s="9">
        <v>130.80000000000001</v>
      </c>
      <c r="G255" s="9">
        <v>109</v>
      </c>
      <c r="H255" s="9">
        <v>93.428571428571431</v>
      </c>
      <c r="I255" s="9">
        <v>81.75</v>
      </c>
      <c r="J255" s="9">
        <v>72.666666666666657</v>
      </c>
      <c r="K255" s="9">
        <v>65.400000000000006</v>
      </c>
      <c r="L255" s="9">
        <v>59.454545454545446</v>
      </c>
      <c r="M255" s="9">
        <v>54.5</v>
      </c>
      <c r="N255" s="9">
        <v>50.307692307692307</v>
      </c>
      <c r="O255" s="9">
        <v>46.714285714285715</v>
      </c>
      <c r="P255" s="9">
        <v>43.6</v>
      </c>
      <c r="Q255" s="9">
        <v>40.844738290307021</v>
      </c>
      <c r="R255" s="9">
        <v>38.263592798249363</v>
      </c>
      <c r="S255" s="9">
        <v>35.845560410352562</v>
      </c>
      <c r="T255" s="9">
        <v>33.580333344730292</v>
      </c>
      <c r="U255" s="9">
        <v>31.458255210247223</v>
      </c>
      <c r="V255" s="9">
        <v>29.470279842482451</v>
      </c>
      <c r="W255" s="9">
        <v>27.607932741016192</v>
      </c>
      <c r="X255" s="9">
        <v>25.863274943651483</v>
      </c>
      <c r="Y255" s="9">
        <v>24.228869183571096</v>
      </c>
      <c r="Z255" s="9">
        <v>22.697748185161608</v>
      </c>
      <c r="AA255" s="9">
        <v>21.263384963353598</v>
      </c>
      <c r="AB255" s="9">
        <v>19.919664999867592</v>
      </c>
      <c r="AC255" s="9">
        <v>18.66086017775643</v>
      </c>
      <c r="AD255" s="9">
        <v>17.481604363130124</v>
      </c>
      <c r="AE255" s="9">
        <v>16.376870529971082</v>
      </c>
      <c r="AF255" s="9">
        <v>15.341949330525468</v>
      </c>
      <c r="AG255" s="9">
        <v>14.37242901991889</v>
      </c>
      <c r="AH255" s="9">
        <v>13.464176649417452</v>
      </c>
      <c r="AI255" s="9">
        <v>12.61332044816327</v>
      </c>
      <c r="AJ255" s="9">
        <v>11.816233318279972</v>
      </c>
      <c r="AK255" s="9">
        <v>11.069517372989713</v>
      </c>
      <c r="AL255" s="9">
        <v>10.369989451829627</v>
      </c>
      <c r="AM255" s="9">
        <v>9.7146675512207654</v>
      </c>
      <c r="AN255" s="9">
        <v>9.1007581125447228</v>
      </c>
      <c r="AO255" s="9">
        <v>8.525644113538478</v>
      </c>
      <c r="AP255" s="9">
        <v>7.9868739122425607</v>
      </c>
      <c r="AQ255" s="9">
        <v>7.4821507959455937</v>
      </c>
      <c r="AR255" s="9">
        <v>7.0093231905736264</v>
      </c>
      <c r="AS255" s="9">
        <v>6.5663754887880623</v>
      </c>
      <c r="AT255" s="9">
        <v>6.1514194576934687</v>
      </c>
      <c r="AU255" s="9">
        <v>5.7626861895273409</v>
      </c>
      <c r="AV255" s="9">
        <v>5.3985185610185962</v>
      </c>
      <c r="AW255" s="9">
        <v>5.05736416926994</v>
      </c>
      <c r="AX255" s="9">
        <v>4.7377687140506115</v>
      </c>
      <c r="AY255" s="9">
        <v>4.4383697982890284</v>
      </c>
      <c r="AZ255" s="9">
        <v>4.1578911203375712</v>
      </c>
      <c r="BA255" s="9">
        <v>3.895137033251824</v>
      </c>
      <c r="BB255" s="9">
        <v>3.6489874478911384</v>
      </c>
      <c r="BC255" s="9">
        <v>3.4183930581130468</v>
      </c>
      <c r="BD255" s="9">
        <v>3.2023708677071023</v>
      </c>
      <c r="BE255" s="9">
        <v>3</v>
      </c>
      <c r="BF255" s="9" t="s">
        <v>47</v>
      </c>
      <c r="BG255" s="9" t="s">
        <v>47</v>
      </c>
      <c r="BH255" s="9" t="s">
        <v>47</v>
      </c>
      <c r="BI255" s="9" t="s">
        <v>47</v>
      </c>
      <c r="BJ255" s="9" t="s">
        <v>47</v>
      </c>
      <c r="BK255" s="9" t="s">
        <v>47</v>
      </c>
      <c r="BL255" s="9" t="s">
        <v>47</v>
      </c>
      <c r="BM255" s="9" t="s">
        <v>47</v>
      </c>
      <c r="BN255" s="9" t="s">
        <v>47</v>
      </c>
    </row>
    <row r="256" spans="1:66" ht="12" x14ac:dyDescent="0.25">
      <c r="A256" s="5">
        <v>219</v>
      </c>
      <c r="B256" s="56">
        <v>55</v>
      </c>
      <c r="C256" s="9">
        <v>328.5</v>
      </c>
      <c r="D256" s="9">
        <v>219</v>
      </c>
      <c r="E256" s="9">
        <v>164.25</v>
      </c>
      <c r="F256" s="9">
        <v>131.4</v>
      </c>
      <c r="G256" s="9">
        <v>109.5</v>
      </c>
      <c r="H256" s="9">
        <v>93.857142857142861</v>
      </c>
      <c r="I256" s="9">
        <v>82.125</v>
      </c>
      <c r="J256" s="9">
        <v>73</v>
      </c>
      <c r="K256" s="9">
        <v>65.7</v>
      </c>
      <c r="L256" s="9">
        <v>59.727272727272727</v>
      </c>
      <c r="M256" s="9">
        <v>54.75</v>
      </c>
      <c r="N256" s="9">
        <v>50.53846153846154</v>
      </c>
      <c r="O256" s="9">
        <v>46.928571428571431</v>
      </c>
      <c r="P256" s="9">
        <v>43.8</v>
      </c>
      <c r="Q256" s="9">
        <v>41.027519480588765</v>
      </c>
      <c r="R256" s="9">
        <v>38.430533213015764</v>
      </c>
      <c r="S256" s="9">
        <v>35.997932649461589</v>
      </c>
      <c r="T256" s="9">
        <v>33.719312398098346</v>
      </c>
      <c r="U256" s="9">
        <v>31.584925714270273</v>
      </c>
      <c r="V256" s="9">
        <v>29.5856428090222</v>
      </c>
      <c r="W256" s="9">
        <v>27.712911796641531</v>
      </c>
      <c r="X256" s="9">
        <v>25.958722114167774</v>
      </c>
      <c r="Y256" s="9">
        <v>24.315570256397454</v>
      </c>
      <c r="Z256" s="9">
        <v>22.776427679816692</v>
      </c>
      <c r="AA256" s="9">
        <v>21.334710738171239</v>
      </c>
      <c r="AB256" s="9">
        <v>19.984252521074126</v>
      </c>
      <c r="AC256" s="9">
        <v>18.71927647519118</v>
      </c>
      <c r="AD256" s="9">
        <v>17.534371695169703</v>
      </c>
      <c r="AE256" s="9">
        <v>16.424469778617787</v>
      </c>
      <c r="AF256" s="9">
        <v>15.384823146132023</v>
      </c>
      <c r="AG256" s="9">
        <v>14.410984733637999</v>
      </c>
      <c r="AH256" s="9">
        <v>13.498788970178088</v>
      </c>
      <c r="AI256" s="9">
        <v>12.644333959779411</v>
      </c>
      <c r="AJ256" s="9">
        <v>11.843964791185384</v>
      </c>
      <c r="AK256" s="9">
        <v>11.094257904058578</v>
      </c>
      <c r="AL256" s="9">
        <v>10.392006444781714</v>
      </c>
      <c r="AM256" s="9">
        <v>9.7342065492165695</v>
      </c>
      <c r="AN256" s="9">
        <v>9.1180444937456038</v>
      </c>
      <c r="AO256" s="9">
        <v>8.5408846596352248</v>
      </c>
      <c r="AP256" s="9">
        <v>8.0002582592384908</v>
      </c>
      <c r="AQ256" s="9">
        <v>7.4938527758138882</v>
      </c>
      <c r="AR256" s="9">
        <v>7.0195020717892342</v>
      </c>
      <c r="AS256" s="9">
        <v>6.5751771231590403</v>
      </c>
      <c r="AT256" s="9">
        <v>6.1589773403819432</v>
      </c>
      <c r="AU256" s="9">
        <v>5.7691224386535369</v>
      </c>
      <c r="AV256" s="9">
        <v>5.4039448227799021</v>
      </c>
      <c r="AW256" s="9">
        <v>5.0618824540782921</v>
      </c>
      <c r="AX256" s="9">
        <v>4.7414721687933241</v>
      </c>
      <c r="AY256" s="9">
        <v>4.4413434194483452</v>
      </c>
      <c r="AZ256" s="9">
        <v>4.1602124123607691</v>
      </c>
      <c r="BA256" s="9">
        <v>3.8968766162447173</v>
      </c>
      <c r="BB256" s="9">
        <v>3.6502096184116652</v>
      </c>
      <c r="BC256" s="9">
        <v>3.4191563065665997</v>
      </c>
      <c r="BD256" s="9">
        <v>3.2027283555899335</v>
      </c>
      <c r="BE256" s="9">
        <v>3</v>
      </c>
      <c r="BF256" s="9" t="s">
        <v>47</v>
      </c>
      <c r="BG256" s="9" t="s">
        <v>47</v>
      </c>
      <c r="BH256" s="9" t="s">
        <v>47</v>
      </c>
      <c r="BI256" s="9" t="s">
        <v>47</v>
      </c>
      <c r="BJ256" s="9" t="s">
        <v>47</v>
      </c>
      <c r="BK256" s="9" t="s">
        <v>47</v>
      </c>
      <c r="BL256" s="9" t="s">
        <v>47</v>
      </c>
      <c r="BM256" s="9" t="s">
        <v>47</v>
      </c>
      <c r="BN256" s="9" t="s">
        <v>47</v>
      </c>
    </row>
    <row r="257" spans="1:66" ht="12" x14ac:dyDescent="0.25">
      <c r="A257" s="5">
        <v>220</v>
      </c>
      <c r="B257" s="56">
        <v>55</v>
      </c>
      <c r="C257" s="9">
        <v>330</v>
      </c>
      <c r="D257" s="9">
        <v>220</v>
      </c>
      <c r="E257" s="9">
        <v>165</v>
      </c>
      <c r="F257" s="9">
        <v>132</v>
      </c>
      <c r="G257" s="9">
        <v>110</v>
      </c>
      <c r="H257" s="9">
        <v>94.285714285714278</v>
      </c>
      <c r="I257" s="9">
        <v>82.5</v>
      </c>
      <c r="J257" s="9">
        <v>73.333333333333329</v>
      </c>
      <c r="K257" s="9">
        <v>66</v>
      </c>
      <c r="L257" s="9">
        <v>60</v>
      </c>
      <c r="M257" s="9">
        <v>55</v>
      </c>
      <c r="N257" s="9">
        <v>50.769230769230774</v>
      </c>
      <c r="O257" s="9">
        <v>47.142857142857146</v>
      </c>
      <c r="P257" s="9">
        <v>44</v>
      </c>
      <c r="Q257" s="9">
        <v>41.210280315412746</v>
      </c>
      <c r="R257" s="9">
        <v>38.59743644715671</v>
      </c>
      <c r="S257" s="9">
        <v>36.150253987355832</v>
      </c>
      <c r="T257" s="9">
        <v>33.858229552097754</v>
      </c>
      <c r="U257" s="9">
        <v>31.711525700580452</v>
      </c>
      <c r="V257" s="9">
        <v>29.700928712507633</v>
      </c>
      <c r="W257" s="9">
        <v>27.817809042512057</v>
      </c>
      <c r="X257" s="9">
        <v>26.054084281876023</v>
      </c>
      <c r="Y257" s="9">
        <v>24.402184468579541</v>
      </c>
      <c r="Z257" s="9">
        <v>22.85501959678577</v>
      </c>
      <c r="AA257" s="9">
        <v>21.405949186313478</v>
      </c>
      <c r="AB257" s="9">
        <v>20.048753781487722</v>
      </c>
      <c r="AC257" s="9">
        <v>18.777608257040914</v>
      </c>
      <c r="AD257" s="9">
        <v>17.587056816492382</v>
      </c>
      <c r="AE257" s="9">
        <v>16.471989575698672</v>
      </c>
      <c r="AF257" s="9">
        <v>15.427620631070427</v>
      </c>
      <c r="AG257" s="9">
        <v>14.449467518324026</v>
      </c>
      <c r="AH257" s="9">
        <v>13.533331973604191</v>
      </c>
      <c r="AI257" s="9">
        <v>12.675281914403786</v>
      </c>
      <c r="AJ257" s="9">
        <v>11.871634562942306</v>
      </c>
      <c r="AK257" s="9">
        <v>11.118940639568065</v>
      </c>
      <c r="AL257" s="9">
        <v>10.413969558341694</v>
      </c>
      <c r="AM257" s="9">
        <v>9.7536955612599154</v>
      </c>
      <c r="AN257" s="9">
        <v>9.1352847316072285</v>
      </c>
      <c r="AO257" s="9">
        <v>8.556082830696452</v>
      </c>
      <c r="AP257" s="9">
        <v>8.0136039057929764</v>
      </c>
      <c r="AQ257" s="9">
        <v>7.505519620327612</v>
      </c>
      <c r="AR257" s="9">
        <v>7.0296492606029801</v>
      </c>
      <c r="AS257" s="9">
        <v>6.5839503761018792</v>
      </c>
      <c r="AT257" s="9">
        <v>6.1665100132255812</v>
      </c>
      <c r="AU257" s="9">
        <v>5.775536504836948</v>
      </c>
      <c r="AV257" s="9">
        <v>5.4093517803688593</v>
      </c>
      <c r="AW257" s="9">
        <v>5.0663841634926738</v>
      </c>
      <c r="AX257" s="9">
        <v>4.7451616264341139</v>
      </c>
      <c r="AY257" s="9">
        <v>4.4443054719838555</v>
      </c>
      <c r="AZ257" s="9">
        <v>4.1625244160858497</v>
      </c>
      <c r="BA257" s="9">
        <v>3.8986090456056277</v>
      </c>
      <c r="BB257" s="9">
        <v>3.6514266274911735</v>
      </c>
      <c r="BC257" s="9">
        <v>3.4199162470471234</v>
      </c>
      <c r="BD257" s="9">
        <v>3.2030842544555975</v>
      </c>
      <c r="BE257" s="9">
        <v>3</v>
      </c>
      <c r="BF257" s="9" t="s">
        <v>47</v>
      </c>
      <c r="BG257" s="9" t="s">
        <v>47</v>
      </c>
      <c r="BH257" s="9" t="s">
        <v>47</v>
      </c>
      <c r="BI257" s="9" t="s">
        <v>47</v>
      </c>
      <c r="BJ257" s="9" t="s">
        <v>47</v>
      </c>
      <c r="BK257" s="9" t="s">
        <v>47</v>
      </c>
      <c r="BL257" s="9" t="s">
        <v>47</v>
      </c>
      <c r="BM257" s="9" t="s">
        <v>47</v>
      </c>
      <c r="BN257" s="9" t="s">
        <v>47</v>
      </c>
    </row>
    <row r="258" spans="1:66" ht="12" x14ac:dyDescent="0.25">
      <c r="A258" s="5">
        <v>221</v>
      </c>
      <c r="B258" s="56">
        <v>56</v>
      </c>
      <c r="C258" s="9">
        <v>331.5</v>
      </c>
      <c r="D258" s="9">
        <v>221</v>
      </c>
      <c r="E258" s="9">
        <v>165.75</v>
      </c>
      <c r="F258" s="9">
        <v>132.6</v>
      </c>
      <c r="G258" s="9">
        <v>110.5</v>
      </c>
      <c r="H258" s="9">
        <v>94.714285714285708</v>
      </c>
      <c r="I258" s="9">
        <v>82.875</v>
      </c>
      <c r="J258" s="9">
        <v>73.666666666666657</v>
      </c>
      <c r="K258" s="9">
        <v>66.3</v>
      </c>
      <c r="L258" s="9">
        <v>60.272727272727266</v>
      </c>
      <c r="M258" s="9">
        <v>55.25</v>
      </c>
      <c r="N258" s="9">
        <v>51</v>
      </c>
      <c r="O258" s="9">
        <v>47.357142857142854</v>
      </c>
      <c r="P258" s="9">
        <v>44.2</v>
      </c>
      <c r="Q258" s="9">
        <v>41.4375</v>
      </c>
      <c r="R258" s="9">
        <v>38.867090041991148</v>
      </c>
      <c r="S258" s="9">
        <v>36.456125208621359</v>
      </c>
      <c r="T258" s="9">
        <v>34.194714957842287</v>
      </c>
      <c r="U258" s="9">
        <v>32.073582267913793</v>
      </c>
      <c r="V258" s="9">
        <v>30.08402558011985</v>
      </c>
      <c r="W258" s="9">
        <v>28.217883102216188</v>
      </c>
      <c r="X258" s="9">
        <v>26.467499326171154</v>
      </c>
      <c r="Y258" s="9">
        <v>24.825693622844874</v>
      </c>
      <c r="Z258" s="9">
        <v>23.285730784772181</v>
      </c>
      <c r="AA258" s="9">
        <v>21.841293396206471</v>
      </c>
      <c r="AB258" s="9">
        <v>20.486455917077613</v>
      </c>
      <c r="AC258" s="9">
        <v>19.215660374548129</v>
      </c>
      <c r="AD258" s="9">
        <v>18.023693562446663</v>
      </c>
      <c r="AE258" s="9">
        <v>16.905665655043638</v>
      </c>
      <c r="AF258" s="9">
        <v>15.856990147435981</v>
      </c>
      <c r="AG258" s="9">
        <v>14.873365040250036</v>
      </c>
      <c r="AH258" s="9">
        <v>13.950755191476357</v>
      </c>
      <c r="AI258" s="9">
        <v>13.085375763038</v>
      </c>
      <c r="AJ258" s="9">
        <v>12.273676694184896</v>
      </c>
      <c r="AK258" s="9">
        <v>11.512328138019251</v>
      </c>
      <c r="AL258" s="9">
        <v>10.798206801407966</v>
      </c>
      <c r="AM258" s="9">
        <v>10.128383132244096</v>
      </c>
      <c r="AN258" s="9">
        <v>9.5001093014954012</v>
      </c>
      <c r="AO258" s="9">
        <v>8.910807930738569</v>
      </c>
      <c r="AP258" s="9">
        <v>8.3580615189358642</v>
      </c>
      <c r="AQ258" s="9">
        <v>7.8396025250794956</v>
      </c>
      <c r="AR258" s="9">
        <v>7.3533040660195708</v>
      </c>
      <c r="AS258" s="9">
        <v>6.8971711913151701</v>
      </c>
      <c r="AT258" s="9">
        <v>6.4693326993152125</v>
      </c>
      <c r="AU258" s="9">
        <v>6.0680334608960989</v>
      </c>
      <c r="AV258" s="9">
        <v>5.6916272193656443</v>
      </c>
      <c r="AW258" s="9">
        <v>5.3385698369962533</v>
      </c>
      <c r="AX258" s="9">
        <v>5.0074129604824478</v>
      </c>
      <c r="AY258" s="9">
        <v>4.6967980793364656</v>
      </c>
      <c r="AZ258" s="9">
        <v>4.4054509528475787</v>
      </c>
      <c r="BA258" s="9">
        <v>4.1321763827427471</v>
      </c>
      <c r="BB258" s="9">
        <v>3.8758533101044139</v>
      </c>
      <c r="BC258" s="9">
        <v>3.6354302164314385</v>
      </c>
      <c r="BD258" s="9">
        <v>3.4099208099768594</v>
      </c>
      <c r="BE258" s="9">
        <v>3.1983999796664859</v>
      </c>
      <c r="BF258" s="9">
        <v>3</v>
      </c>
      <c r="BG258" s="9" t="s">
        <v>47</v>
      </c>
      <c r="BH258" s="9" t="s">
        <v>47</v>
      </c>
      <c r="BI258" s="9" t="s">
        <v>47</v>
      </c>
      <c r="BJ258" s="9" t="s">
        <v>47</v>
      </c>
      <c r="BK258" s="9" t="s">
        <v>47</v>
      </c>
      <c r="BL258" s="9" t="s">
        <v>47</v>
      </c>
      <c r="BM258" s="9" t="s">
        <v>47</v>
      </c>
      <c r="BN258" s="9" t="s">
        <v>47</v>
      </c>
    </row>
    <row r="259" spans="1:66" ht="12" x14ac:dyDescent="0.25">
      <c r="A259" s="5">
        <v>222</v>
      </c>
      <c r="B259" s="56">
        <v>56</v>
      </c>
      <c r="C259" s="9">
        <v>333</v>
      </c>
      <c r="D259" s="9">
        <v>222</v>
      </c>
      <c r="E259" s="9">
        <v>166.5</v>
      </c>
      <c r="F259" s="9">
        <v>133.19999999999999</v>
      </c>
      <c r="G259" s="9">
        <v>111</v>
      </c>
      <c r="H259" s="9">
        <v>95.142857142857153</v>
      </c>
      <c r="I259" s="9">
        <v>83.25</v>
      </c>
      <c r="J259" s="9">
        <v>74</v>
      </c>
      <c r="K259" s="9">
        <v>66.599999999999994</v>
      </c>
      <c r="L259" s="9">
        <v>60.545454545454554</v>
      </c>
      <c r="M259" s="9">
        <v>55.5</v>
      </c>
      <c r="N259" s="9">
        <v>51.230769230769241</v>
      </c>
      <c r="O259" s="9">
        <v>47.571428571428584</v>
      </c>
      <c r="P259" s="9">
        <v>44.4</v>
      </c>
      <c r="Q259" s="9">
        <v>41.625</v>
      </c>
      <c r="R259" s="9">
        <v>39.038660281929666</v>
      </c>
      <c r="S259" s="9">
        <v>36.61302093952942</v>
      </c>
      <c r="T259" s="9">
        <v>34.338096969452629</v>
      </c>
      <c r="U259" s="9">
        <v>32.204523779421478</v>
      </c>
      <c r="V259" s="9">
        <v>30.203518639427273</v>
      </c>
      <c r="W259" s="9">
        <v>28.326844528132884</v>
      </c>
      <c r="X259" s="9">
        <v>26.566776225653271</v>
      </c>
      <c r="Y259" s="9">
        <v>24.916068513136896</v>
      </c>
      <c r="Z259" s="9">
        <v>23.36792634824349</v>
      </c>
      <c r="AA259" s="9">
        <v>21.915976893747278</v>
      </c>
      <c r="AB259" s="9">
        <v>20.554243284122997</v>
      </c>
      <c r="AC259" s="9">
        <v>19.277120022126407</v>
      </c>
      <c r="AD259" s="9">
        <v>18.079349904090737</v>
      </c>
      <c r="AE259" s="9">
        <v>16.956002378953411</v>
      </c>
      <c r="AF259" s="9">
        <v>15.902453251929204</v>
      </c>
      <c r="AG259" s="9">
        <v>14.91436564928124</v>
      </c>
      <c r="AH259" s="9">
        <v>13.987672165832347</v>
      </c>
      <c r="AI259" s="9">
        <v>13.118558121728098</v>
      </c>
      <c r="AJ259" s="9">
        <v>12.303445859528944</v>
      </c>
      <c r="AK259" s="9">
        <v>11.538980016991337</v>
      </c>
      <c r="AL259" s="9">
        <v>10.822013714914105</v>
      </c>
      <c r="AM259" s="9">
        <v>10.149595603193157</v>
      </c>
      <c r="AN259" s="9">
        <v>9.5189577117603488</v>
      </c>
      <c r="AO259" s="9">
        <v>8.9275040563955947</v>
      </c>
      <c r="AP259" s="9">
        <v>8.3727999525087462</v>
      </c>
      <c r="AQ259" s="9">
        <v>7.8525619929019976</v>
      </c>
      <c r="AR259" s="9">
        <v>7.3646486482569022</v>
      </c>
      <c r="AS259" s="9">
        <v>6.9070514516534196</v>
      </c>
      <c r="AT259" s="9">
        <v>6.4778867308325978</v>
      </c>
      <c r="AU259" s="9">
        <v>6.0753878541692163</v>
      </c>
      <c r="AV259" s="9">
        <v>5.6978979584354015</v>
      </c>
      <c r="AW259" s="9">
        <v>5.3438631284194624</v>
      </c>
      <c r="AX259" s="9">
        <v>5.0118260003242563</v>
      </c>
      <c r="AY259" s="9">
        <v>4.7004197626138344</v>
      </c>
      <c r="AZ259" s="9">
        <v>4.4083625296132105</v>
      </c>
      <c r="BA259" s="9">
        <v>4.1344520647004961</v>
      </c>
      <c r="BB259" s="9">
        <v>3.8775608313697365</v>
      </c>
      <c r="BC259" s="9">
        <v>3.6366313517924289</v>
      </c>
      <c r="BD259" s="9">
        <v>3.4106718537715133</v>
      </c>
      <c r="BE259" s="9">
        <v>3.1987521881687773</v>
      </c>
      <c r="BF259" s="9">
        <v>3</v>
      </c>
      <c r="BG259" s="9" t="s">
        <v>47</v>
      </c>
      <c r="BH259" s="9" t="s">
        <v>47</v>
      </c>
      <c r="BI259" s="9" t="s">
        <v>47</v>
      </c>
      <c r="BJ259" s="9" t="s">
        <v>47</v>
      </c>
      <c r="BK259" s="9" t="s">
        <v>47</v>
      </c>
      <c r="BL259" s="9" t="s">
        <v>47</v>
      </c>
      <c r="BM259" s="9" t="s">
        <v>47</v>
      </c>
      <c r="BN259" s="9" t="s">
        <v>47</v>
      </c>
    </row>
    <row r="260" spans="1:66" ht="12" x14ac:dyDescent="0.25">
      <c r="A260" s="5">
        <v>223</v>
      </c>
      <c r="B260" s="56">
        <v>56</v>
      </c>
      <c r="C260" s="9">
        <v>334.5</v>
      </c>
      <c r="D260" s="9">
        <v>223</v>
      </c>
      <c r="E260" s="9">
        <v>167.25</v>
      </c>
      <c r="F260" s="9">
        <v>133.80000000000001</v>
      </c>
      <c r="G260" s="9">
        <v>111.5</v>
      </c>
      <c r="H260" s="9">
        <v>95.571428571428584</v>
      </c>
      <c r="I260" s="9">
        <v>83.625</v>
      </c>
      <c r="J260" s="9">
        <v>74.333333333333343</v>
      </c>
      <c r="K260" s="9">
        <v>66.900000000000006</v>
      </c>
      <c r="L260" s="9">
        <v>60.81818181818182</v>
      </c>
      <c r="M260" s="9">
        <v>55.75</v>
      </c>
      <c r="N260" s="9">
        <v>51.461538461538467</v>
      </c>
      <c r="O260" s="9">
        <v>47.785714285714292</v>
      </c>
      <c r="P260" s="9">
        <v>44.6</v>
      </c>
      <c r="Q260" s="9">
        <v>41.8125</v>
      </c>
      <c r="R260" s="9">
        <v>39.210211673109349</v>
      </c>
      <c r="S260" s="9">
        <v>36.769882199104103</v>
      </c>
      <c r="T260" s="9">
        <v>34.481431730276043</v>
      </c>
      <c r="U260" s="9">
        <v>32.33540775930625</v>
      </c>
      <c r="V260" s="9">
        <v>30.32294607542482</v>
      </c>
      <c r="W260" s="9">
        <v>28.435734150545581</v>
      </c>
      <c r="X260" s="9">
        <v>26.665976804141252</v>
      </c>
      <c r="Y260" s="9">
        <v>25.006364005036826</v>
      </c>
      <c r="Z260" s="9">
        <v>23.450040677125649</v>
      </c>
      <c r="AA260" s="9">
        <v>21.99057838428989</v>
      </c>
      <c r="AB260" s="9">
        <v>20.621948777569134</v>
      </c>
      <c r="AC260" s="9">
        <v>19.338498694899947</v>
      </c>
      <c r="AD260" s="9">
        <v>18.134926810575198</v>
      </c>
      <c r="AE260" s="9">
        <v>17.006261737973073</v>
      </c>
      <c r="AF260" s="9">
        <v>15.947841495108509</v>
      </c>
      <c r="AG260" s="9">
        <v>14.955294248188967</v>
      </c>
      <c r="AH260" s="9">
        <v>14.024520253635252</v>
      </c>
      <c r="AI260" s="9">
        <v>13.15167492397841</v>
      </c>
      <c r="AJ260" s="9">
        <v>12.333152947685921</v>
      </c>
      <c r="AK260" s="9">
        <v>11.565573397323703</v>
      </c>
      <c r="AL260" s="9">
        <v>10.845765764542772</v>
      </c>
      <c r="AM260" s="9">
        <v>10.170756864207705</v>
      </c>
      <c r="AN260" s="9">
        <v>9.5377585535740241</v>
      </c>
      <c r="AO260" s="9">
        <v>8.9441562157882597</v>
      </c>
      <c r="AP260" s="9">
        <v>8.387497960141447</v>
      </c>
      <c r="AQ260" s="9">
        <v>7.8654844944674185</v>
      </c>
      <c r="AR260" s="9">
        <v>7.3759596278535575</v>
      </c>
      <c r="AS260" s="9">
        <v>6.9169013644351995</v>
      </c>
      <c r="AT260" s="9">
        <v>6.4864135514863488</v>
      </c>
      <c r="AU260" s="9">
        <v>6.0827180473089291</v>
      </c>
      <c r="AV260" s="9">
        <v>5.7041473765698161</v>
      </c>
      <c r="AW260" s="9">
        <v>5.3491378427483127</v>
      </c>
      <c r="AX260" s="9">
        <v>5.0162230692448615</v>
      </c>
      <c r="AY260" s="9">
        <v>4.7040279424723526</v>
      </c>
      <c r="AZ260" s="9">
        <v>4.4112629319117955</v>
      </c>
      <c r="BA260" s="9">
        <v>4.1367187636712082</v>
      </c>
      <c r="BB260" s="9">
        <v>3.8792614255466966</v>
      </c>
      <c r="BC260" s="9">
        <v>3.6378274829539934</v>
      </c>
      <c r="BD260" s="9">
        <v>3.411419686382795</v>
      </c>
      <c r="BE260" s="9">
        <v>3.1991028522303537</v>
      </c>
      <c r="BF260" s="9">
        <v>3</v>
      </c>
      <c r="BG260" s="9" t="s">
        <v>47</v>
      </c>
      <c r="BH260" s="9" t="s">
        <v>47</v>
      </c>
      <c r="BI260" s="9" t="s">
        <v>47</v>
      </c>
      <c r="BJ260" s="9" t="s">
        <v>47</v>
      </c>
      <c r="BK260" s="9" t="s">
        <v>47</v>
      </c>
      <c r="BL260" s="9" t="s">
        <v>47</v>
      </c>
      <c r="BM260" s="9" t="s">
        <v>47</v>
      </c>
      <c r="BN260" s="9" t="s">
        <v>47</v>
      </c>
    </row>
    <row r="261" spans="1:66" ht="12" x14ac:dyDescent="0.25">
      <c r="A261" s="5">
        <v>224</v>
      </c>
      <c r="B261" s="56">
        <v>56</v>
      </c>
      <c r="C261" s="9">
        <v>336</v>
      </c>
      <c r="D261" s="9">
        <v>224</v>
      </c>
      <c r="E261" s="9">
        <v>168</v>
      </c>
      <c r="F261" s="9">
        <v>134.4</v>
      </c>
      <c r="G261" s="9">
        <v>112</v>
      </c>
      <c r="H261" s="9">
        <v>96</v>
      </c>
      <c r="I261" s="9">
        <v>84</v>
      </c>
      <c r="J261" s="9">
        <v>74.666666666666657</v>
      </c>
      <c r="K261" s="9">
        <v>67.2</v>
      </c>
      <c r="L261" s="9">
        <v>61.090909090909079</v>
      </c>
      <c r="M261" s="9">
        <v>56</v>
      </c>
      <c r="N261" s="9">
        <v>51.692307692307679</v>
      </c>
      <c r="O261" s="9">
        <v>48</v>
      </c>
      <c r="P261" s="9">
        <v>44.8</v>
      </c>
      <c r="Q261" s="9">
        <v>42</v>
      </c>
      <c r="R261" s="9">
        <v>39.381744302111201</v>
      </c>
      <c r="S261" s="9">
        <v>36.926709149449238</v>
      </c>
      <c r="T261" s="9">
        <v>34.624719467667624</v>
      </c>
      <c r="U261" s="9">
        <v>32.466234490667098</v>
      </c>
      <c r="V261" s="9">
        <v>30.44230821818655</v>
      </c>
      <c r="W261" s="9">
        <v>28.544552338444792</v>
      </c>
      <c r="X261" s="9">
        <v>26.765101462163408</v>
      </c>
      <c r="Y261" s="9">
        <v>25.096580523880522</v>
      </c>
      <c r="Z261" s="9">
        <v>23.532074215447778</v>
      </c>
      <c r="AA261" s="9">
        <v>22.065098325025438</v>
      </c>
      <c r="AB261" s="9">
        <v>20.689572862787951</v>
      </c>
      <c r="AC261" s="9">
        <v>19.399796861957476</v>
      </c>
      <c r="AD261" s="9">
        <v>18.190424750726397</v>
      </c>
      <c r="AE261" s="9">
        <v>17.056444197140522</v>
      </c>
      <c r="AF261" s="9">
        <v>15.993155335119438</v>
      </c>
      <c r="AG261" s="9">
        <v>14.996151285514745</v>
      </c>
      <c r="AH261" s="9">
        <v>14.061299891474235</v>
      </c>
      <c r="AI261" s="9">
        <v>13.184726592412913</v>
      </c>
      <c r="AJ261" s="9">
        <v>12.362798365610745</v>
      </c>
      <c r="AK261" s="9">
        <v>11.59210866888192</v>
      </c>
      <c r="AL261" s="9">
        <v>10.869463321909391</v>
      </c>
      <c r="AM261" s="9">
        <v>10.191867267728854</v>
      </c>
      <c r="AN261" s="9">
        <v>9.5565121594941544</v>
      </c>
      <c r="AO261" s="9">
        <v>8.960764721076556</v>
      </c>
      <c r="AP261" s="9">
        <v>8.4021558332575168</v>
      </c>
      <c r="AQ261" s="9">
        <v>7.8783703002818957</v>
      </c>
      <c r="AR261" s="9">
        <v>7.3872372543583014</v>
      </c>
      <c r="AS261" s="9">
        <v>6.9267211583373482</v>
      </c>
      <c r="AT261" s="9">
        <v>6.4949133692777377</v>
      </c>
      <c r="AU261" s="9">
        <v>6.0900242279347481</v>
      </c>
      <c r="AV261" s="9">
        <v>5.710375641385439</v>
      </c>
      <c r="AW261" s="9">
        <v>5.3543941280487051</v>
      </c>
      <c r="AX261" s="9">
        <v>5.0206042962747572</v>
      </c>
      <c r="AY261" s="9">
        <v>4.7076227294755579</v>
      </c>
      <c r="AZ261" s="9">
        <v>4.4141522524526957</v>
      </c>
      <c r="BA261" s="9">
        <v>4.1389765551590543</v>
      </c>
      <c r="BB261" s="9">
        <v>3.8809551516120702</v>
      </c>
      <c r="BC261" s="9">
        <v>3.6390186530654232</v>
      </c>
      <c r="BD261" s="9">
        <v>3.412164335848467</v>
      </c>
      <c r="BE261" s="9">
        <v>3.1994519855039867</v>
      </c>
      <c r="BF261" s="9">
        <v>3</v>
      </c>
      <c r="BG261" s="9" t="s">
        <v>47</v>
      </c>
      <c r="BH261" s="9" t="s">
        <v>47</v>
      </c>
      <c r="BI261" s="9" t="s">
        <v>47</v>
      </c>
      <c r="BJ261" s="9" t="s">
        <v>47</v>
      </c>
      <c r="BK261" s="9" t="s">
        <v>47</v>
      </c>
      <c r="BL261" s="9" t="s">
        <v>47</v>
      </c>
      <c r="BM261" s="9" t="s">
        <v>47</v>
      </c>
      <c r="BN261" s="9" t="s">
        <v>47</v>
      </c>
    </row>
    <row r="262" spans="1:66" ht="12" x14ac:dyDescent="0.25">
      <c r="A262" s="5">
        <v>225</v>
      </c>
      <c r="B262" s="56">
        <v>57</v>
      </c>
      <c r="C262" s="9">
        <v>337.5</v>
      </c>
      <c r="D262" s="9">
        <v>225</v>
      </c>
      <c r="E262" s="9">
        <v>168.75</v>
      </c>
      <c r="F262" s="9">
        <v>135</v>
      </c>
      <c r="G262" s="9">
        <v>112.5</v>
      </c>
      <c r="H262" s="9">
        <v>96.428571428571416</v>
      </c>
      <c r="I262" s="9">
        <v>84.375</v>
      </c>
      <c r="J262" s="9">
        <v>75</v>
      </c>
      <c r="K262" s="9">
        <v>67.5</v>
      </c>
      <c r="L262" s="9">
        <v>61.363636363636346</v>
      </c>
      <c r="M262" s="9">
        <v>56.25</v>
      </c>
      <c r="N262" s="9">
        <v>51.923076923076906</v>
      </c>
      <c r="O262" s="9">
        <v>48.214285714285701</v>
      </c>
      <c r="P262" s="9">
        <v>45</v>
      </c>
      <c r="Q262" s="9">
        <v>42.1875</v>
      </c>
      <c r="R262" s="9">
        <v>39.614024687959692</v>
      </c>
      <c r="S262" s="9">
        <v>37.197533676522205</v>
      </c>
      <c r="T262" s="9">
        <v>34.928450782648021</v>
      </c>
      <c r="U262" s="9">
        <v>32.797783979046031</v>
      </c>
      <c r="V262" s="9">
        <v>30.797089760149305</v>
      </c>
      <c r="W262" s="9">
        <v>28.918439681798297</v>
      </c>
      <c r="X262" s="9">
        <v>27.154388942033336</v>
      </c>
      <c r="Y262" s="9">
        <v>25.49794687848696</v>
      </c>
      <c r="Z262" s="9">
        <v>23.94254926546175</v>
      </c>
      <c r="AA262" s="9">
        <v>22.48203230091125</v>
      </c>
      <c r="AB262" s="9">
        <v>21.110608180238362</v>
      </c>
      <c r="AC262" s="9">
        <v>19.822842160113932</v>
      </c>
      <c r="AD262" s="9">
        <v>18.613631021422975</v>
      </c>
      <c r="AE262" s="9">
        <v>17.478182845990457</v>
      </c>
      <c r="AF262" s="9">
        <v>16.411998026944943</v>
      </c>
      <c r="AG262" s="9">
        <v>15.410851437467093</v>
      </c>
      <c r="AH262" s="9">
        <v>14.470775687260462</v>
      </c>
      <c r="AI262" s="9">
        <v>13.588045400392605</v>
      </c>
      <c r="AJ262" s="9">
        <v>12.759162452201956</v>
      </c>
      <c r="AK262" s="9">
        <v>11.980842106766621</v>
      </c>
      <c r="AL262" s="9">
        <v>11.25</v>
      </c>
      <c r="AM262" s="9">
        <v>10.563739916789256</v>
      </c>
      <c r="AN262" s="9">
        <v>9.9193423137392589</v>
      </c>
      <c r="AO262" s="9">
        <v>9.3142535420394736</v>
      </c>
      <c r="AP262" s="9">
        <v>8.7460757277456089</v>
      </c>
      <c r="AQ262" s="9">
        <v>8.2125572693731499</v>
      </c>
      <c r="AR262" s="9">
        <v>7.711583915146214</v>
      </c>
      <c r="AS262" s="9">
        <v>7.2411703845422242</v>
      </c>
      <c r="AT262" s="9">
        <v>6.7994525009298563</v>
      </c>
      <c r="AU262" s="9">
        <v>6.3846798041231336</v>
      </c>
      <c r="AV262" s="9">
        <v>5.9952086135763327</v>
      </c>
      <c r="AW262" s="9">
        <v>5.6294955147302295</v>
      </c>
      <c r="AX262" s="9">
        <v>5.2860912426970481</v>
      </c>
      <c r="AY262" s="9">
        <v>4.963634939046127</v>
      </c>
      <c r="AZ262" s="9">
        <v>4.6608487589307881</v>
      </c>
      <c r="BA262" s="9">
        <v>4.3765328071853178</v>
      </c>
      <c r="BB262" s="9">
        <v>4.109560383324558</v>
      </c>
      <c r="BC262" s="9">
        <v>3.8588735166027894</v>
      </c>
      <c r="BD262" s="9">
        <v>3.6234787734380278</v>
      </c>
      <c r="BE262" s="9">
        <v>3.4024433205871878</v>
      </c>
      <c r="BF262" s="9">
        <v>3.1948912284710982</v>
      </c>
      <c r="BG262" s="9">
        <v>3</v>
      </c>
      <c r="BH262" s="9" t="s">
        <v>47</v>
      </c>
      <c r="BI262" s="9" t="s">
        <v>47</v>
      </c>
      <c r="BJ262" s="9" t="s">
        <v>47</v>
      </c>
      <c r="BK262" s="9" t="s">
        <v>47</v>
      </c>
      <c r="BL262" s="9" t="s">
        <v>47</v>
      </c>
      <c r="BM262" s="9" t="s">
        <v>47</v>
      </c>
      <c r="BN262" s="9" t="s">
        <v>47</v>
      </c>
    </row>
    <row r="263" spans="1:66" ht="12" x14ac:dyDescent="0.25">
      <c r="A263" s="5">
        <v>226</v>
      </c>
      <c r="B263" s="56">
        <v>57</v>
      </c>
      <c r="C263" s="9">
        <v>339</v>
      </c>
      <c r="D263" s="9">
        <v>226</v>
      </c>
      <c r="E263" s="9">
        <v>169.5</v>
      </c>
      <c r="F263" s="9">
        <v>135.6</v>
      </c>
      <c r="G263" s="9">
        <v>113</v>
      </c>
      <c r="H263" s="9">
        <v>96.857142857142847</v>
      </c>
      <c r="I263" s="9">
        <v>84.75</v>
      </c>
      <c r="J263" s="9">
        <v>75.333333333333314</v>
      </c>
      <c r="K263" s="9">
        <v>67.8</v>
      </c>
      <c r="L263" s="9">
        <v>61.636363636363619</v>
      </c>
      <c r="M263" s="9">
        <v>56.5</v>
      </c>
      <c r="N263" s="9">
        <v>52.153846153846139</v>
      </c>
      <c r="O263" s="9">
        <v>48.428571428571416</v>
      </c>
      <c r="P263" s="9">
        <v>45.2</v>
      </c>
      <c r="Q263" s="9">
        <v>42.375</v>
      </c>
      <c r="R263" s="9">
        <v>39.785885979713221</v>
      </c>
      <c r="S263" s="9">
        <v>37.354966918955554</v>
      </c>
      <c r="T263" s="9">
        <v>35.072577100024198</v>
      </c>
      <c r="U263" s="9">
        <v>32.929641380914788</v>
      </c>
      <c r="V263" s="9">
        <v>30.917639111125009</v>
      </c>
      <c r="W263" s="9">
        <v>29.028570252203941</v>
      </c>
      <c r="X263" s="9">
        <v>27.254923568337023</v>
      </c>
      <c r="Y263" s="9">
        <v>25.589646760487451</v>
      </c>
      <c r="Z263" s="9">
        <v>24.026118425342581</v>
      </c>
      <c r="AA263" s="9">
        <v>22.558121727569727</v>
      </c>
      <c r="AB263" s="9">
        <v>21.179819680698074</v>
      </c>
      <c r="AC263" s="9">
        <v>19.885731938339585</v>
      </c>
      <c r="AD263" s="9">
        <v>18.670713003467153</v>
      </c>
      <c r="AE263" s="9">
        <v>17.529931769106629</v>
      </c>
      <c r="AF263" s="9">
        <v>16.458852309093309</v>
      </c>
      <c r="AG263" s="9">
        <v>15.453215842513893</v>
      </c>
      <c r="AH263" s="9">
        <v>14.509023800121673</v>
      </c>
      <c r="AI263" s="9">
        <v>13.622521925394372</v>
      </c>
      <c r="AJ263" s="9">
        <v>12.790185347017912</v>
      </c>
      <c r="AK263" s="9">
        <v>12.008704563441972</v>
      </c>
      <c r="AL263" s="9">
        <v>11.274972283779688</v>
      </c>
      <c r="AM263" s="9">
        <v>10.586071072728863</v>
      </c>
      <c r="AN263" s="9">
        <v>9.9392617503889351</v>
      </c>
      <c r="AO263" s="9">
        <v>9.3319725008495364</v>
      </c>
      <c r="AP263" s="9">
        <v>8.7617886462446961</v>
      </c>
      <c r="AQ263" s="9">
        <v>8.2264430456126831</v>
      </c>
      <c r="AR263" s="9">
        <v>7.7238070803858649</v>
      </c>
      <c r="AS263" s="9">
        <v>7.2518821906674624</v>
      </c>
      <c r="AT263" s="9">
        <v>6.8087919286420924</v>
      </c>
      <c r="AU263" s="9">
        <v>6.3927744975232095</v>
      </c>
      <c r="AV263" s="9">
        <v>6.0021757463711376</v>
      </c>
      <c r="AW263" s="9">
        <v>5.6354425929279586</v>
      </c>
      <c r="AX263" s="9">
        <v>5.2911168483174329</v>
      </c>
      <c r="AY263" s="9">
        <v>4.9678294190559766</v>
      </c>
      <c r="AZ263" s="9">
        <v>4.6642948633209702</v>
      </c>
      <c r="BA263" s="9">
        <v>4.3793062798312743</v>
      </c>
      <c r="BB263" s="9">
        <v>4.1117305090173257</v>
      </c>
      <c r="BC263" s="9">
        <v>3.8605036273999187</v>
      </c>
      <c r="BD263" s="9">
        <v>3.6246267172625957</v>
      </c>
      <c r="BE263" s="9">
        <v>3.4031618947972131</v>
      </c>
      <c r="BF263" s="9">
        <v>3.1952285809299528</v>
      </c>
      <c r="BG263" s="9">
        <v>3</v>
      </c>
      <c r="BH263" s="9" t="s">
        <v>47</v>
      </c>
      <c r="BI263" s="9" t="s">
        <v>47</v>
      </c>
      <c r="BJ263" s="9" t="s">
        <v>47</v>
      </c>
      <c r="BK263" s="9" t="s">
        <v>47</v>
      </c>
      <c r="BL263" s="9" t="s">
        <v>47</v>
      </c>
      <c r="BM263" s="9" t="s">
        <v>47</v>
      </c>
      <c r="BN263" s="9" t="s">
        <v>47</v>
      </c>
    </row>
    <row r="264" spans="1:66" ht="12" x14ac:dyDescent="0.25">
      <c r="A264" s="5">
        <v>227</v>
      </c>
      <c r="B264" s="56">
        <v>57</v>
      </c>
      <c r="C264" s="9">
        <v>340.5</v>
      </c>
      <c r="D264" s="9">
        <v>227</v>
      </c>
      <c r="E264" s="9">
        <v>170.25</v>
      </c>
      <c r="F264" s="9">
        <v>136.19999999999999</v>
      </c>
      <c r="G264" s="9">
        <v>113.5</v>
      </c>
      <c r="H264" s="9">
        <v>97.285714285714292</v>
      </c>
      <c r="I264" s="9">
        <v>85.125</v>
      </c>
      <c r="J264" s="9">
        <v>75.666666666666657</v>
      </c>
      <c r="K264" s="9">
        <v>68.099999999999994</v>
      </c>
      <c r="L264" s="9">
        <v>61.909090909090899</v>
      </c>
      <c r="M264" s="9">
        <v>56.75</v>
      </c>
      <c r="N264" s="9">
        <v>52.384615384615373</v>
      </c>
      <c r="O264" s="9">
        <v>48.642857142857132</v>
      </c>
      <c r="P264" s="9">
        <v>45.4</v>
      </c>
      <c r="Q264" s="9">
        <v>42.5625</v>
      </c>
      <c r="R264" s="9">
        <v>39.957729166451308</v>
      </c>
      <c r="S264" s="9">
        <v>37.512366992997919</v>
      </c>
      <c r="T264" s="9">
        <v>35.216657872510744</v>
      </c>
      <c r="U264" s="9">
        <v>33.061443228601703</v>
      </c>
      <c r="V264" s="9">
        <v>31.03812497810215</v>
      </c>
      <c r="W264" s="9">
        <v>29.138631229591152</v>
      </c>
      <c r="X264" s="9">
        <v>27.355384081130186</v>
      </c>
      <c r="Y264" s="9">
        <v>25.681269388735476</v>
      </c>
      <c r="Z264" s="9">
        <v>24.109608384981357</v>
      </c>
      <c r="AA264" s="9">
        <v>22.634131034508989</v>
      </c>
      <c r="AB264" s="9">
        <v>21.248951020144041</v>
      </c>
      <c r="AC264" s="9">
        <v>19.948542259832131</v>
      </c>
      <c r="AD264" s="9">
        <v>18.727716860707925</v>
      </c>
      <c r="AE264" s="9">
        <v>17.581604422347166</v>
      </c>
      <c r="AF264" s="9">
        <v>16.505632606633323</v>
      </c>
      <c r="AG264" s="9">
        <v>15.495508896723694</v>
      </c>
      <c r="AH264" s="9">
        <v>14.547203472343547</v>
      </c>
      <c r="AI264" s="9">
        <v>13.656933133090481</v>
      </c>
      <c r="AJ264" s="9">
        <v>12.821146205612097</v>
      </c>
      <c r="AK264" s="9">
        <v>12.036508374445184</v>
      </c>
      <c r="AL264" s="9">
        <v>11.299889379989517</v>
      </c>
      <c r="AM264" s="9">
        <v>10.608350530548737</v>
      </c>
      <c r="AN264" s="9">
        <v>9.9591329786184222</v>
      </c>
      <c r="AO264" s="9">
        <v>9.3496467146504205</v>
      </c>
      <c r="AP264" s="9">
        <v>8.7774602343847956</v>
      </c>
      <c r="AQ264" s="9">
        <v>8.2402908385279048</v>
      </c>
      <c r="AR264" s="9">
        <v>7.7359955260778399</v>
      </c>
      <c r="AS264" s="9">
        <v>7.2625624449667523</v>
      </c>
      <c r="AT264" s="9">
        <v>6.8181028659129979</v>
      </c>
      <c r="AU264" s="9">
        <v>6.4008436474633106</v>
      </c>
      <c r="AV264" s="9">
        <v>6.0091201621648018</v>
      </c>
      <c r="AW264" s="9">
        <v>5.6413696556462423</v>
      </c>
      <c r="AX264" s="9">
        <v>5.2961250121151089</v>
      </c>
      <c r="AY264" s="9">
        <v>4.9720089013982793</v>
      </c>
      <c r="AZ264" s="9">
        <v>4.6677282841763903</v>
      </c>
      <c r="BA264" s="9">
        <v>4.3820692534908599</v>
      </c>
      <c r="BB264" s="9">
        <v>4.113892191944112</v>
      </c>
      <c r="BC264" s="9">
        <v>3.8621272252729888</v>
      </c>
      <c r="BD264" s="9">
        <v>3.6257699541576787</v>
      </c>
      <c r="BE264" s="9">
        <v>3.4038774472385116</v>
      </c>
      <c r="BF264" s="9">
        <v>3.195564479355022</v>
      </c>
      <c r="BG264" s="9">
        <v>3</v>
      </c>
      <c r="BH264" s="9" t="s">
        <v>47</v>
      </c>
      <c r="BI264" s="9" t="s">
        <v>47</v>
      </c>
      <c r="BJ264" s="9" t="s">
        <v>47</v>
      </c>
      <c r="BK264" s="9" t="s">
        <v>47</v>
      </c>
      <c r="BL264" s="9" t="s">
        <v>47</v>
      </c>
      <c r="BM264" s="9" t="s">
        <v>47</v>
      </c>
      <c r="BN264" s="9" t="s">
        <v>47</v>
      </c>
    </row>
    <row r="265" spans="1:66" ht="12" x14ac:dyDescent="0.25">
      <c r="A265" s="5">
        <v>228</v>
      </c>
      <c r="B265" s="56">
        <v>57</v>
      </c>
      <c r="C265" s="9">
        <v>342</v>
      </c>
      <c r="D265" s="9">
        <v>228</v>
      </c>
      <c r="E265" s="9">
        <v>171</v>
      </c>
      <c r="F265" s="9">
        <v>136.80000000000001</v>
      </c>
      <c r="G265" s="9">
        <v>114</v>
      </c>
      <c r="H265" s="9">
        <v>97.714285714285722</v>
      </c>
      <c r="I265" s="9">
        <v>85.5</v>
      </c>
      <c r="J265" s="9">
        <v>76</v>
      </c>
      <c r="K265" s="9">
        <v>68.400000000000006</v>
      </c>
      <c r="L265" s="9">
        <v>62.181818181818187</v>
      </c>
      <c r="M265" s="9">
        <v>57</v>
      </c>
      <c r="N265" s="9">
        <v>52.61538461538462</v>
      </c>
      <c r="O265" s="9">
        <v>48.857142857142861</v>
      </c>
      <c r="P265" s="9">
        <v>45.6</v>
      </c>
      <c r="Q265" s="9">
        <v>42.75</v>
      </c>
      <c r="R265" s="9">
        <v>40.129554329826988</v>
      </c>
      <c r="S265" s="9">
        <v>37.669734051708438</v>
      </c>
      <c r="T265" s="9">
        <v>35.360693315044848</v>
      </c>
      <c r="U265" s="9">
        <v>33.193189790092212</v>
      </c>
      <c r="V265" s="9">
        <v>31.158547673959387</v>
      </c>
      <c r="W265" s="9">
        <v>29.248622964225905</v>
      </c>
      <c r="X265" s="9">
        <v>27.455770861181957</v>
      </c>
      <c r="Y265" s="9">
        <v>25.772815168212443</v>
      </c>
      <c r="Z265" s="9">
        <v>24.193019567844917</v>
      </c>
      <c r="AA265" s="9">
        <v>22.710060658488889</v>
      </c>
      <c r="AB265" s="9">
        <v>21.318002643941433</v>
      </c>
      <c r="AC265" s="9">
        <v>20.011273574349545</v>
      </c>
      <c r="AD265" s="9">
        <v>18.784643043529616</v>
      </c>
      <c r="AE265" s="9">
        <v>17.633201253373759</v>
      </c>
      <c r="AF265" s="9">
        <v>16.552339361544693</v>
      </c>
      <c r="AG265" s="9">
        <v>15.537731033797462</v>
      </c>
      <c r="AH265" s="9">
        <v>14.585315127088048</v>
      </c>
      <c r="AI265" s="9">
        <v>13.691279434155023</v>
      </c>
      <c r="AJ265" s="9">
        <v>12.852045424509166</v>
      </c>
      <c r="AK265" s="9">
        <v>12.064253920754267</v>
      </c>
      <c r="AL265" s="9">
        <v>11.324751652906118</v>
      </c>
      <c r="AM265" s="9">
        <v>10.630578636891089</v>
      </c>
      <c r="AN265" s="9">
        <v>9.9789563267045391</v>
      </c>
      <c r="AO265" s="9">
        <v>9.367276492806095</v>
      </c>
      <c r="AP265" s="9">
        <v>8.7930907822356339</v>
      </c>
      <c r="AQ265" s="9">
        <v>8.2541009186625907</v>
      </c>
      <c r="AR265" s="9">
        <v>7.7481495031425798</v>
      </c>
      <c r="AS265" s="9">
        <v>7.2732113787598163</v>
      </c>
      <c r="AT265" s="9">
        <v>6.8273855245908273</v>
      </c>
      <c r="AU265" s="9">
        <v>6.4088874465436714</v>
      </c>
      <c r="AV265" s="9">
        <v>6.0160420346156815</v>
      </c>
      <c r="AW265" s="9">
        <v>5.6472768579797172</v>
      </c>
      <c r="AX265" s="9">
        <v>5.3011158710613264</v>
      </c>
      <c r="AY265" s="9">
        <v>4.9761735054143541</v>
      </c>
      <c r="AZ265" s="9">
        <v>4.6711491237466882</v>
      </c>
      <c r="BA265" s="9">
        <v>4.3848218138974602</v>
      </c>
      <c r="BB265" s="9">
        <v>4.1160455019276876</v>
      </c>
      <c r="BC265" s="9">
        <v>3.8637443647636758</v>
      </c>
      <c r="BD265" s="9">
        <v>3.6269085240315042</v>
      </c>
      <c r="BE265" s="9">
        <v>3.4045900038464292</v>
      </c>
      <c r="BF265" s="9">
        <v>3.1958989363775707</v>
      </c>
      <c r="BG265" s="9">
        <v>3</v>
      </c>
      <c r="BH265" s="9" t="s">
        <v>47</v>
      </c>
      <c r="BI265" s="9" t="s">
        <v>47</v>
      </c>
      <c r="BJ265" s="9" t="s">
        <v>47</v>
      </c>
      <c r="BK265" s="9" t="s">
        <v>47</v>
      </c>
      <c r="BL265" s="9" t="s">
        <v>47</v>
      </c>
      <c r="BM265" s="9" t="s">
        <v>47</v>
      </c>
      <c r="BN265" s="9" t="s">
        <v>47</v>
      </c>
    </row>
    <row r="266" spans="1:66" ht="12" x14ac:dyDescent="0.25">
      <c r="A266" s="5">
        <v>229</v>
      </c>
      <c r="B266" s="56">
        <v>58</v>
      </c>
      <c r="C266" s="9">
        <v>343.5</v>
      </c>
      <c r="D266" s="9">
        <v>229</v>
      </c>
      <c r="E266" s="9">
        <v>171.75</v>
      </c>
      <c r="F266" s="9">
        <v>137.4</v>
      </c>
      <c r="G266" s="9">
        <v>114.5</v>
      </c>
      <c r="H266" s="9">
        <v>98.142857142857153</v>
      </c>
      <c r="I266" s="9">
        <v>85.875</v>
      </c>
      <c r="J266" s="9">
        <v>76.333333333333343</v>
      </c>
      <c r="K266" s="9">
        <v>68.7</v>
      </c>
      <c r="L266" s="9">
        <v>62.454545454545467</v>
      </c>
      <c r="M266" s="9">
        <v>57.25</v>
      </c>
      <c r="N266" s="9">
        <v>52.846153846153854</v>
      </c>
      <c r="O266" s="9">
        <v>49.071428571428584</v>
      </c>
      <c r="P266" s="9">
        <v>45.8</v>
      </c>
      <c r="Q266" s="9">
        <v>42.9375</v>
      </c>
      <c r="R266" s="9">
        <v>40.360789207215589</v>
      </c>
      <c r="S266" s="9">
        <v>37.938708714510391</v>
      </c>
      <c r="T266" s="9">
        <v>35.661979044432179</v>
      </c>
      <c r="U266" s="9">
        <v>33.5218775877605</v>
      </c>
      <c r="V266" s="9">
        <v>31.510205185436639</v>
      </c>
      <c r="W266" s="9">
        <v>29.619254715936407</v>
      </c>
      <c r="X266" s="9">
        <v>27.841781567737648</v>
      </c>
      <c r="Y266" s="9">
        <v>26.170975883756608</v>
      </c>
      <c r="Z266" s="9">
        <v>24.600436471415961</v>
      </c>
      <c r="AA266" s="9">
        <v>23.124146278388771</v>
      </c>
      <c r="AB266" s="9">
        <v>21.736449340060968</v>
      </c>
      <c r="AC266" s="9">
        <v>20.432029110393501</v>
      </c>
      <c r="AD266" s="9">
        <v>19.205888093165289</v>
      </c>
      <c r="AE266" s="9">
        <v>18.053328695560193</v>
      </c>
      <c r="AF266" s="9">
        <v>16.969935230744248</v>
      </c>
      <c r="AG266" s="9">
        <v>15.951557000481394</v>
      </c>
      <c r="AH266" s="9">
        <v>14.994292392973824</v>
      </c>
      <c r="AI266" s="9">
        <v>14.094473935002563</v>
      </c>
      <c r="AJ266" s="9">
        <v>13.248654241100034</v>
      </c>
      <c r="AK266" s="9">
        <v>12.453592805923055</v>
      </c>
      <c r="AL266" s="9">
        <v>11.706243589225195</v>
      </c>
      <c r="AM266" s="9">
        <v>11.003743345864031</v>
      </c>
      <c r="AN266" s="9">
        <v>10.343400656133198</v>
      </c>
      <c r="AO266" s="9">
        <v>9.7226856143922529</v>
      </c>
      <c r="AP266" s="9">
        <v>9.139220136489385</v>
      </c>
      <c r="AQ266" s="9">
        <v>8.5907688488428064</v>
      </c>
      <c r="AR266" s="9">
        <v>8.0752305242750175</v>
      </c>
      <c r="AS266" s="9">
        <v>7.5906300317889244</v>
      </c>
      <c r="AT266" s="9">
        <v>7.1351107694437923</v>
      </c>
      <c r="AU266" s="9">
        <v>6.7069275513398452</v>
      </c>
      <c r="AV266" s="9">
        <v>6.3044399214601228</v>
      </c>
      <c r="AW266" s="9">
        <v>5.9261058687535773</v>
      </c>
      <c r="AX266" s="9">
        <v>5.570475919380641</v>
      </c>
      <c r="AY266" s="9">
        <v>5.2361875834874514</v>
      </c>
      <c r="AZ266" s="9">
        <v>4.9219601352332232</v>
      </c>
      <c r="BA266" s="9">
        <v>4.6265897060719974</v>
      </c>
      <c r="BB266" s="9">
        <v>4.3489446724901395</v>
      </c>
      <c r="BC266" s="9">
        <v>4.0879613205290877</v>
      </c>
      <c r="BD266" s="9">
        <v>3.842639770483264</v>
      </c>
      <c r="BE266" s="9">
        <v>3.6120401461598428</v>
      </c>
      <c r="BF266" s="9">
        <v>3.3952789740240479</v>
      </c>
      <c r="BG266" s="9">
        <v>3.1915257984343701</v>
      </c>
      <c r="BH266" s="9">
        <v>3</v>
      </c>
      <c r="BI266" s="9" t="s">
        <v>47</v>
      </c>
      <c r="BJ266" s="9" t="s">
        <v>47</v>
      </c>
      <c r="BK266" s="9" t="s">
        <v>47</v>
      </c>
      <c r="BL266" s="9" t="s">
        <v>47</v>
      </c>
      <c r="BM266" s="9" t="s">
        <v>47</v>
      </c>
      <c r="BN266" s="9" t="s">
        <v>47</v>
      </c>
    </row>
    <row r="267" spans="1:66" ht="12" x14ac:dyDescent="0.25">
      <c r="A267" s="5">
        <v>230</v>
      </c>
      <c r="B267" s="56">
        <v>58</v>
      </c>
      <c r="C267" s="9">
        <v>345</v>
      </c>
      <c r="D267" s="9">
        <v>230</v>
      </c>
      <c r="E267" s="9">
        <v>172.5</v>
      </c>
      <c r="F267" s="9">
        <v>138</v>
      </c>
      <c r="G267" s="9">
        <v>115</v>
      </c>
      <c r="H267" s="9">
        <v>98.571428571428569</v>
      </c>
      <c r="I267" s="9">
        <v>86.25</v>
      </c>
      <c r="J267" s="9">
        <v>76.666666666666657</v>
      </c>
      <c r="K267" s="9">
        <v>69</v>
      </c>
      <c r="L267" s="9">
        <v>62.727272727272727</v>
      </c>
      <c r="M267" s="9">
        <v>57.5</v>
      </c>
      <c r="N267" s="9">
        <v>53.07692307692308</v>
      </c>
      <c r="O267" s="9">
        <v>49.285714285714292</v>
      </c>
      <c r="P267" s="9">
        <v>46</v>
      </c>
      <c r="Q267" s="9">
        <v>43.125</v>
      </c>
      <c r="R267" s="9">
        <v>40.532929676396677</v>
      </c>
      <c r="S267" s="9">
        <v>38.096658275981866</v>
      </c>
      <c r="T267" s="9">
        <v>35.806821352025231</v>
      </c>
      <c r="U267" s="9">
        <v>33.654617317030436</v>
      </c>
      <c r="V267" s="9">
        <v>31.631773611530114</v>
      </c>
      <c r="W267" s="9">
        <v>29.730514906338552</v>
      </c>
      <c r="X267" s="9">
        <v>27.943533216039036</v>
      </c>
      <c r="Y267" s="9">
        <v>26.263959808829327</v>
      </c>
      <c r="Z267" s="9">
        <v>24.685338804753336</v>
      </c>
      <c r="AA267" s="9">
        <v>23.201602360836933</v>
      </c>
      <c r="AB267" s="9">
        <v>21.807047347745446</v>
      </c>
      <c r="AC267" s="9">
        <v>20.496313428313478</v>
      </c>
      <c r="AD267" s="9">
        <v>19.264362453686143</v>
      </c>
      <c r="AE267" s="9">
        <v>18.106459097875405</v>
      </c>
      <c r="AF267" s="9">
        <v>17.018152656295339</v>
      </c>
      <c r="AG267" s="9">
        <v>15.995259938314252</v>
      </c>
      <c r="AH267" s="9">
        <v>15.033849188066702</v>
      </c>
      <c r="AI267" s="9">
        <v>14.13022497172083</v>
      </c>
      <c r="AJ267" s="9">
        <v>13.280913973111293</v>
      </c>
      <c r="AK267" s="9">
        <v>12.482651643139569</v>
      </c>
      <c r="AL267" s="9">
        <v>11.732369651625124</v>
      </c>
      <c r="AM267" s="9">
        <v>11.027184093375343</v>
      </c>
      <c r="AN267" s="9">
        <v>10.364384403141164</v>
      </c>
      <c r="AO267" s="9">
        <v>9.7414229368501637</v>
      </c>
      <c r="AP267" s="9">
        <v>9.1559051790698014</v>
      </c>
      <c r="AQ267" s="9">
        <v>8.605580539060691</v>
      </c>
      <c r="AR267" s="9">
        <v>8.0883337000420799</v>
      </c>
      <c r="AS267" s="9">
        <v>7.6021764884181993</v>
      </c>
      <c r="AT267" s="9">
        <v>7.1452402317127195</v>
      </c>
      <c r="AU267" s="9">
        <v>6.7157685758370285</v>
      </c>
      <c r="AV267" s="9">
        <v>6.312110734083638</v>
      </c>
      <c r="AW267" s="9">
        <v>5.9327151418954349</v>
      </c>
      <c r="AX267" s="9">
        <v>5.5761234930212487</v>
      </c>
      <c r="AY267" s="9">
        <v>5.2409651341341128</v>
      </c>
      <c r="AZ267" s="9">
        <v>4.9259517963664887</v>
      </c>
      <c r="BA267" s="9">
        <v>4.6298726435117148</v>
      </c>
      <c r="BB267" s="9">
        <v>4.3515896178581581</v>
      </c>
      <c r="BC267" s="9">
        <v>4.0900330657665522</v>
      </c>
      <c r="BD267" s="9">
        <v>3.8441976261762951</v>
      </c>
      <c r="BE267" s="9">
        <v>3.6131383662370964</v>
      </c>
      <c r="BF267" s="9">
        <v>3.3959671492122663</v>
      </c>
      <c r="BG267" s="9">
        <v>3.1918492206927316</v>
      </c>
      <c r="BH267" s="9">
        <v>3</v>
      </c>
      <c r="BI267" s="9" t="s">
        <v>47</v>
      </c>
      <c r="BJ267" s="9" t="s">
        <v>47</v>
      </c>
      <c r="BK267" s="9" t="s">
        <v>47</v>
      </c>
      <c r="BL267" s="9" t="s">
        <v>47</v>
      </c>
      <c r="BM267" s="9" t="s">
        <v>47</v>
      </c>
      <c r="BN267" s="9" t="s">
        <v>47</v>
      </c>
    </row>
    <row r="268" spans="1:66" ht="12" x14ac:dyDescent="0.25">
      <c r="A268" s="5">
        <v>231</v>
      </c>
      <c r="B268" s="56">
        <v>58</v>
      </c>
      <c r="C268" s="9">
        <v>346.5</v>
      </c>
      <c r="D268" s="9">
        <v>231</v>
      </c>
      <c r="E268" s="9">
        <v>173.25</v>
      </c>
      <c r="F268" s="9">
        <v>138.6</v>
      </c>
      <c r="G268" s="9">
        <v>115.5</v>
      </c>
      <c r="H268" s="9">
        <v>99</v>
      </c>
      <c r="I268" s="9">
        <v>86.625</v>
      </c>
      <c r="J268" s="9">
        <v>77</v>
      </c>
      <c r="K268" s="9">
        <v>69.3</v>
      </c>
      <c r="L268" s="9">
        <v>63</v>
      </c>
      <c r="M268" s="9">
        <v>57.75</v>
      </c>
      <c r="N268" s="9">
        <v>53.307692307692307</v>
      </c>
      <c r="O268" s="9">
        <v>49.5</v>
      </c>
      <c r="P268" s="9">
        <v>46.2</v>
      </c>
      <c r="Q268" s="9">
        <v>43.3125</v>
      </c>
      <c r="R268" s="9">
        <v>40.705052740894715</v>
      </c>
      <c r="S268" s="9">
        <v>38.2545758993136</v>
      </c>
      <c r="T268" s="9">
        <v>35.951619730149957</v>
      </c>
      <c r="U268" s="9">
        <v>33.787303370536101</v>
      </c>
      <c r="V268" s="9">
        <v>31.753280592676056</v>
      </c>
      <c r="W268" s="9">
        <v>29.841707618385165</v>
      </c>
      <c r="X268" s="9">
        <v>28.045212871220265</v>
      </c>
      <c r="Y268" s="9">
        <v>26.356868549555905</v>
      </c>
      <c r="Z268" s="9">
        <v>24.770163910984181</v>
      </c>
      <c r="AA268" s="9">
        <v>23.278980165015131</v>
      </c>
      <c r="AB268" s="9">
        <v>21.877566877256747</v>
      </c>
      <c r="AC268" s="9">
        <v>20.560519794082243</v>
      </c>
      <c r="AD268" s="9">
        <v>19.322760002270186</v>
      </c>
      <c r="AE268" s="9">
        <v>18.159514343250997</v>
      </c>
      <c r="AF268" s="9">
        <v>17.066297006431537</v>
      </c>
      <c r="AG268" s="9">
        <v>16.03889223061632</v>
      </c>
      <c r="AH268" s="9">
        <v>15.073338046817057</v>
      </c>
      <c r="AI268" s="9">
        <v>14.165910999758111</v>
      </c>
      <c r="AJ268" s="9">
        <v>13.313111789159583</v>
      </c>
      <c r="AK268" s="9">
        <v>12.511651775426678</v>
      </c>
      <c r="AL268" s="9">
        <v>11.758440297707404</v>
      </c>
      <c r="AM268" s="9">
        <v>11.05057275541337</v>
      </c>
      <c r="AN268" s="9">
        <v>10.385319407242607</v>
      </c>
      <c r="AO268" s="9">
        <v>9.7601148445101931</v>
      </c>
      <c r="AP268" s="9">
        <v>9.1725480981928271</v>
      </c>
      <c r="AQ268" s="9">
        <v>8.6203533415372586</v>
      </c>
      <c r="AR268" s="9">
        <v>8.1014011523791538</v>
      </c>
      <c r="AS268" s="9">
        <v>7.613690301477372</v>
      </c>
      <c r="AT268" s="9">
        <v>7.1553400351971144</v>
      </c>
      <c r="AU268" s="9">
        <v>6.7245828227817368</v>
      </c>
      <c r="AV268" s="9">
        <v>6.3197575402446233</v>
      </c>
      <c r="AW268" s="9">
        <v>5.9393030645962348</v>
      </c>
      <c r="AX268" s="9">
        <v>5.5817522537038347</v>
      </c>
      <c r="AY268" s="9">
        <v>5.245726288568485</v>
      </c>
      <c r="AZ268" s="9">
        <v>4.9299293562015141</v>
      </c>
      <c r="BA268" s="9">
        <v>4.6331436525960799</v>
      </c>
      <c r="BB268" s="9">
        <v>4.3542246865238674</v>
      </c>
      <c r="BC268" s="9">
        <v>4.0920968660469788</v>
      </c>
      <c r="BD268" s="9">
        <v>3.8457493507253622</v>
      </c>
      <c r="BE268" s="9">
        <v>3.6142321535246742</v>
      </c>
      <c r="BF268" s="9">
        <v>3.3966524773924229</v>
      </c>
      <c r="BG268" s="9">
        <v>3.1921712723751634</v>
      </c>
      <c r="BH268" s="9">
        <v>3</v>
      </c>
      <c r="BI268" s="9" t="s">
        <v>47</v>
      </c>
      <c r="BJ268" s="9" t="s">
        <v>47</v>
      </c>
      <c r="BK268" s="9" t="s">
        <v>47</v>
      </c>
      <c r="BL268" s="9" t="s">
        <v>47</v>
      </c>
      <c r="BM268" s="9" t="s">
        <v>47</v>
      </c>
      <c r="BN268" s="9" t="s">
        <v>47</v>
      </c>
    </row>
    <row r="269" spans="1:66" s="6" customFormat="1" ht="12" x14ac:dyDescent="0.25">
      <c r="A269" s="5" t="s">
        <v>23</v>
      </c>
      <c r="B269" s="55" t="s">
        <v>22</v>
      </c>
      <c r="C269" s="8">
        <v>1</v>
      </c>
      <c r="D269" s="8">
        <v>2</v>
      </c>
      <c r="E269" s="8">
        <v>3</v>
      </c>
      <c r="F269" s="8">
        <v>4</v>
      </c>
      <c r="G269" s="8">
        <v>5</v>
      </c>
      <c r="H269" s="8">
        <v>6</v>
      </c>
      <c r="I269" s="8">
        <v>7</v>
      </c>
      <c r="J269" s="8">
        <v>8</v>
      </c>
      <c r="K269" s="8">
        <v>9</v>
      </c>
      <c r="L269" s="8">
        <v>10</v>
      </c>
      <c r="M269" s="8">
        <v>11</v>
      </c>
      <c r="N269" s="8">
        <v>12</v>
      </c>
      <c r="O269" s="8">
        <v>13</v>
      </c>
      <c r="P269" s="8">
        <v>14</v>
      </c>
      <c r="Q269" s="8">
        <v>15</v>
      </c>
      <c r="R269" s="8">
        <v>16</v>
      </c>
      <c r="S269" s="8">
        <v>17</v>
      </c>
      <c r="T269" s="8">
        <v>18</v>
      </c>
      <c r="U269" s="8">
        <v>19</v>
      </c>
      <c r="V269" s="8">
        <v>20</v>
      </c>
      <c r="W269" s="8">
        <v>21</v>
      </c>
      <c r="X269" s="8">
        <v>22</v>
      </c>
      <c r="Y269" s="8">
        <v>23</v>
      </c>
      <c r="Z269" s="8">
        <v>24</v>
      </c>
      <c r="AA269" s="8">
        <v>25</v>
      </c>
      <c r="AB269" s="8">
        <v>26</v>
      </c>
      <c r="AC269" s="8">
        <v>27</v>
      </c>
      <c r="AD269" s="8">
        <v>28</v>
      </c>
      <c r="AE269" s="8">
        <v>29</v>
      </c>
      <c r="AF269" s="8">
        <v>30</v>
      </c>
      <c r="AG269" s="8">
        <v>31</v>
      </c>
      <c r="AH269" s="8">
        <v>32</v>
      </c>
      <c r="AI269" s="8">
        <v>33</v>
      </c>
      <c r="AJ269" s="8">
        <v>34</v>
      </c>
      <c r="AK269" s="8">
        <v>35</v>
      </c>
      <c r="AL269" s="8">
        <v>36</v>
      </c>
      <c r="AM269" s="8">
        <v>37</v>
      </c>
      <c r="AN269" s="8">
        <v>38</v>
      </c>
      <c r="AO269" s="8">
        <v>39</v>
      </c>
      <c r="AP269" s="8">
        <v>40</v>
      </c>
      <c r="AQ269" s="8">
        <v>41</v>
      </c>
      <c r="AR269" s="8">
        <v>42</v>
      </c>
      <c r="AS269" s="8">
        <v>43</v>
      </c>
      <c r="AT269" s="8">
        <v>44</v>
      </c>
      <c r="AU269" s="8">
        <v>45</v>
      </c>
      <c r="AV269" s="8">
        <v>46</v>
      </c>
      <c r="AW269" s="8">
        <v>47</v>
      </c>
      <c r="AX269" s="8">
        <v>48</v>
      </c>
      <c r="AY269" s="8">
        <v>49</v>
      </c>
      <c r="AZ269" s="8">
        <v>50</v>
      </c>
      <c r="BA269" s="8">
        <v>51</v>
      </c>
      <c r="BB269" s="8">
        <v>52</v>
      </c>
      <c r="BC269" s="8">
        <v>53</v>
      </c>
      <c r="BD269" s="8">
        <v>54</v>
      </c>
      <c r="BE269" s="8">
        <v>55</v>
      </c>
      <c r="BF269" s="8">
        <v>56</v>
      </c>
      <c r="BG269" s="8">
        <v>57</v>
      </c>
      <c r="BH269" s="8">
        <v>58</v>
      </c>
      <c r="BI269" s="8">
        <v>59</v>
      </c>
      <c r="BJ269" s="8">
        <v>60</v>
      </c>
      <c r="BK269" s="8">
        <v>61</v>
      </c>
      <c r="BL269" s="8">
        <v>62</v>
      </c>
      <c r="BM269" s="8">
        <v>63</v>
      </c>
      <c r="BN269" s="8">
        <v>64</v>
      </c>
    </row>
    <row r="270" spans="1:66" ht="12" x14ac:dyDescent="0.25">
      <c r="A270" s="5">
        <v>232</v>
      </c>
      <c r="B270" s="56">
        <v>58</v>
      </c>
      <c r="C270" s="9">
        <v>348</v>
      </c>
      <c r="D270" s="9">
        <v>232</v>
      </c>
      <c r="E270" s="9">
        <v>174</v>
      </c>
      <c r="F270" s="9">
        <v>139.19999999999999</v>
      </c>
      <c r="G270" s="9">
        <v>116</v>
      </c>
      <c r="H270" s="9">
        <v>99.428571428571431</v>
      </c>
      <c r="I270" s="9">
        <v>87</v>
      </c>
      <c r="J270" s="9">
        <v>77.333333333333329</v>
      </c>
      <c r="K270" s="9">
        <v>69.599999999999994</v>
      </c>
      <c r="L270" s="9">
        <v>63.272727272727266</v>
      </c>
      <c r="M270" s="9">
        <v>58</v>
      </c>
      <c r="N270" s="9">
        <v>53.538461538461533</v>
      </c>
      <c r="O270" s="9">
        <v>49.714285714285708</v>
      </c>
      <c r="P270" s="9">
        <v>46.4</v>
      </c>
      <c r="Q270" s="9">
        <v>43.5</v>
      </c>
      <c r="R270" s="9">
        <v>40.877158477803469</v>
      </c>
      <c r="S270" s="9">
        <v>38.412461729182986</v>
      </c>
      <c r="T270" s="9">
        <v>36.096374382215487</v>
      </c>
      <c r="U270" s="9">
        <v>33.919936002205702</v>
      </c>
      <c r="V270" s="9">
        <v>31.87472642572676</v>
      </c>
      <c r="W270" s="9">
        <v>29.952833184852022</v>
      </c>
      <c r="X270" s="9">
        <v>28.146820895549585</v>
      </c>
      <c r="Y270" s="9">
        <v>26.449702491809898</v>
      </c>
      <c r="Z270" s="9">
        <v>24.854912194217622</v>
      </c>
      <c r="AA270" s="9">
        <v>23.356280108389051</v>
      </c>
      <c r="AB270" s="9">
        <v>21.948008355002024</v>
      </c>
      <c r="AC270" s="9">
        <v>20.624648639070628</v>
      </c>
      <c r="AD270" s="9">
        <v>19.381081171685143</v>
      </c>
      <c r="AE270" s="9">
        <v>18.212494862670034</v>
      </c>
      <c r="AF270" s="9">
        <v>17.11436870752976</v>
      </c>
      <c r="AG270" s="9">
        <v>16.08245429667252</v>
      </c>
      <c r="AH270" s="9">
        <v>15.112759379244</v>
      </c>
      <c r="AI270" s="9">
        <v>14.201532417983167</v>
      </c>
      <c r="AJ270" s="9">
        <v>13.345248075346239</v>
      </c>
      <c r="AK270" s="9">
        <v>12.540593574747817</v>
      </c>
      <c r="AL270" s="9">
        <v>11.784455884153804</v>
      </c>
      <c r="AM270" s="9">
        <v>11.073909672442268</v>
      </c>
      <c r="AN270" s="9">
        <v>10.406205991938005</v>
      </c>
      <c r="AO270" s="9">
        <v>9.7787616433360451</v>
      </c>
      <c r="AP270" s="9">
        <v>9.1891491818692739</v>
      </c>
      <c r="AQ270" s="9">
        <v>8.6350875260562852</v>
      </c>
      <c r="AR270" s="9">
        <v>8.1144331326967052</v>
      </c>
      <c r="AS270" s="9">
        <v>7.6251717039720122</v>
      </c>
      <c r="AT270" s="9">
        <v>7.1654103945684291</v>
      </c>
      <c r="AU270" s="9">
        <v>6.7333704886729642</v>
      </c>
      <c r="AV270" s="9">
        <v>6.3273805185114886</v>
      </c>
      <c r="AW270" s="9">
        <v>5.9458697978059867</v>
      </c>
      <c r="AX270" s="9">
        <v>5.5873623451333465</v>
      </c>
      <c r="AY270" s="9">
        <v>5.2504711736764937</v>
      </c>
      <c r="AZ270" s="9">
        <v>4.9338929252761563</v>
      </c>
      <c r="BA270" s="9">
        <v>4.6364028280236047</v>
      </c>
      <c r="BB270" s="9">
        <v>4.3568499578863698</v>
      </c>
      <c r="BC270" s="9">
        <v>4.09415278603523</v>
      </c>
      <c r="BD270" s="9">
        <v>3.8472949946460395</v>
      </c>
      <c r="BE270" s="9">
        <v>3.6153215449886487</v>
      </c>
      <c r="BF270" s="9">
        <v>3.3973349825912251</v>
      </c>
      <c r="BG270" s="9">
        <v>3.1924919651854529</v>
      </c>
      <c r="BH270" s="9">
        <v>3</v>
      </c>
      <c r="BI270" s="9" t="s">
        <v>47</v>
      </c>
      <c r="BJ270" s="9" t="s">
        <v>47</v>
      </c>
      <c r="BK270" s="9" t="s">
        <v>47</v>
      </c>
      <c r="BL270" s="9" t="s">
        <v>47</v>
      </c>
      <c r="BM270" s="9" t="s">
        <v>47</v>
      </c>
      <c r="BN270" s="9" t="s">
        <v>47</v>
      </c>
    </row>
    <row r="271" spans="1:66" ht="12" x14ac:dyDescent="0.25">
      <c r="A271" s="5">
        <v>233</v>
      </c>
      <c r="B271" s="56">
        <v>59</v>
      </c>
      <c r="C271" s="9">
        <v>349.5</v>
      </c>
      <c r="D271" s="9">
        <v>233</v>
      </c>
      <c r="E271" s="9">
        <v>174.75</v>
      </c>
      <c r="F271" s="9">
        <v>139.80000000000001</v>
      </c>
      <c r="G271" s="9">
        <v>116.5</v>
      </c>
      <c r="H271" s="9">
        <v>99.857142857142861</v>
      </c>
      <c r="I271" s="9">
        <v>87.375</v>
      </c>
      <c r="J271" s="9">
        <v>77.666666666666657</v>
      </c>
      <c r="K271" s="9">
        <v>69.900000000000006</v>
      </c>
      <c r="L271" s="9">
        <v>63.545454545454533</v>
      </c>
      <c r="M271" s="9">
        <v>58.25</v>
      </c>
      <c r="N271" s="9">
        <v>53.769230769230759</v>
      </c>
      <c r="O271" s="9">
        <v>49.928571428571423</v>
      </c>
      <c r="P271" s="9">
        <v>46.6</v>
      </c>
      <c r="Q271" s="9">
        <v>43.6875</v>
      </c>
      <c r="R271" s="9">
        <v>41.107400349689144</v>
      </c>
      <c r="S271" s="9">
        <v>38.679676417959904</v>
      </c>
      <c r="T271" s="9">
        <v>36.395329188200471</v>
      </c>
      <c r="U271" s="9">
        <v>34.245891108396769</v>
      </c>
      <c r="V271" s="9">
        <v>32.223394703856385</v>
      </c>
      <c r="W271" s="9">
        <v>30.32034304360463</v>
      </c>
      <c r="X271" s="9">
        <v>28.529681950978379</v>
      </c>
      <c r="Y271" s="9">
        <v>26.844773855408729</v>
      </c>
      <c r="Z271" s="9">
        <v>25.259373188467062</v>
      </c>
      <c r="AA271" s="9">
        <v>23.767603232973265</v>
      </c>
      <c r="AB271" s="9">
        <v>22.363934339351026</v>
      </c>
      <c r="AC271" s="9">
        <v>21.043163428483286</v>
      </c>
      <c r="AD271" s="9">
        <v>19.800394705089548</v>
      </c>
      <c r="AE271" s="9">
        <v>18.631021510134048</v>
      </c>
      <c r="AF271" s="9">
        <v>17.530709244995716</v>
      </c>
      <c r="AG271" s="9">
        <v>16.495379304103817</v>
      </c>
      <c r="AH271" s="9">
        <v>15.5211939564812</v>
      </c>
      <c r="AI271" s="9">
        <v>14.604542120154468</v>
      </c>
      <c r="AJ271" s="9">
        <v>13.742025976700146</v>
      </c>
      <c r="AK271" s="9">
        <v>12.930448376309949</v>
      </c>
      <c r="AL271" s="9">
        <v>12.166800986688665</v>
      </c>
      <c r="AM271" s="9">
        <v>11.448253141855311</v>
      </c>
      <c r="AN271" s="9">
        <v>10.772141349512626</v>
      </c>
      <c r="AO271" s="9">
        <v>10.135959418091131</v>
      </c>
      <c r="AP271" s="9">
        <v>9.5373491668709427</v>
      </c>
      <c r="AQ271" s="9">
        <v>8.974091684745936</v>
      </c>
      <c r="AR271" s="9">
        <v>8.4440991052284424</v>
      </c>
      <c r="AS271" s="9">
        <v>7.9454068672063523</v>
      </c>
      <c r="AT271" s="9">
        <v>7.4761664327649999</v>
      </c>
      <c r="AU271" s="9">
        <v>7.034638435080474</v>
      </c>
      <c r="AV271" s="9">
        <v>6.619186230985151</v>
      </c>
      <c r="AW271" s="9">
        <v>6.2282698343063023</v>
      </c>
      <c r="AX271" s="9">
        <v>5.8604402074900426</v>
      </c>
      <c r="AY271" s="9">
        <v>5.514333890350982</v>
      </c>
      <c r="AZ271" s="9">
        <v>5.1886679460375769</v>
      </c>
      <c r="BA271" s="9">
        <v>4.8822352054790494</v>
      </c>
      <c r="BB271" s="9">
        <v>4.5938997926861029</v>
      </c>
      <c r="BC271" s="9">
        <v>4.3225929143187782</v>
      </c>
      <c r="BD271" s="9">
        <v>4.0673088979143133</v>
      </c>
      <c r="BE271" s="9">
        <v>3.8271014640896506</v>
      </c>
      <c r="BF271" s="9">
        <v>3.6010802189004805</v>
      </c>
      <c r="BG271" s="9">
        <v>3.3884073533548107</v>
      </c>
      <c r="BH271" s="9">
        <v>3.1882945378469083</v>
      </c>
      <c r="BI271" s="9">
        <v>3</v>
      </c>
      <c r="BJ271" s="9" t="s">
        <v>47</v>
      </c>
      <c r="BK271" s="9" t="s">
        <v>47</v>
      </c>
      <c r="BL271" s="9" t="s">
        <v>47</v>
      </c>
      <c r="BM271" s="9" t="s">
        <v>47</v>
      </c>
      <c r="BN271" s="9" t="s">
        <v>47</v>
      </c>
    </row>
    <row r="272" spans="1:66" ht="12" x14ac:dyDescent="0.25">
      <c r="A272" s="5">
        <v>234</v>
      </c>
      <c r="B272" s="56">
        <v>59</v>
      </c>
      <c r="C272" s="9">
        <v>351</v>
      </c>
      <c r="D272" s="9">
        <v>234</v>
      </c>
      <c r="E272" s="9">
        <v>175.5</v>
      </c>
      <c r="F272" s="9">
        <v>140.4</v>
      </c>
      <c r="G272" s="9">
        <v>117</v>
      </c>
      <c r="H272" s="9">
        <v>100.28571428571429</v>
      </c>
      <c r="I272" s="9">
        <v>87.75</v>
      </c>
      <c r="J272" s="9">
        <v>78</v>
      </c>
      <c r="K272" s="9">
        <v>70.2</v>
      </c>
      <c r="L272" s="9">
        <v>63.81818181818182</v>
      </c>
      <c r="M272" s="9">
        <v>58.5</v>
      </c>
      <c r="N272" s="9">
        <v>54</v>
      </c>
      <c r="O272" s="9">
        <v>50.142857142857146</v>
      </c>
      <c r="P272" s="9">
        <v>46.8</v>
      </c>
      <c r="Q272" s="9">
        <v>43.875</v>
      </c>
      <c r="R272" s="9">
        <v>41.27980886826505</v>
      </c>
      <c r="S272" s="9">
        <v>38.838122397732043</v>
      </c>
      <c r="T272" s="9">
        <v>36.540860840584898</v>
      </c>
      <c r="U272" s="9">
        <v>34.379481512962172</v>
      </c>
      <c r="V272" s="9">
        <v>32.345947027809231</v>
      </c>
      <c r="W272" s="9">
        <v>30.432695406746227</v>
      </c>
      <c r="X272" s="9">
        <v>28.632611959808813</v>
      </c>
      <c r="Y272" s="9">
        <v>26.939002828492477</v>
      </c>
      <c r="Z272" s="9">
        <v>25.345570093716713</v>
      </c>
      <c r="AA272" s="9">
        <v>23.846388356144509</v>
      </c>
      <c r="AB272" s="9">
        <v>22.435882701767891</v>
      </c>
      <c r="AC272" s="9">
        <v>21.108807970821481</v>
      </c>
      <c r="AD272" s="9">
        <v>19.860229252932658</v>
      </c>
      <c r="AE272" s="9">
        <v>18.685503535976896</v>
      </c>
      <c r="AF272" s="9">
        <v>17.580262440396965</v>
      </c>
      <c r="AG272" s="9">
        <v>16.540395974781205</v>
      </c>
      <c r="AH272" s="9">
        <v>15.562037252293758</v>
      </c>
      <c r="AI272" s="9">
        <v>14.641548111122662</v>
      </c>
      <c r="AJ272" s="9">
        <v>13.775505585473516</v>
      </c>
      <c r="AK272" s="9">
        <v>12.960689176799185</v>
      </c>
      <c r="AL272" s="9">
        <v>12.194068877931892</v>
      </c>
      <c r="AM272" s="9">
        <v>11.472793905583764</v>
      </c>
      <c r="AN272" s="9">
        <v>10.794182099316098</v>
      </c>
      <c r="AO272" s="9">
        <v>10.155709947555929</v>
      </c>
      <c r="AP272" s="9">
        <v>9.5550032035702959</v>
      </c>
      <c r="AQ272" s="9">
        <v>8.9898280565023807</v>
      </c>
      <c r="AR272" s="9">
        <v>8.458082824637831</v>
      </c>
      <c r="AS272" s="9">
        <v>7.9577901400115092</v>
      </c>
      <c r="AT272" s="9">
        <v>7.4870895952920611</v>
      </c>
      <c r="AU272" s="9">
        <v>7.0442308256007324</v>
      </c>
      <c r="AV272" s="9">
        <v>6.6275669995382129</v>
      </c>
      <c r="AW272" s="9">
        <v>6.2355486952150025</v>
      </c>
      <c r="AX272" s="9">
        <v>5.866718138512474</v>
      </c>
      <c r="AY272" s="9">
        <v>5.5197037821488006</v>
      </c>
      <c r="AZ272" s="9">
        <v>5.1932152053912741</v>
      </c>
      <c r="BA272" s="9">
        <v>4.8860383154488796</v>
      </c>
      <c r="BB272" s="9">
        <v>4.5970308327008418</v>
      </c>
      <c r="BC272" s="9">
        <v>4.3251180429723544</v>
      </c>
      <c r="BD272" s="9">
        <v>4.0692888010617292</v>
      </c>
      <c r="BE272" s="9">
        <v>3.8285917706575403</v>
      </c>
      <c r="BF272" s="9">
        <v>3.6021318866633774</v>
      </c>
      <c r="BG272" s="9">
        <v>3.3890670267748644</v>
      </c>
      <c r="BH272" s="9">
        <v>3.1886048799317535</v>
      </c>
      <c r="BI272" s="9">
        <v>3</v>
      </c>
      <c r="BJ272" s="9" t="s">
        <v>47</v>
      </c>
      <c r="BK272" s="9" t="s">
        <v>47</v>
      </c>
      <c r="BL272" s="9" t="s">
        <v>47</v>
      </c>
      <c r="BM272" s="9" t="s">
        <v>47</v>
      </c>
      <c r="BN272" s="9" t="s">
        <v>47</v>
      </c>
    </row>
    <row r="273" spans="1:66" ht="12" x14ac:dyDescent="0.25">
      <c r="A273" s="5">
        <v>235</v>
      </c>
      <c r="B273" s="56">
        <v>59</v>
      </c>
      <c r="C273" s="9">
        <v>352.5</v>
      </c>
      <c r="D273" s="9">
        <v>235</v>
      </c>
      <c r="E273" s="9">
        <v>176.25</v>
      </c>
      <c r="F273" s="9">
        <v>141</v>
      </c>
      <c r="G273" s="9">
        <v>117.5</v>
      </c>
      <c r="H273" s="9">
        <v>100.71428571428571</v>
      </c>
      <c r="I273" s="9">
        <v>88.125</v>
      </c>
      <c r="J273" s="9">
        <v>78.333333333333329</v>
      </c>
      <c r="K273" s="9">
        <v>70.5</v>
      </c>
      <c r="L273" s="9">
        <v>64.090909090909093</v>
      </c>
      <c r="M273" s="9">
        <v>58.75</v>
      </c>
      <c r="N273" s="9">
        <v>54.230769230769234</v>
      </c>
      <c r="O273" s="9">
        <v>50.357142857142861</v>
      </c>
      <c r="P273" s="9">
        <v>47</v>
      </c>
      <c r="Q273" s="9">
        <v>44.0625</v>
      </c>
      <c r="R273" s="9">
        <v>41.452200642408449</v>
      </c>
      <c r="S273" s="9">
        <v>38.996537602235172</v>
      </c>
      <c r="T273" s="9">
        <v>36.686350094685451</v>
      </c>
      <c r="U273" s="9">
        <v>34.513020027518664</v>
      </c>
      <c r="V273" s="9">
        <v>32.468439851487425</v>
      </c>
      <c r="W273" s="9">
        <v>30.544982315343592</v>
      </c>
      <c r="X273" s="9">
        <v>28.735472012583038</v>
      </c>
      <c r="Y273" s="9">
        <v>27.033158613785066</v>
      </c>
      <c r="Z273" s="9">
        <v>25.431691684690399</v>
      </c>
      <c r="AA273" s="9">
        <v>23.925096996077318</v>
      </c>
      <c r="AB273" s="9">
        <v>22.507754237060553</v>
      </c>
      <c r="AC273" s="9">
        <v>21.174376048672972</v>
      </c>
      <c r="AD273" s="9">
        <v>19.919988299515456</v>
      </c>
      <c r="AE273" s="9">
        <v>18.739911529893746</v>
      </c>
      <c r="AF273" s="9">
        <v>17.629743495220175</v>
      </c>
      <c r="AG273" s="9">
        <v>16.585342743558851</v>
      </c>
      <c r="AH273" s="9">
        <v>15.602813166050824</v>
      </c>
      <c r="AI273" s="9">
        <v>14.678489462584986</v>
      </c>
      <c r="AJ273" s="9">
        <v>13.808923468494772</v>
      </c>
      <c r="AK273" s="9">
        <v>12.990871291272805</v>
      </c>
      <c r="AL273" s="9">
        <v>12.221281209317311</v>
      </c>
      <c r="AM273" s="9">
        <v>11.497282287566916</v>
      </c>
      <c r="AN273" s="9">
        <v>10.816173667554782</v>
      </c>
      <c r="AO273" s="9">
        <v>10.175414491928866</v>
      </c>
      <c r="AP273" s="9">
        <v>9.5726144258520485</v>
      </c>
      <c r="AQ273" s="9">
        <v>9.0055247399224427</v>
      </c>
      <c r="AR273" s="9">
        <v>8.4720299213489536</v>
      </c>
      <c r="AS273" s="9">
        <v>7.9701397820878226</v>
      </c>
      <c r="AT273" s="9">
        <v>7.4979820344997652</v>
      </c>
      <c r="AU273" s="9">
        <v>7.0537953068313897</v>
      </c>
      <c r="AV273" s="9">
        <v>6.6359225724653346</v>
      </c>
      <c r="AW273" s="9">
        <v>6.2428049684271265</v>
      </c>
      <c r="AX273" s="9">
        <v>5.8729759800888646</v>
      </c>
      <c r="AY273" s="9">
        <v>5.5250559703759201</v>
      </c>
      <c r="AZ273" s="9">
        <v>5.1977470330680138</v>
      </c>
      <c r="BA273" s="9">
        <v>4.8898281509950294</v>
      </c>
      <c r="BB273" s="9">
        <v>4.6001506410653743</v>
      </c>
      <c r="BC273" s="9">
        <v>4.3276338691346554</v>
      </c>
      <c r="BD273" s="9">
        <v>4.0712612187291253</v>
      </c>
      <c r="BE273" s="9">
        <v>3.8300762985853281</v>
      </c>
      <c r="BF273" s="9">
        <v>3.6031793748582603</v>
      </c>
      <c r="BG273" s="9">
        <v>3.3897240146885088</v>
      </c>
      <c r="BH273" s="9">
        <v>3.1889139286072816</v>
      </c>
      <c r="BI273" s="9">
        <v>3</v>
      </c>
      <c r="BJ273" s="9" t="s">
        <v>47</v>
      </c>
      <c r="BK273" s="9" t="s">
        <v>47</v>
      </c>
      <c r="BL273" s="9" t="s">
        <v>47</v>
      </c>
      <c r="BM273" s="9" t="s">
        <v>47</v>
      </c>
      <c r="BN273" s="9" t="s">
        <v>47</v>
      </c>
    </row>
    <row r="274" spans="1:66" ht="12" x14ac:dyDescent="0.25">
      <c r="A274" s="5">
        <v>236</v>
      </c>
      <c r="B274" s="56">
        <v>59</v>
      </c>
      <c r="C274" s="9">
        <v>354</v>
      </c>
      <c r="D274" s="9">
        <v>236</v>
      </c>
      <c r="E274" s="9">
        <v>177</v>
      </c>
      <c r="F274" s="9">
        <v>141.6</v>
      </c>
      <c r="G274" s="9">
        <v>118</v>
      </c>
      <c r="H274" s="9">
        <v>101.14285714285714</v>
      </c>
      <c r="I274" s="9">
        <v>88.5</v>
      </c>
      <c r="J274" s="9">
        <v>78.666666666666657</v>
      </c>
      <c r="K274" s="9">
        <v>70.8</v>
      </c>
      <c r="L274" s="9">
        <v>64.36363636363636</v>
      </c>
      <c r="M274" s="9">
        <v>59</v>
      </c>
      <c r="N274" s="9">
        <v>54.46153846153846</v>
      </c>
      <c r="O274" s="9">
        <v>50.571428571428569</v>
      </c>
      <c r="P274" s="9">
        <v>47.2</v>
      </c>
      <c r="Q274" s="9">
        <v>44.25</v>
      </c>
      <c r="R274" s="9">
        <v>41.624575744988555</v>
      </c>
      <c r="S274" s="9">
        <v>39.154922168368131</v>
      </c>
      <c r="T274" s="9">
        <v>36.831797143194827</v>
      </c>
      <c r="U274" s="9">
        <v>34.646506892903197</v>
      </c>
      <c r="V274" s="9">
        <v>32.590873456789097</v>
      </c>
      <c r="W274" s="9">
        <v>30.65720408581819</v>
      </c>
      <c r="X274" s="9">
        <v>28.838262454230779</v>
      </c>
      <c r="Y274" s="9">
        <v>27.127241579208786</v>
      </c>
      <c r="Z274" s="9">
        <v>25.517738347262807</v>
      </c>
      <c r="AA274" s="9">
        <v>24.00372955200994</v>
      </c>
      <c r="AB274" s="9">
        <v>22.579549353669108</v>
      </c>
      <c r="AC274" s="9">
        <v>21.23986807592107</v>
      </c>
      <c r="AD274" s="9">
        <v>19.979672260785108</v>
      </c>
      <c r="AE274" s="9">
        <v>18.794245906872238</v>
      </c>
      <c r="AF274" s="9">
        <v>17.679152820803271</v>
      </c>
      <c r="AG274" s="9">
        <v>16.630220015745852</v>
      </c>
      <c r="AH274" s="9">
        <v>15.643522094943233</v>
      </c>
      <c r="AI274" s="9">
        <v>14.715366561793598</v>
      </c>
      <c r="AJ274" s="9">
        <v>13.842280001506204</v>
      </c>
      <c r="AK274" s="9">
        <v>13.020995082622267</v>
      </c>
      <c r="AL274" s="9">
        <v>12.248438329756704</v>
      </c>
      <c r="AM274" s="9">
        <v>11.521718621802917</v>
      </c>
      <c r="AN274" s="9">
        <v>10.838116372557757</v>
      </c>
      <c r="AO274" s="9">
        <v>10.195073353277536</v>
      </c>
      <c r="AP274" s="9">
        <v>9.5901831190783113</v>
      </c>
      <c r="AQ274" s="9">
        <v>9.0211820033533527</v>
      </c>
      <c r="AR274" s="9">
        <v>8.4859406465064247</v>
      </c>
      <c r="AS274" s="9">
        <v>7.9824560272990706</v>
      </c>
      <c r="AT274" s="9">
        <v>7.508843966990975</v>
      </c>
      <c r="AU274" s="9">
        <v>7.0633320782218352</v>
      </c>
      <c r="AV274" s="9">
        <v>6.644253132247508</v>
      </c>
      <c r="AW274" s="9">
        <v>6.2500388197087879</v>
      </c>
      <c r="AX274" s="9">
        <v>5.8792138815838939</v>
      </c>
      <c r="AY274" s="9">
        <v>5.5303905883610618</v>
      </c>
      <c r="AZ274" s="9">
        <v>5.2022635467707765</v>
      </c>
      <c r="BA274" s="9">
        <v>4.8936048146430062</v>
      </c>
      <c r="BB274" s="9">
        <v>4.6032593056078763</v>
      </c>
      <c r="BC274" s="9">
        <v>4.3301404664429031</v>
      </c>
      <c r="BD274" s="9">
        <v>4.0732262108902306</v>
      </c>
      <c r="BE274" s="9">
        <v>3.8315550947270771</v>
      </c>
      <c r="BF274" s="9">
        <v>3.6042227177754582</v>
      </c>
      <c r="BG274" s="9">
        <v>3.3903783393865101</v>
      </c>
      <c r="BH274" s="9">
        <v>3.1892216947336118</v>
      </c>
      <c r="BI274" s="9">
        <v>3</v>
      </c>
      <c r="BJ274" s="9" t="s">
        <v>47</v>
      </c>
      <c r="BK274" s="9" t="s">
        <v>47</v>
      </c>
      <c r="BL274" s="9" t="s">
        <v>47</v>
      </c>
      <c r="BM274" s="9" t="s">
        <v>47</v>
      </c>
      <c r="BN274" s="9" t="s">
        <v>47</v>
      </c>
    </row>
    <row r="275" spans="1:66" ht="12" x14ac:dyDescent="0.25">
      <c r="A275" s="5">
        <v>237</v>
      </c>
      <c r="B275" s="56">
        <v>60</v>
      </c>
      <c r="C275" s="9">
        <v>355.5</v>
      </c>
      <c r="D275" s="9">
        <v>237</v>
      </c>
      <c r="E275" s="9">
        <v>177.75</v>
      </c>
      <c r="F275" s="9">
        <v>142.19999999999999</v>
      </c>
      <c r="G275" s="9">
        <v>118.5</v>
      </c>
      <c r="H275" s="9">
        <v>101.57142857142858</v>
      </c>
      <c r="I275" s="9">
        <v>88.875</v>
      </c>
      <c r="J275" s="9">
        <v>79</v>
      </c>
      <c r="K275" s="9">
        <v>71.099999999999994</v>
      </c>
      <c r="L275" s="9">
        <v>64.63636363636364</v>
      </c>
      <c r="M275" s="9">
        <v>59.25</v>
      </c>
      <c r="N275" s="9">
        <v>54.692307692307693</v>
      </c>
      <c r="O275" s="9">
        <v>50.785714285714292</v>
      </c>
      <c r="P275" s="9">
        <v>47.4</v>
      </c>
      <c r="Q275" s="9">
        <v>44.4375</v>
      </c>
      <c r="R275" s="9">
        <v>41.82352941176471</v>
      </c>
      <c r="S275" s="9">
        <v>39.392529983264865</v>
      </c>
      <c r="T275" s="9">
        <v>37.102832790718935</v>
      </c>
      <c r="U275" s="9">
        <v>34.946224618750755</v>
      </c>
      <c r="V275" s="9">
        <v>32.914969646459653</v>
      </c>
      <c r="W275" s="9">
        <v>31.001781698789095</v>
      </c>
      <c r="X275" s="9">
        <v>29.199798110789143</v>
      </c>
      <c r="Y275" s="9">
        <v>27.502555111022804</v>
      </c>
      <c r="Z275" s="9">
        <v>25.903964635815921</v>
      </c>
      <c r="AA275" s="9">
        <v>24.398292491182545</v>
      </c>
      <c r="AB275" s="9">
        <v>22.98013778409193</v>
      </c>
      <c r="AC275" s="9">
        <v>21.644413549296463</v>
      </c>
      <c r="AD275" s="9">
        <v>20.386328502228366</v>
      </c>
      <c r="AE275" s="9">
        <v>19.20136985251224</v>
      </c>
      <c r="AF275" s="9">
        <v>18.085287116444988</v>
      </c>
      <c r="AG275" s="9">
        <v>17.034076870377945</v>
      </c>
      <c r="AH275" s="9">
        <v>16.04396839031115</v>
      </c>
      <c r="AI275" s="9">
        <v>15.111410126188547</v>
      </c>
      <c r="AJ275" s="9">
        <v>14.233056962376946</v>
      </c>
      <c r="AK275" s="9">
        <v>13.405758218631727</v>
      </c>
      <c r="AL275" s="9">
        <v>12.626546348508358</v>
      </c>
      <c r="AM275" s="9">
        <v>11.892626294680566</v>
      </c>
      <c r="AN275" s="9">
        <v>11.201365462982364</v>
      </c>
      <c r="AO275" s="9">
        <v>10.550284279210526</v>
      </c>
      <c r="AP275" s="9">
        <v>9.9370472948144375</v>
      </c>
      <c r="AQ275" s="9">
        <v>9.3594548095691668</v>
      </c>
      <c r="AR275" s="9">
        <v>8.8154349811820261</v>
      </c>
      <c r="AS275" s="9">
        <v>8.3030363935295259</v>
      </c>
      <c r="AT275" s="9">
        <v>7.8204210568667651</v>
      </c>
      <c r="AU275" s="9">
        <v>7.3658578149007861</v>
      </c>
      <c r="AV275" s="9">
        <v>6.937716135078853</v>
      </c>
      <c r="AW275" s="9">
        <v>6.5344602598172434</v>
      </c>
      <c r="AX275" s="9">
        <v>6.1546436976907994</v>
      </c>
      <c r="AY275" s="9">
        <v>5.796904034822993</v>
      </c>
      <c r="AZ275" s="9">
        <v>5.4599580478647747</v>
      </c>
      <c r="BA275" s="9">
        <v>5.1425971010323259</v>
      </c>
      <c r="BB275" s="9">
        <v>4.8436828106927381</v>
      </c>
      <c r="BC275" s="9">
        <v>4.5621429619463445</v>
      </c>
      <c r="BD275" s="9">
        <v>4.2969676625583766</v>
      </c>
      <c r="BE275" s="9">
        <v>4.0472057204439613</v>
      </c>
      <c r="BF275" s="9">
        <v>3.8119612317123859</v>
      </c>
      <c r="BG275" s="9">
        <v>3.590390367031854</v>
      </c>
      <c r="BH275" s="9">
        <v>3.3816983447872992</v>
      </c>
      <c r="BI275" s="9">
        <v>3.1851365801739018</v>
      </c>
      <c r="BJ275" s="9">
        <v>3</v>
      </c>
      <c r="BK275" s="9" t="s">
        <v>47</v>
      </c>
      <c r="BL275" s="9" t="s">
        <v>47</v>
      </c>
      <c r="BM275" s="9" t="s">
        <v>47</v>
      </c>
      <c r="BN275" s="9" t="s">
        <v>47</v>
      </c>
    </row>
    <row r="276" spans="1:66" ht="12" x14ac:dyDescent="0.25">
      <c r="A276" s="5">
        <v>238</v>
      </c>
      <c r="B276" s="56">
        <v>60</v>
      </c>
      <c r="C276" s="9">
        <v>357</v>
      </c>
      <c r="D276" s="9">
        <v>238</v>
      </c>
      <c r="E276" s="9">
        <v>178.5</v>
      </c>
      <c r="F276" s="9">
        <v>142.80000000000001</v>
      </c>
      <c r="G276" s="9">
        <v>119</v>
      </c>
      <c r="H276" s="9">
        <v>102</v>
      </c>
      <c r="I276" s="9">
        <v>89.25</v>
      </c>
      <c r="J276" s="9">
        <v>79.333333333333329</v>
      </c>
      <c r="K276" s="9">
        <v>71.400000000000006</v>
      </c>
      <c r="L276" s="9">
        <v>64.909090909090892</v>
      </c>
      <c r="M276" s="9">
        <v>59.5</v>
      </c>
      <c r="N276" s="9">
        <v>54.923076923076906</v>
      </c>
      <c r="O276" s="9">
        <v>51</v>
      </c>
      <c r="P276" s="9">
        <v>47.6</v>
      </c>
      <c r="Q276" s="9">
        <v>44.625</v>
      </c>
      <c r="R276" s="9">
        <v>42</v>
      </c>
      <c r="S276" s="9">
        <v>39.5549578398089</v>
      </c>
      <c r="T276" s="9">
        <v>37.252254516882381</v>
      </c>
      <c r="U276" s="9">
        <v>35.083603734597943</v>
      </c>
      <c r="V276" s="9">
        <v>33.0412015854901</v>
      </c>
      <c r="W276" s="9">
        <v>31.117698468825914</v>
      </c>
      <c r="X276" s="9">
        <v>29.306172643007034</v>
      </c>
      <c r="Y276" s="9">
        <v>27.600105317626301</v>
      </c>
      <c r="Z276" s="9">
        <v>25.993357195547482</v>
      </c>
      <c r="AA276" s="9">
        <v>24.480146380594626</v>
      </c>
      <c r="AB276" s="9">
        <v>23.055027571351694</v>
      </c>
      <c r="AC276" s="9">
        <v>21.712872466201151</v>
      </c>
      <c r="AD276" s="9">
        <v>20.448851309088912</v>
      </c>
      <c r="AE276" s="9">
        <v>19.258415509607936</v>
      </c>
      <c r="AF276" s="9">
        <v>18.137281274858665</v>
      </c>
      <c r="AG276" s="9">
        <v>17.081414194185481</v>
      </c>
      <c r="AH276" s="9">
        <v>16.08701472131715</v>
      </c>
      <c r="AI276" s="9">
        <v>15.150504501668696</v>
      </c>
      <c r="AJ276" s="9">
        <v>14.268513495603344</v>
      </c>
      <c r="AK276" s="9">
        <v>13.437867851317495</v>
      </c>
      <c r="AL276" s="9">
        <v>12.655578483709217</v>
      </c>
      <c r="AM276" s="9">
        <v>11.918830318131212</v>
      </c>
      <c r="AN276" s="9">
        <v>11.224972160321817</v>
      </c>
      <c r="AO276" s="9">
        <v>10.57150715606091</v>
      </c>
      <c r="AP276" s="9">
        <v>9.9560838062197039</v>
      </c>
      <c r="AQ276" s="9">
        <v>9.3764875048720153</v>
      </c>
      <c r="AR276" s="9">
        <v>8.8306325700168493</v>
      </c>
      <c r="AS276" s="9">
        <v>8.3165547382347604</v>
      </c>
      <c r="AT276" s="9">
        <v>7.8324040962699764</v>
      </c>
      <c r="AU276" s="9">
        <v>7.3764384241025134</v>
      </c>
      <c r="AV276" s="9">
        <v>6.9470169255552729</v>
      </c>
      <c r="AW276" s="9">
        <v>6.5425943238756608</v>
      </c>
      <c r="AX276" s="9">
        <v>6.1617153010446399</v>
      </c>
      <c r="AY276" s="9">
        <v>5.8030092608030053</v>
      </c>
      <c r="AZ276" s="9">
        <v>5.4651853965496091</v>
      </c>
      <c r="BA276" s="9">
        <v>5.1470280463633129</v>
      </c>
      <c r="BB276" s="9">
        <v>4.8473923184336885</v>
      </c>
      <c r="BC276" s="9">
        <v>4.5651999711585267</v>
      </c>
      <c r="BD276" s="9">
        <v>4.2994355330826757</v>
      </c>
      <c r="BE276" s="9">
        <v>4.0491426487157529</v>
      </c>
      <c r="BF276" s="9">
        <v>3.8134206370791386</v>
      </c>
      <c r="BG276" s="9">
        <v>3.5914212505981569</v>
      </c>
      <c r="BH276" s="9">
        <v>3.3823456226762834</v>
      </c>
      <c r="BI276" s="9">
        <v>3.1854413929672054</v>
      </c>
      <c r="BJ276" s="9">
        <v>3</v>
      </c>
      <c r="BK276" s="9" t="s">
        <v>47</v>
      </c>
      <c r="BL276" s="9" t="s">
        <v>47</v>
      </c>
      <c r="BM276" s="9" t="s">
        <v>47</v>
      </c>
      <c r="BN276" s="9" t="s">
        <v>47</v>
      </c>
    </row>
    <row r="277" spans="1:66" ht="12" x14ac:dyDescent="0.25">
      <c r="A277" s="5">
        <v>239</v>
      </c>
      <c r="B277" s="56">
        <v>60</v>
      </c>
      <c r="C277" s="9">
        <v>358.5</v>
      </c>
      <c r="D277" s="9">
        <v>239</v>
      </c>
      <c r="E277" s="9">
        <v>179.25</v>
      </c>
      <c r="F277" s="9">
        <v>143.4</v>
      </c>
      <c r="G277" s="9">
        <v>119.5</v>
      </c>
      <c r="H277" s="9">
        <v>102.42857142857143</v>
      </c>
      <c r="I277" s="9">
        <v>89.625</v>
      </c>
      <c r="J277" s="9">
        <v>79.666666666666657</v>
      </c>
      <c r="K277" s="9">
        <v>71.7</v>
      </c>
      <c r="L277" s="9">
        <v>65.181818181818173</v>
      </c>
      <c r="M277" s="9">
        <v>59.75</v>
      </c>
      <c r="N277" s="9">
        <v>55.153846153846146</v>
      </c>
      <c r="O277" s="9">
        <v>51.214285714285708</v>
      </c>
      <c r="P277" s="9">
        <v>47.8</v>
      </c>
      <c r="Q277" s="9">
        <v>44.8125</v>
      </c>
      <c r="R277" s="9">
        <v>42.176470588235297</v>
      </c>
      <c r="S277" s="9">
        <v>39.717370186365891</v>
      </c>
      <c r="T277" s="9">
        <v>37.401647708304104</v>
      </c>
      <c r="U277" s="9">
        <v>35.220943499836643</v>
      </c>
      <c r="V277" s="9">
        <v>33.167385316643674</v>
      </c>
      <c r="W277" s="9">
        <v>31.233559905850129</v>
      </c>
      <c r="X277" s="9">
        <v>29.412486244515538</v>
      </c>
      <c r="Y277" s="9">
        <v>27.697590338454543</v>
      </c>
      <c r="Z277" s="9">
        <v>26.082681490412934</v>
      </c>
      <c r="AA277" s="9">
        <v>24.561929951928406</v>
      </c>
      <c r="AB277" s="9">
        <v>23.129845878200257</v>
      </c>
      <c r="AC277" s="9">
        <v>21.781259509996051</v>
      </c>
      <c r="AD277" s="9">
        <v>20.511302511052811</v>
      </c>
      <c r="AE277" s="9">
        <v>19.315390393601604</v>
      </c>
      <c r="AF277" s="9">
        <v>18.189205968572463</v>
      </c>
      <c r="AG277" s="9">
        <v>17.128683760735594</v>
      </c>
      <c r="AH277" s="9">
        <v>16.129995332518266</v>
      </c>
      <c r="AI277" s="9">
        <v>15.189535463517004</v>
      </c>
      <c r="AJ277" s="9">
        <v>14.303909135813722</v>
      </c>
      <c r="AK277" s="9">
        <v>13.469919278113426</v>
      </c>
      <c r="AL277" s="9">
        <v>12.684555224460325</v>
      </c>
      <c r="AM277" s="9">
        <v>11.944981845868853</v>
      </c>
      <c r="AN277" s="9">
        <v>11.248529315635265</v>
      </c>
      <c r="AO277" s="9">
        <v>10.592683471383081</v>
      </c>
      <c r="AP277" s="9">
        <v>9.975076739049733</v>
      </c>
      <c r="AQ277" s="9">
        <v>9.3934795860504554</v>
      </c>
      <c r="AR277" s="9">
        <v>8.8457924727657282</v>
      </c>
      <c r="AS277" s="9">
        <v>8.3300382732974754</v>
      </c>
      <c r="AT277" s="9">
        <v>7.8443551381333076</v>
      </c>
      <c r="AU277" s="9">
        <v>7.38698977295335</v>
      </c>
      <c r="AV277" s="9">
        <v>6.9562911093164299</v>
      </c>
      <c r="AW277" s="9">
        <v>6.5507043443771122</v>
      </c>
      <c r="AX277" s="9">
        <v>6.1687653281172059</v>
      </c>
      <c r="AY277" s="9">
        <v>5.809095277829913</v>
      </c>
      <c r="AZ277" s="9">
        <v>5.4703958007761377</v>
      </c>
      <c r="BA277" s="9">
        <v>5.1514442070449702</v>
      </c>
      <c r="BB277" s="9">
        <v>4.8510890956979882</v>
      </c>
      <c r="BC277" s="9">
        <v>4.5682461982635409</v>
      </c>
      <c r="BD277" s="9">
        <v>4.3018944645762316</v>
      </c>
      <c r="BE277" s="9">
        <v>4.0510723768316472</v>
      </c>
      <c r="BF277" s="9">
        <v>3.81487447855024</v>
      </c>
      <c r="BG277" s="9">
        <v>3.5924481059200692</v>
      </c>
      <c r="BH277" s="9">
        <v>3.3829903097187142</v>
      </c>
      <c r="BI277" s="9">
        <v>3.1857449567026142</v>
      </c>
      <c r="BJ277" s="9">
        <v>3</v>
      </c>
      <c r="BK277" s="9" t="s">
        <v>47</v>
      </c>
      <c r="BL277" s="9" t="s">
        <v>47</v>
      </c>
      <c r="BM277" s="9" t="s">
        <v>47</v>
      </c>
      <c r="BN277" s="9" t="s">
        <v>47</v>
      </c>
    </row>
    <row r="278" spans="1:66" ht="12" x14ac:dyDescent="0.25">
      <c r="A278" s="5">
        <v>240</v>
      </c>
      <c r="B278" s="56">
        <v>60</v>
      </c>
      <c r="C278" s="9">
        <v>360</v>
      </c>
      <c r="D278" s="9">
        <v>240</v>
      </c>
      <c r="E278" s="9">
        <v>180</v>
      </c>
      <c r="F278" s="9">
        <v>144</v>
      </c>
      <c r="G278" s="9">
        <v>120</v>
      </c>
      <c r="H278" s="9">
        <v>102.85714285714285</v>
      </c>
      <c r="I278" s="9">
        <v>90</v>
      </c>
      <c r="J278" s="9">
        <v>80</v>
      </c>
      <c r="K278" s="9">
        <v>72</v>
      </c>
      <c r="L278" s="9">
        <v>65.454545454545439</v>
      </c>
      <c r="M278" s="9">
        <v>60</v>
      </c>
      <c r="N278" s="9">
        <v>55.384615384615373</v>
      </c>
      <c r="O278" s="9">
        <v>51.428571428571416</v>
      </c>
      <c r="P278" s="9">
        <v>48</v>
      </c>
      <c r="Q278" s="9">
        <v>45</v>
      </c>
      <c r="R278" s="9">
        <v>42.35294117647058</v>
      </c>
      <c r="S278" s="9">
        <v>39.879767089303229</v>
      </c>
      <c r="T278" s="9">
        <v>37.551012489792008</v>
      </c>
      <c r="U278" s="9">
        <v>35.358244090315523</v>
      </c>
      <c r="V278" s="9">
        <v>33.293521059923286</v>
      </c>
      <c r="W278" s="9">
        <v>31.349366267629719</v>
      </c>
      <c r="X278" s="9">
        <v>29.518739204938409</v>
      </c>
      <c r="Y278" s="9">
        <v>27.795010489538992</v>
      </c>
      <c r="Z278" s="9">
        <v>26.171937857845055</v>
      </c>
      <c r="AA278" s="9">
        <v>24.643643559433109</v>
      </c>
      <c r="AB278" s="9">
        <v>23.204593071519447</v>
      </c>
      <c r="AC278" s="9">
        <v>21.849575056392137</v>
      </c>
      <c r="AD278" s="9">
        <v>20.573682489216466</v>
      </c>
      <c r="AE278" s="9">
        <v>19.372294887870687</v>
      </c>
      <c r="AF278" s="9">
        <v>18.241061580459593</v>
      </c>
      <c r="AG278" s="9">
        <v>17.175885949911425</v>
      </c>
      <c r="AH278" s="9">
        <v>16.172910598601888</v>
      </c>
      <c r="AI278" s="9">
        <v>15.228503379280889</v>
      </c>
      <c r="AJ278" s="9">
        <v>14.339244241714745</v>
      </c>
      <c r="AK278" s="9">
        <v>13.501912847410672</v>
      </c>
      <c r="AL278" s="9">
        <v>12.713476907571872</v>
      </c>
      <c r="AM278" s="9">
        <v>11.971081202050589</v>
      </c>
      <c r="AN278" s="9">
        <v>11.272037239532684</v>
      </c>
      <c r="AO278" s="9">
        <v>10.613813521509408</v>
      </c>
      <c r="AP278" s="9">
        <v>9.994026374778576</v>
      </c>
      <c r="AQ278" s="9">
        <v>9.4104313192762419</v>
      </c>
      <c r="AR278" s="9">
        <v>8.860914939978553</v>
      </c>
      <c r="AS278" s="9">
        <v>8.3434872334389247</v>
      </c>
      <c r="AT278" s="9">
        <v>7.8562744012444856</v>
      </c>
      <c r="AU278" s="9">
        <v>7.3975120642942365</v>
      </c>
      <c r="AV278" s="9">
        <v>6.9655388733252837</v>
      </c>
      <c r="AW278" s="9">
        <v>6.5587904925484724</v>
      </c>
      <c r="AX278" s="9">
        <v>6.1757939346059478</v>
      </c>
      <c r="AY278" s="9">
        <v>5.8151622263353975</v>
      </c>
      <c r="AZ278" s="9">
        <v>5.4755893860237297</v>
      </c>
      <c r="BA278" s="9">
        <v>5.1558456939609485</v>
      </c>
      <c r="BB278" s="9">
        <v>4.8547732391671445</v>
      </c>
      <c r="BC278" s="9">
        <v>4.5712817261656333</v>
      </c>
      <c r="BD278" s="9">
        <v>4.3043445266170135</v>
      </c>
      <c r="BE278" s="9">
        <v>4.0529949615156431</v>
      </c>
      <c r="BF278" s="9">
        <v>3.8163228004849685</v>
      </c>
      <c r="BG278" s="9">
        <v>3.5934709654943702</v>
      </c>
      <c r="BH278" s="9">
        <v>3.3836324270604377</v>
      </c>
      <c r="BI278" s="9">
        <v>3.1860472816926797</v>
      </c>
      <c r="BJ278" s="9">
        <v>3</v>
      </c>
      <c r="BK278" s="9" t="s">
        <v>47</v>
      </c>
      <c r="BL278" s="9" t="s">
        <v>47</v>
      </c>
      <c r="BM278" s="9" t="s">
        <v>47</v>
      </c>
      <c r="BN278" s="9" t="s">
        <v>47</v>
      </c>
    </row>
    <row r="279" spans="1:66" ht="12" x14ac:dyDescent="0.25">
      <c r="A279" s="5">
        <v>241</v>
      </c>
      <c r="B279" s="56">
        <v>61</v>
      </c>
      <c r="C279" s="9">
        <v>361.5</v>
      </c>
      <c r="D279" s="9">
        <v>241</v>
      </c>
      <c r="E279" s="9">
        <v>180.75</v>
      </c>
      <c r="F279" s="9">
        <v>144.6</v>
      </c>
      <c r="G279" s="9">
        <v>120.5</v>
      </c>
      <c r="H279" s="9">
        <v>103.28571428571428</v>
      </c>
      <c r="I279" s="9">
        <v>90.375</v>
      </c>
      <c r="J279" s="9">
        <v>80.333333333333329</v>
      </c>
      <c r="K279" s="9">
        <v>72.3</v>
      </c>
      <c r="L279" s="9">
        <v>65.72727272727272</v>
      </c>
      <c r="M279" s="9">
        <v>60.25</v>
      </c>
      <c r="N279" s="9">
        <v>55.615384615384613</v>
      </c>
      <c r="O279" s="9">
        <v>51.642857142857146</v>
      </c>
      <c r="P279" s="9">
        <v>48.2</v>
      </c>
      <c r="Q279" s="9">
        <v>45.1875</v>
      </c>
      <c r="R279" s="9">
        <v>42.529411764705884</v>
      </c>
      <c r="S279" s="9">
        <v>40.095808326489248</v>
      </c>
      <c r="T279" s="9">
        <v>37.801459710964863</v>
      </c>
      <c r="U279" s="9">
        <v>35.638397526348548</v>
      </c>
      <c r="V279" s="9">
        <v>33.599109345442464</v>
      </c>
      <c r="W279" s="9">
        <v>31.676512614585686</v>
      </c>
      <c r="X279" s="9">
        <v>29.863930055577857</v>
      </c>
      <c r="Y279" s="9">
        <v>28.155066475145546</v>
      </c>
      <c r="Z279" s="9">
        <v>26.543986901409383</v>
      </c>
      <c r="AA279" s="9">
        <v>25.025095971418789</v>
      </c>
      <c r="AB279" s="9">
        <v>23.593118498166117</v>
      </c>
      <c r="AC279" s="9">
        <v>22.243081149588495</v>
      </c>
      <c r="AD279" s="9">
        <v>20.970295175927511</v>
      </c>
      <c r="AE279" s="9">
        <v>19.770340125458034</v>
      </c>
      <c r="AF279" s="9">
        <v>18.639048492030017</v>
      </c>
      <c r="AG279" s="9">
        <v>17.572491241103403</v>
      </c>
      <c r="AH279" s="9">
        <v>16.566964164007313</v>
      </c>
      <c r="AI279" s="9">
        <v>15.618975013031132</v>
      </c>
      <c r="AJ279" s="9">
        <v>14.725231372667027</v>
      </c>
      <c r="AK279" s="9">
        <v>13.88262922488005</v>
      </c>
      <c r="AL279" s="9">
        <v>13.088242168692457</v>
      </c>
      <c r="AM279" s="9">
        <v>12.339311256641265</v>
      </c>
      <c r="AN279" s="9">
        <v>11.633235412810579</v>
      </c>
      <c r="AO279" s="9">
        <v>10.967562399159975</v>
      </c>
      <c r="AP279" s="9">
        <v>10.339980298774542</v>
      </c>
      <c r="AQ279" s="9">
        <v>9.7483094864574884</v>
      </c>
      <c r="AR279" s="9">
        <v>9.1904950587787511</v>
      </c>
      <c r="AS279" s="9">
        <v>8.6645996972887538</v>
      </c>
      <c r="AT279" s="9">
        <v>8.1687969401109175</v>
      </c>
      <c r="AU279" s="9">
        <v>7.7013648385447953</v>
      </c>
      <c r="AV279" s="9">
        <v>7.2606799766488956</v>
      </c>
      <c r="AW279" s="9">
        <v>6.8452118330328817</v>
      </c>
      <c r="AX279" s="9">
        <v>6.4535174652773772</v>
      </c>
      <c r="AY279" s="9">
        <v>6.0842364985200721</v>
      </c>
      <c r="AZ279" s="9">
        <v>5.7360864008032451</v>
      </c>
      <c r="BA279" s="9">
        <v>5.4078580287737266</v>
      </c>
      <c r="BB279" s="9">
        <v>5.0984114282653046</v>
      </c>
      <c r="BC279" s="9">
        <v>4.8066718751787487</v>
      </c>
      <c r="BD279" s="9">
        <v>4.5316261429092597</v>
      </c>
      <c r="BE279" s="9">
        <v>4.2723189833578932</v>
      </c>
      <c r="BF279" s="9">
        <v>4.027849809305355</v>
      </c>
      <c r="BG279" s="9">
        <v>3.7973695666258567</v>
      </c>
      <c r="BH279" s="9">
        <v>3.5800777854780863</v>
      </c>
      <c r="BI279" s="9">
        <v>3.3752198002319149</v>
      </c>
      <c r="BJ279" s="9">
        <v>3.1820841284755099</v>
      </c>
      <c r="BK279" s="9">
        <v>3</v>
      </c>
      <c r="BL279" s="9" t="s">
        <v>47</v>
      </c>
      <c r="BM279" s="9" t="s">
        <v>47</v>
      </c>
      <c r="BN279" s="9" t="s">
        <v>47</v>
      </c>
    </row>
    <row r="280" spans="1:66" ht="12" x14ac:dyDescent="0.25">
      <c r="A280" s="5">
        <v>242</v>
      </c>
      <c r="B280" s="56">
        <v>61</v>
      </c>
      <c r="C280" s="9">
        <v>363</v>
      </c>
      <c r="D280" s="9">
        <v>242</v>
      </c>
      <c r="E280" s="9">
        <v>181.5</v>
      </c>
      <c r="F280" s="9">
        <v>145.19999999999999</v>
      </c>
      <c r="G280" s="9">
        <v>121</v>
      </c>
      <c r="H280" s="9">
        <v>103.71428571428572</v>
      </c>
      <c r="I280" s="9">
        <v>90.75</v>
      </c>
      <c r="J280" s="9">
        <v>80.666666666666657</v>
      </c>
      <c r="K280" s="9">
        <v>72.599999999999994</v>
      </c>
      <c r="L280" s="9">
        <v>66</v>
      </c>
      <c r="M280" s="9">
        <v>60.5</v>
      </c>
      <c r="N280" s="9">
        <v>55.84615384615384</v>
      </c>
      <c r="O280" s="9">
        <v>51.857142857142854</v>
      </c>
      <c r="P280" s="9">
        <v>48.4</v>
      </c>
      <c r="Q280" s="9">
        <v>45.375</v>
      </c>
      <c r="R280" s="9">
        <v>42.705882352941174</v>
      </c>
      <c r="S280" s="9">
        <v>40.258476315736445</v>
      </c>
      <c r="T280" s="9">
        <v>37.951327216942303</v>
      </c>
      <c r="U280" s="9">
        <v>35.776397155011857</v>
      </c>
      <c r="V280" s="9">
        <v>33.72610886772209</v>
      </c>
      <c r="W280" s="9">
        <v>31.793319333668538</v>
      </c>
      <c r="X280" s="9">
        <v>29.971294886616246</v>
      </c>
      <c r="Y280" s="9">
        <v>28.253687756007551</v>
      </c>
      <c r="Z280" s="9">
        <v>26.634513951896047</v>
      </c>
      <c r="AA280" s="9">
        <v>25.108132417259647</v>
      </c>
      <c r="AB280" s="9">
        <v>23.669225375061401</v>
      </c>
      <c r="AC280" s="9">
        <v>22.312779801588899</v>
      </c>
      <c r="AD280" s="9">
        <v>21.034069961527077</v>
      </c>
      <c r="AE280" s="9">
        <v>19.82864094391816</v>
      </c>
      <c r="AF280" s="9">
        <v>18.692293141649468</v>
      </c>
      <c r="AG280" s="9">
        <v>17.62106762039706</v>
      </c>
      <c r="AH280" s="9">
        <v>16.611232326051891</v>
      </c>
      <c r="AI280" s="9">
        <v>15.659269082576376</v>
      </c>
      <c r="AJ280" s="9">
        <v>14.761861334993066</v>
      </c>
      <c r="AK280" s="9">
        <v>13.915882594803126</v>
      </c>
      <c r="AL280" s="9">
        <v>13.118385547579425</v>
      </c>
      <c r="AM280" s="9">
        <v>12.36659178478614</v>
      </c>
      <c r="AN280" s="9">
        <v>11.657882124051371</v>
      </c>
      <c r="AO280" s="9">
        <v>10.989787484169533</v>
      </c>
      <c r="AP280" s="9">
        <v>10.359980283042798</v>
      </c>
      <c r="AQ280" s="9">
        <v>9.7662663285928062</v>
      </c>
      <c r="AR280" s="9">
        <v>9.2065771743912865</v>
      </c>
      <c r="AS280" s="9">
        <v>8.678962913377319</v>
      </c>
      <c r="AT280" s="9">
        <v>8.1815853845551647</v>
      </c>
      <c r="AU280" s="9">
        <v>7.7127117690054048</v>
      </c>
      <c r="AV280" s="9">
        <v>7.2707085528984852</v>
      </c>
      <c r="AW280" s="9">
        <v>6.8540358364783245</v>
      </c>
      <c r="AX280" s="9">
        <v>6.4612419691890031</v>
      </c>
      <c r="AY280" s="9">
        <v>6.0909584922537778</v>
      </c>
      <c r="AZ280" s="9">
        <v>5.7418953710868506</v>
      </c>
      <c r="BA280" s="9">
        <v>5.4128365009279946</v>
      </c>
      <c r="BB280" s="9">
        <v>5.1026354700421193</v>
      </c>
      <c r="BC280" s="9">
        <v>4.8102115657230939</v>
      </c>
      <c r="BD280" s="9">
        <v>4.5345460091871352</v>
      </c>
      <c r="BE280" s="9">
        <v>4.2746784062384542</v>
      </c>
      <c r="BF280" s="9">
        <v>4.0297034013415907</v>
      </c>
      <c r="BG280" s="9">
        <v>3.7987675234435287</v>
      </c>
      <c r="BH280" s="9">
        <v>3.581066212556725</v>
      </c>
      <c r="BI280" s="9">
        <v>3.3758410167439146</v>
      </c>
      <c r="BJ280" s="9">
        <v>3.1823769497392584</v>
      </c>
      <c r="BK280" s="9">
        <v>3</v>
      </c>
      <c r="BL280" s="9" t="s">
        <v>47</v>
      </c>
      <c r="BM280" s="9" t="s">
        <v>47</v>
      </c>
      <c r="BN280" s="9" t="s">
        <v>47</v>
      </c>
    </row>
    <row r="281" spans="1:66" ht="12" x14ac:dyDescent="0.25">
      <c r="A281" s="5">
        <v>243</v>
      </c>
      <c r="B281" s="56">
        <v>61</v>
      </c>
      <c r="C281" s="9">
        <v>364.5</v>
      </c>
      <c r="D281" s="9">
        <v>243</v>
      </c>
      <c r="E281" s="9">
        <v>182.25</v>
      </c>
      <c r="F281" s="9">
        <v>145.80000000000001</v>
      </c>
      <c r="G281" s="9">
        <v>121.5</v>
      </c>
      <c r="H281" s="9">
        <v>104.14285714285715</v>
      </c>
      <c r="I281" s="9">
        <v>91.125</v>
      </c>
      <c r="J281" s="9">
        <v>81</v>
      </c>
      <c r="K281" s="9">
        <v>72.900000000000006</v>
      </c>
      <c r="L281" s="9">
        <v>66.272727272727295</v>
      </c>
      <c r="M281" s="9">
        <v>60.75</v>
      </c>
      <c r="N281" s="9">
        <v>56.076923076923094</v>
      </c>
      <c r="O281" s="9">
        <v>52.071428571428591</v>
      </c>
      <c r="P281" s="9">
        <v>48.6</v>
      </c>
      <c r="Q281" s="9">
        <v>45.5625</v>
      </c>
      <c r="R281" s="9">
        <v>42.882352941176485</v>
      </c>
      <c r="S281" s="9">
        <v>40.421129368253744</v>
      </c>
      <c r="T281" s="9">
        <v>38.101167201490789</v>
      </c>
      <c r="U281" s="9">
        <v>35.914358772372744</v>
      </c>
      <c r="V281" s="9">
        <v>33.853061750303524</v>
      </c>
      <c r="W281" s="9">
        <v>31.910072434634451</v>
      </c>
      <c r="X281" s="9">
        <v>30.078600579591235</v>
      </c>
      <c r="Y281" s="9">
        <v>28.35224566411895</v>
      </c>
      <c r="Z281" s="9">
        <v>26.724974523714227</v>
      </c>
      <c r="AA281" s="9">
        <v>25.191100266073725</v>
      </c>
      <c r="AB281" s="9">
        <v>23.745262396874473</v>
      </c>
      <c r="AC281" s="9">
        <v>22.382408086230857</v>
      </c>
      <c r="AD281" s="9">
        <v>21.097774510359343</v>
      </c>
      <c r="AE281" s="9">
        <v>19.886872206739614</v>
      </c>
      <c r="AF281" s="9">
        <v>18.745469384602711</v>
      </c>
      <c r="AG281" s="9">
        <v>17.669577135915389</v>
      </c>
      <c r="AH281" s="9">
        <v>16.655435495176899</v>
      </c>
      <c r="AI281" s="9">
        <v>15.699500299310783</v>
      </c>
      <c r="AJ281" s="9">
        <v>14.798430801730383</v>
      </c>
      <c r="AK281" s="9">
        <v>13.949077997292466</v>
      </c>
      <c r="AL281" s="9">
        <v>13.14847361733765</v>
      </c>
      <c r="AM281" s="9">
        <v>12.393819756358157</v>
      </c>
      <c r="AN281" s="9">
        <v>11.682479094040772</v>
      </c>
      <c r="AO281" s="9">
        <v>11.011965678513594</v>
      </c>
      <c r="AP281" s="9">
        <v>10.379936238586357</v>
      </c>
      <c r="AQ281" s="9">
        <v>9.7841819946229229</v>
      </c>
      <c r="AR281" s="9">
        <v>9.2226209394269745</v>
      </c>
      <c r="AS281" s="9">
        <v>8.6932905621646626</v>
      </c>
      <c r="AT281" s="9">
        <v>8.1943409898961725</v>
      </c>
      <c r="AU281" s="9">
        <v>7.7240285227476244</v>
      </c>
      <c r="AV281" s="9">
        <v>7.2807095401304247</v>
      </c>
      <c r="AW281" s="9">
        <v>6.8628347567118615</v>
      </c>
      <c r="AX281" s="9">
        <v>6.4689438080630604</v>
      </c>
      <c r="AY281" s="9">
        <v>6.0976601470625171</v>
      </c>
      <c r="AZ281" s="9">
        <v>5.7476862332194845</v>
      </c>
      <c r="BA281" s="9">
        <v>5.4177989981051136</v>
      </c>
      <c r="BB281" s="9">
        <v>5.1068455710442224</v>
      </c>
      <c r="BC281" s="9">
        <v>4.8137392501300766</v>
      </c>
      <c r="BD281" s="9">
        <v>4.5374557044819275</v>
      </c>
      <c r="BE281" s="9">
        <v>4.2770293944731721</v>
      </c>
      <c r="BF281" s="9">
        <v>4.0315501974197643</v>
      </c>
      <c r="BG281" s="9">
        <v>3.8001602269365211</v>
      </c>
      <c r="BH281" s="9">
        <v>3.5820508348458033</v>
      </c>
      <c r="BI281" s="9">
        <v>3.3764597851610145</v>
      </c>
      <c r="BJ281" s="9">
        <v>3.182668590268714</v>
      </c>
      <c r="BK281" s="9">
        <v>3</v>
      </c>
      <c r="BL281" s="9" t="s">
        <v>47</v>
      </c>
      <c r="BM281" s="9" t="s">
        <v>47</v>
      </c>
      <c r="BN281" s="9" t="s">
        <v>47</v>
      </c>
    </row>
    <row r="282" spans="1:66" ht="12" x14ac:dyDescent="0.25">
      <c r="A282" s="5">
        <v>244</v>
      </c>
      <c r="B282" s="56">
        <v>61</v>
      </c>
      <c r="C282" s="9">
        <v>366</v>
      </c>
      <c r="D282" s="9">
        <v>244</v>
      </c>
      <c r="E282" s="9">
        <v>183</v>
      </c>
      <c r="F282" s="9">
        <v>146.4</v>
      </c>
      <c r="G282" s="9">
        <v>122</v>
      </c>
      <c r="H282" s="9">
        <v>104.57142857142858</v>
      </c>
      <c r="I282" s="9">
        <v>91.5</v>
      </c>
      <c r="J282" s="9">
        <v>81.333333333333343</v>
      </c>
      <c r="K282" s="9">
        <v>73.2</v>
      </c>
      <c r="L282" s="9">
        <v>66.545454545454561</v>
      </c>
      <c r="M282" s="9">
        <v>61</v>
      </c>
      <c r="N282" s="9">
        <v>56.307692307692321</v>
      </c>
      <c r="O282" s="9">
        <v>52.285714285714299</v>
      </c>
      <c r="P282" s="9">
        <v>48.8</v>
      </c>
      <c r="Q282" s="9">
        <v>45.75</v>
      </c>
      <c r="R282" s="9">
        <v>43.058823529411775</v>
      </c>
      <c r="S282" s="9">
        <v>40.583767546872565</v>
      </c>
      <c r="T282" s="9">
        <v>38.250979782890667</v>
      </c>
      <c r="U282" s="9">
        <v>36.052282545262649</v>
      </c>
      <c r="V282" s="9">
        <v>33.979968202143269</v>
      </c>
      <c r="W282" s="9">
        <v>32.026772162596117</v>
      </c>
      <c r="X282" s="9">
        <v>30.185847410244051</v>
      </c>
      <c r="Y282" s="9">
        <v>28.450740500745987</v>
      </c>
      <c r="Z282" s="9">
        <v>26.815368938958127</v>
      </c>
      <c r="AA282" s="9">
        <v>25.273999856474255</v>
      </c>
      <c r="AB282" s="9">
        <v>23.821229914798231</v>
      </c>
      <c r="AC282" s="9">
        <v>22.4519663636984</v>
      </c>
      <c r="AD282" s="9">
        <v>21.161409188343079</v>
      </c>
      <c r="AE282" s="9">
        <v>19.945034282633149</v>
      </c>
      <c r="AF282" s="9">
        <v>18.798577589745069</v>
      </c>
      <c r="AG282" s="9">
        <v>17.718020154288315</v>
      </c>
      <c r="AH282" s="9">
        <v>16.699574033676885</v>
      </c>
      <c r="AI282" s="9">
        <v>15.739669019326554</v>
      </c>
      <c r="AJ282" s="9">
        <v>14.834940121128451</v>
      </c>
      <c r="AK282" s="9">
        <v>13.982215771325215</v>
      </c>
      <c r="AL282" s="9">
        <v>13.178506706437874</v>
      </c>
      <c r="AM282" s="9">
        <v>12.420995488268561</v>
      </c>
      <c r="AN282" s="9">
        <v>11.707026627244465</v>
      </c>
      <c r="AO282" s="9">
        <v>11.034097273479953</v>
      </c>
      <c r="AP282" s="9">
        <v>10.399848442923963</v>
      </c>
      <c r="AQ282" s="9">
        <v>9.8020567478355467</v>
      </c>
      <c r="AR282" s="9">
        <v>9.2386266025983517</v>
      </c>
      <c r="AS282" s="9">
        <v>8.7075828775511965</v>
      </c>
      <c r="AT282" s="9">
        <v>8.2070639750823933</v>
      </c>
      <c r="AU282" s="9">
        <v>7.7353153037157742</v>
      </c>
      <c r="AV282" s="9">
        <v>7.2906831273115253</v>
      </c>
      <c r="AW282" s="9">
        <v>6.8716087678199251</v>
      </c>
      <c r="AX282" s="9">
        <v>6.4766231412654891</v>
      </c>
      <c r="AY282" s="9">
        <v>6.1043416078071591</v>
      </c>
      <c r="AZ282" s="9">
        <v>5.7534591178211976</v>
      </c>
      <c r="BA282" s="9">
        <v>5.4227456369911593</v>
      </c>
      <c r="BB282" s="9">
        <v>5.1110418343673922</v>
      </c>
      <c r="BC282" s="9">
        <v>4.8172550182803615</v>
      </c>
      <c r="BD282" s="9">
        <v>4.5403553058609614</v>
      </c>
      <c r="BE282" s="9">
        <v>4.2793720127398931</v>
      </c>
      <c r="BF282" s="9">
        <v>4.033390250270048</v>
      </c>
      <c r="BG282" s="9">
        <v>3.8015477183432922</v>
      </c>
      <c r="BH282" s="9">
        <v>3.5830316825587354</v>
      </c>
      <c r="BI282" s="9">
        <v>3.3770761251458157</v>
      </c>
      <c r="BJ282" s="9">
        <v>3.1829590596546238</v>
      </c>
      <c r="BK282" s="9">
        <v>3</v>
      </c>
      <c r="BL282" s="9" t="s">
        <v>47</v>
      </c>
      <c r="BM282" s="9" t="s">
        <v>47</v>
      </c>
      <c r="BN282" s="9" t="s">
        <v>47</v>
      </c>
    </row>
    <row r="283" spans="1:66" ht="12" x14ac:dyDescent="0.25">
      <c r="A283" s="5">
        <v>245</v>
      </c>
      <c r="B283" s="56">
        <v>62</v>
      </c>
      <c r="C283" s="9">
        <v>367.5</v>
      </c>
      <c r="D283" s="9">
        <v>245</v>
      </c>
      <c r="E283" s="9">
        <v>183.75</v>
      </c>
      <c r="F283" s="9">
        <v>147</v>
      </c>
      <c r="G283" s="9">
        <v>122.5</v>
      </c>
      <c r="H283" s="9">
        <v>105</v>
      </c>
      <c r="I283" s="9">
        <v>91.875</v>
      </c>
      <c r="J283" s="9">
        <v>81.666666666666657</v>
      </c>
      <c r="K283" s="9">
        <v>73.5</v>
      </c>
      <c r="L283" s="9">
        <v>66.818181818181813</v>
      </c>
      <c r="M283" s="9">
        <v>61.25</v>
      </c>
      <c r="N283" s="9">
        <v>56.538461538461533</v>
      </c>
      <c r="O283" s="9">
        <v>52.5</v>
      </c>
      <c r="P283" s="9">
        <v>49</v>
      </c>
      <c r="Q283" s="9">
        <v>45.9375</v>
      </c>
      <c r="R283" s="9">
        <v>43.235294117647058</v>
      </c>
      <c r="S283" s="9">
        <v>40.798943227918905</v>
      </c>
      <c r="T283" s="9">
        <v>38.499883081298158</v>
      </c>
      <c r="U283" s="9">
        <v>36.33037721083236</v>
      </c>
      <c r="V283" s="9">
        <v>34.283125107009084</v>
      </c>
      <c r="W283" s="9">
        <v>32.351237651130042</v>
      </c>
      <c r="X283" s="9">
        <v>30.528213933038423</v>
      </c>
      <c r="Y283" s="9">
        <v>28.807919375189872</v>
      </c>
      <c r="Z283" s="9">
        <v>27.184565089453365</v>
      </c>
      <c r="AA283" s="9">
        <v>25.652688397176405</v>
      </c>
      <c r="AB283" s="9">
        <v>24.207134446963536</v>
      </c>
      <c r="AC283" s="9">
        <v>22.843038868310899</v>
      </c>
      <c r="AD283" s="9">
        <v>21.555811402725361</v>
      </c>
      <c r="AE283" s="9">
        <v>20.341120457246017</v>
      </c>
      <c r="AF283" s="9">
        <v>19.194878528389772</v>
      </c>
      <c r="AG283" s="9">
        <v>18.113228447471776</v>
      </c>
      <c r="AH283" s="9">
        <v>17.092530401015448</v>
      </c>
      <c r="AI283" s="9">
        <v>16.129349682574997</v>
      </c>
      <c r="AJ283" s="9">
        <v>15.220445134754687</v>
      </c>
      <c r="AK283" s="9">
        <v>14.362758242531546</v>
      </c>
      <c r="AL283" s="9">
        <v>13.55340284117996</v>
      </c>
      <c r="AM283" s="9">
        <v>12.789655404164723</v>
      </c>
      <c r="AN283" s="9">
        <v>12.06894587832077</v>
      </c>
      <c r="AO283" s="9">
        <v>11.388849035479447</v>
      </c>
      <c r="AP283" s="9">
        <v>10.747076311439052</v>
      </c>
      <c r="AQ283" s="9">
        <v>10.14146810481733</v>
      </c>
      <c r="AR283" s="9">
        <v>9.5699865098711197</v>
      </c>
      <c r="AS283" s="9">
        <v>9.0307084588286894</v>
      </c>
      <c r="AT283" s="9">
        <v>8.5218192506583108</v>
      </c>
      <c r="AU283" s="9">
        <v>8.0416064444970239</v>
      </c>
      <c r="AV283" s="9">
        <v>7.588454097190632</v>
      </c>
      <c r="AW283" s="9">
        <v>7.1608373255539268</v>
      </c>
      <c r="AX283" s="9">
        <v>6.7573171750528358</v>
      </c>
      <c r="AY283" s="9">
        <v>6.3765357776413252</v>
      </c>
      <c r="AZ283" s="9">
        <v>6.0172117824589071</v>
      </c>
      <c r="BA283" s="9">
        <v>5.6781360440127839</v>
      </c>
      <c r="BB283" s="9">
        <v>5.3581675533351287</v>
      </c>
      <c r="BC283" s="9">
        <v>5.056229598423605</v>
      </c>
      <c r="BD283" s="9">
        <v>4.7713061410448079</v>
      </c>
      <c r="BE283" s="9">
        <v>4.5024383977083469</v>
      </c>
      <c r="BF283" s="9">
        <v>4.2487216133063743</v>
      </c>
      <c r="BG283" s="9">
        <v>4.0093020165616586</v>
      </c>
      <c r="BH283" s="9">
        <v>3.7833739470391268</v>
      </c>
      <c r="BI283" s="9">
        <v>3.5701771440530958</v>
      </c>
      <c r="BJ283" s="9">
        <v>3.3689941883472256</v>
      </c>
      <c r="BK283" s="9">
        <v>3.1791480879382887</v>
      </c>
      <c r="BL283" s="9">
        <v>3</v>
      </c>
      <c r="BM283" s="9" t="s">
        <v>47</v>
      </c>
      <c r="BN283" s="9" t="s">
        <v>47</v>
      </c>
    </row>
    <row r="284" spans="1:66" ht="12" x14ac:dyDescent="0.25">
      <c r="A284" s="5">
        <v>246</v>
      </c>
      <c r="B284" s="56">
        <v>62</v>
      </c>
      <c r="C284" s="9">
        <v>369</v>
      </c>
      <c r="D284" s="9">
        <v>246</v>
      </c>
      <c r="E284" s="9">
        <v>184.5</v>
      </c>
      <c r="F284" s="9">
        <v>147.6</v>
      </c>
      <c r="G284" s="9">
        <v>123</v>
      </c>
      <c r="H284" s="9">
        <v>105.42857142857142</v>
      </c>
      <c r="I284" s="9">
        <v>92.25</v>
      </c>
      <c r="J284" s="9">
        <v>82</v>
      </c>
      <c r="K284" s="9">
        <v>73.8</v>
      </c>
      <c r="L284" s="9">
        <v>67.090909090909079</v>
      </c>
      <c r="M284" s="9">
        <v>61.5</v>
      </c>
      <c r="N284" s="9">
        <v>56.769230769230759</v>
      </c>
      <c r="O284" s="9">
        <v>52.714285714285708</v>
      </c>
      <c r="P284" s="9">
        <v>49.2</v>
      </c>
      <c r="Q284" s="9">
        <v>46.125</v>
      </c>
      <c r="R284" s="9">
        <v>43.411764705882348</v>
      </c>
      <c r="S284" s="9">
        <v>40.961842172477198</v>
      </c>
      <c r="T284" s="9">
        <v>38.650179865541787</v>
      </c>
      <c r="U284" s="9">
        <v>36.468975134191112</v>
      </c>
      <c r="V284" s="9">
        <v>34.410865666474855</v>
      </c>
      <c r="W284" s="9">
        <v>32.468904639056611</v>
      </c>
      <c r="X284" s="9">
        <v>30.636537269309276</v>
      </c>
      <c r="Y284" s="9">
        <v>28.90757869068192</v>
      </c>
      <c r="Z284" s="9">
        <v>27.276193076659926</v>
      </c>
      <c r="AA284" s="9">
        <v>25.736873942854615</v>
      </c>
      <c r="AB284" s="9">
        <v>24.284425560735201</v>
      </c>
      <c r="AC284" s="9">
        <v>22.913945420268035</v>
      </c>
      <c r="AD284" s="9">
        <v>21.620807682268552</v>
      </c>
      <c r="AE284" s="9">
        <v>20.400647564611976</v>
      </c>
      <c r="AF284" s="9">
        <v>19.24934660960087</v>
      </c>
      <c r="AG284" s="9">
        <v>18.163018782761871</v>
      </c>
      <c r="AH284" s="9">
        <v>17.137997356150301</v>
      </c>
      <c r="AI284" s="9">
        <v>16.170822531889325</v>
      </c>
      <c r="AJ284" s="9">
        <v>15.258229764168846</v>
      </c>
      <c r="AK284" s="9">
        <v>14.397138740286898</v>
      </c>
      <c r="AL284" s="9">
        <v>13.584642983540807</v>
      </c>
      <c r="AM284" s="9">
        <v>12.818000042874283</v>
      </c>
      <c r="AN284" s="9">
        <v>12.094622236167183</v>
      </c>
      <c r="AO284" s="9">
        <v>11.412067915923345</v>
      </c>
      <c r="AP284" s="9">
        <v>10.768033227875241</v>
      </c>
      <c r="AQ284" s="9">
        <v>10.160344334687899</v>
      </c>
      <c r="AR284" s="9">
        <v>9.586950078514425</v>
      </c>
      <c r="AS284" s="9">
        <v>9.0459150576367726</v>
      </c>
      <c r="AT284" s="9">
        <v>8.5354130938230242</v>
      </c>
      <c r="AU284" s="9">
        <v>8.0537210683512992</v>
      </c>
      <c r="AV284" s="9">
        <v>7.5992131058947514</v>
      </c>
      <c r="AW284" s="9">
        <v>7.1703550866362846</v>
      </c>
      <c r="AX284" s="9">
        <v>6.7656994680894966</v>
      </c>
      <c r="AY284" s="9">
        <v>6.3838803991477144</v>
      </c>
      <c r="AZ284" s="9">
        <v>6.0236091098693905</v>
      </c>
      <c r="BA284" s="9">
        <v>5.6836695614387809</v>
      </c>
      <c r="BB284" s="9">
        <v>5.3629143416190477</v>
      </c>
      <c r="BC284" s="9">
        <v>5.0602607918435458</v>
      </c>
      <c r="BD284" s="9">
        <v>4.774687352872883</v>
      </c>
      <c r="BE284" s="9">
        <v>4.5052301166831086</v>
      </c>
      <c r="BF284" s="9">
        <v>4.2509795729464734</v>
      </c>
      <c r="BG284" s="9">
        <v>4.0110775391230158</v>
      </c>
      <c r="BH284" s="9">
        <v>3.7847142638009874</v>
      </c>
      <c r="BI284" s="9">
        <v>3.5711256935088995</v>
      </c>
      <c r="BJ284" s="9">
        <v>3.3695908937737471</v>
      </c>
      <c r="BK284" s="9">
        <v>3.1794296157206001</v>
      </c>
      <c r="BL284" s="9">
        <v>3</v>
      </c>
      <c r="BM284" s="9" t="s">
        <v>47</v>
      </c>
      <c r="BN284" s="9" t="s">
        <v>47</v>
      </c>
    </row>
    <row r="285" spans="1:66" ht="12" x14ac:dyDescent="0.25">
      <c r="A285" s="5">
        <v>247</v>
      </c>
      <c r="B285" s="56">
        <v>62</v>
      </c>
      <c r="C285" s="9">
        <v>370.5</v>
      </c>
      <c r="D285" s="9">
        <v>247</v>
      </c>
      <c r="E285" s="9">
        <v>185.25</v>
      </c>
      <c r="F285" s="9">
        <v>148.19999999999999</v>
      </c>
      <c r="G285" s="9">
        <v>123.5</v>
      </c>
      <c r="H285" s="9">
        <v>105.85714285714286</v>
      </c>
      <c r="I285" s="9">
        <v>92.625</v>
      </c>
      <c r="J285" s="9">
        <v>82.333333333333329</v>
      </c>
      <c r="K285" s="9">
        <v>74.099999999999994</v>
      </c>
      <c r="L285" s="9">
        <v>67.36363636363636</v>
      </c>
      <c r="M285" s="9">
        <v>61.75</v>
      </c>
      <c r="N285" s="9">
        <v>57</v>
      </c>
      <c r="O285" s="9">
        <v>52.928571428571431</v>
      </c>
      <c r="P285" s="9">
        <v>49.4</v>
      </c>
      <c r="Q285" s="9">
        <v>46.3125</v>
      </c>
      <c r="R285" s="9">
        <v>43.588235294117652</v>
      </c>
      <c r="S285" s="9">
        <v>41.124726722178622</v>
      </c>
      <c r="T285" s="9">
        <v>38.800450088469404</v>
      </c>
      <c r="U285" s="9">
        <v>36.607536318433468</v>
      </c>
      <c r="V285" s="9">
        <v>34.538561079828185</v>
      </c>
      <c r="W285" s="9">
        <v>32.586519646894118</v>
      </c>
      <c r="X285" s="9">
        <v>30.744803185144704</v>
      </c>
      <c r="Y285" s="9">
        <v>29.007176376485997</v>
      </c>
      <c r="Z285" s="9">
        <v>27.367756308914135</v>
      </c>
      <c r="AA285" s="9">
        <v>25.820992559319365</v>
      </c>
      <c r="AB285" s="9">
        <v>24.361648401965013</v>
      </c>
      <c r="AC285" s="9">
        <v>22.984783079020751</v>
      </c>
      <c r="AD285" s="9">
        <v>21.685735073125265</v>
      </c>
      <c r="AE285" s="9">
        <v>20.460106325345873</v>
      </c>
      <c r="AF285" s="9">
        <v>19.303747345103428</v>
      </c>
      <c r="AG285" s="9">
        <v>18.212743161650618</v>
      </c>
      <c r="AH285" s="9">
        <v>17.183400069540959</v>
      </c>
      <c r="AI285" s="9">
        <v>16.212233123213938</v>
      </c>
      <c r="AJ285" s="9">
        <v>15.295954338357939</v>
      </c>
      <c r="AK285" s="9">
        <v>14.431461560105499</v>
      </c>
      <c r="AL285" s="9">
        <v>13.615827960372995</v>
      </c>
      <c r="AM285" s="9">
        <v>12.846292128786972</v>
      </c>
      <c r="AN285" s="9">
        <v>12.120248723648922</v>
      </c>
      <c r="AO285" s="9">
        <v>11.435239651286414</v>
      </c>
      <c r="AP285" s="9">
        <v>10.788945743927357</v>
      </c>
      <c r="AQ285" s="9">
        <v>10.179178907922022</v>
      </c>
      <c r="AR285" s="9">
        <v>9.6038747157298001</v>
      </c>
      <c r="AS285" s="9">
        <v>9.0610854165901351</v>
      </c>
      <c r="AT285" s="9">
        <v>8.5489733422145537</v>
      </c>
      <c r="AU285" s="9">
        <v>8.0658046851740597</v>
      </c>
      <c r="AV285" s="9">
        <v>7.6099436289180407</v>
      </c>
      <c r="AW285" s="9">
        <v>7.1798468095512238</v>
      </c>
      <c r="AX285" s="9">
        <v>6.7740580906184897</v>
      </c>
      <c r="AY285" s="9">
        <v>6.3912036332070485</v>
      </c>
      <c r="AZ285" s="9">
        <v>6.0299872446752962</v>
      </c>
      <c r="BA285" s="9">
        <v>5.689185990261004</v>
      </c>
      <c r="BB285" s="9">
        <v>5.3676460527115051</v>
      </c>
      <c r="BC285" s="9">
        <v>5.0642788259182234</v>
      </c>
      <c r="BD285" s="9">
        <v>4.7780572293301518</v>
      </c>
      <c r="BE285" s="9">
        <v>4.5080122306683545</v>
      </c>
      <c r="BF285" s="9">
        <v>4.2532295651687893</v>
      </c>
      <c r="BG285" s="9">
        <v>4.0128466402461127</v>
      </c>
      <c r="BH285" s="9">
        <v>3.7860496150988898</v>
      </c>
      <c r="BI285" s="9">
        <v>3.572070645368925</v>
      </c>
      <c r="BJ285" s="9">
        <v>3.3701852835262143</v>
      </c>
      <c r="BK285" s="9">
        <v>3.1797100261782747</v>
      </c>
      <c r="BL285" s="9">
        <v>3</v>
      </c>
      <c r="BM285" s="9" t="s">
        <v>47</v>
      </c>
      <c r="BN285" s="9" t="s">
        <v>47</v>
      </c>
    </row>
    <row r="286" spans="1:66" ht="12" x14ac:dyDescent="0.25">
      <c r="A286" s="5">
        <v>248</v>
      </c>
      <c r="B286" s="56">
        <v>62</v>
      </c>
      <c r="C286" s="9">
        <v>372</v>
      </c>
      <c r="D286" s="9">
        <v>248</v>
      </c>
      <c r="E286" s="9">
        <v>186</v>
      </c>
      <c r="F286" s="9">
        <v>148.80000000000001</v>
      </c>
      <c r="G286" s="9">
        <v>124</v>
      </c>
      <c r="H286" s="9">
        <v>106.28571428571429</v>
      </c>
      <c r="I286" s="9">
        <v>93</v>
      </c>
      <c r="J286" s="9">
        <v>82.666666666666657</v>
      </c>
      <c r="K286" s="9">
        <v>74.400000000000006</v>
      </c>
      <c r="L286" s="9">
        <v>67.636363636363626</v>
      </c>
      <c r="M286" s="9">
        <v>62</v>
      </c>
      <c r="N286" s="9">
        <v>57.230769230769219</v>
      </c>
      <c r="O286" s="9">
        <v>53.142857142857132</v>
      </c>
      <c r="P286" s="9">
        <v>49.6</v>
      </c>
      <c r="Q286" s="9">
        <v>46.5</v>
      </c>
      <c r="R286" s="9">
        <v>43.764705882352928</v>
      </c>
      <c r="S286" s="9">
        <v>41.287596936566537</v>
      </c>
      <c r="T286" s="9">
        <v>38.950693862282854</v>
      </c>
      <c r="U286" s="9">
        <v>36.746060921981218</v>
      </c>
      <c r="V286" s="9">
        <v>34.666211545706652</v>
      </c>
      <c r="W286" s="9">
        <v>32.704082907912714</v>
      </c>
      <c r="X286" s="9">
        <v>30.853011943270484</v>
      </c>
      <c r="Y286" s="9">
        <v>29.106712719997358</v>
      </c>
      <c r="Z286" s="9">
        <v>27.459255093869157</v>
      </c>
      <c r="AA286" s="9">
        <v>25.905044570428142</v>
      </c>
      <c r="AB286" s="9">
        <v>24.438803307002271</v>
      </c>
      <c r="AC286" s="9">
        <v>23.055552190021732</v>
      </c>
      <c r="AD286" s="9">
        <v>21.750593926770236</v>
      </c>
      <c r="AE286" s="9">
        <v>20.519497094153454</v>
      </c>
      <c r="AF286" s="9">
        <v>19.35808109031688</v>
      </c>
      <c r="AG286" s="9">
        <v>18.262401938011234</v>
      </c>
      <c r="AH286" s="9">
        <v>17.22873889149604</v>
      </c>
      <c r="AI286" s="9">
        <v>16.253581801500573</v>
      </c>
      <c r="AJ286" s="9">
        <v>15.333619195335713</v>
      </c>
      <c r="AK286" s="9">
        <v>14.4657270316787</v>
      </c>
      <c r="AL286" s="9">
        <v>13.646958091843914</v>
      </c>
      <c r="AM286" s="9">
        <v>12.874531971514161</v>
      </c>
      <c r="AN286" s="9">
        <v>12.145825638946068</v>
      </c>
      <c r="AO286" s="9">
        <v>11.458364527586772</v>
      </c>
      <c r="AP286" s="9">
        <v>10.809814132853932</v>
      </c>
      <c r="AQ286" s="9">
        <v>10.197972084543084</v>
      </c>
      <c r="AR286" s="9">
        <v>9.6207606679415694</v>
      </c>
      <c r="AS286" s="9">
        <v>9.0762197682519528</v>
      </c>
      <c r="AT286" s="9">
        <v>8.562500214365361</v>
      </c>
      <c r="AU286" s="9">
        <v>8.0778574993813024</v>
      </c>
      <c r="AV286" s="9">
        <v>7.620645856549868</v>
      </c>
      <c r="AW286" s="9">
        <v>7.1893126705192163</v>
      </c>
      <c r="AX286" s="9">
        <v>6.7823932049098392</v>
      </c>
      <c r="AY286" s="9">
        <v>6.3985056283113293</v>
      </c>
      <c r="AZ286" s="9">
        <v>6.036346321810754</v>
      </c>
      <c r="BA286" s="9">
        <v>5.6946854521177732</v>
      </c>
      <c r="BB286" s="9">
        <v>5.3723627952535669</v>
      </c>
      <c r="BC286" s="9">
        <v>5.0682837966215049</v>
      </c>
      <c r="BD286" s="9">
        <v>4.7814158540802127</v>
      </c>
      <c r="BE286" s="9">
        <v>4.5107848113969613</v>
      </c>
      <c r="BF286" s="9">
        <v>4.2554716501737229</v>
      </c>
      <c r="BG286" s="9">
        <v>4.0146093690122209</v>
      </c>
      <c r="BH286" s="9">
        <v>3.7873800393201416</v>
      </c>
      <c r="BI286" s="9">
        <v>3.5730120277604951</v>
      </c>
      <c r="BJ286" s="9">
        <v>3.3707773759120347</v>
      </c>
      <c r="BK286" s="9">
        <v>3.1799893282424869</v>
      </c>
      <c r="BL286" s="9">
        <v>3</v>
      </c>
      <c r="BM286" s="9" t="s">
        <v>47</v>
      </c>
      <c r="BN286" s="9" t="s">
        <v>47</v>
      </c>
    </row>
    <row r="287" spans="1:66" ht="12" x14ac:dyDescent="0.25">
      <c r="A287" s="5">
        <v>249</v>
      </c>
      <c r="B287" s="56">
        <v>63</v>
      </c>
      <c r="C287" s="9">
        <v>373.5</v>
      </c>
      <c r="D287" s="9">
        <v>249</v>
      </c>
      <c r="E287" s="9">
        <v>186.75</v>
      </c>
      <c r="F287" s="9">
        <v>149.4</v>
      </c>
      <c r="G287" s="9">
        <v>124.5</v>
      </c>
      <c r="H287" s="9">
        <v>106.71428571428572</v>
      </c>
      <c r="I287" s="9">
        <v>93.375</v>
      </c>
      <c r="J287" s="9">
        <v>83</v>
      </c>
      <c r="K287" s="9">
        <v>74.7</v>
      </c>
      <c r="L287" s="9">
        <v>67.909090909090907</v>
      </c>
      <c r="M287" s="9">
        <v>62.25</v>
      </c>
      <c r="N287" s="9">
        <v>57.46153846153846</v>
      </c>
      <c r="O287" s="9">
        <v>53.357142857142854</v>
      </c>
      <c r="P287" s="9">
        <v>49.8</v>
      </c>
      <c r="Q287" s="9">
        <v>46.6875</v>
      </c>
      <c r="R287" s="9">
        <v>43.941176470588232</v>
      </c>
      <c r="S287" s="9">
        <v>41.5</v>
      </c>
      <c r="T287" s="9">
        <v>39.196324031887741</v>
      </c>
      <c r="U287" s="9">
        <v>37.020525725608209</v>
      </c>
      <c r="V287" s="9">
        <v>34.96550655835604</v>
      </c>
      <c r="W287" s="9">
        <v>33.024562048202874</v>
      </c>
      <c r="X287" s="9">
        <v>31.191359880784152</v>
      </c>
      <c r="Y287" s="9">
        <v>29.459919250179254</v>
      </c>
      <c r="Z287" s="9">
        <v>27.824591346584903</v>
      </c>
      <c r="AA287" s="9">
        <v>26.280040927122929</v>
      </c>
      <c r="AB287" s="9">
        <v>24.821228909657396</v>
      </c>
      <c r="AC287" s="9">
        <v>23.443395932833518</v>
      </c>
      <c r="AD287" s="9">
        <v>22.142046828703176</v>
      </c>
      <c r="AE287" s="9">
        <v>20.912935957279089</v>
      </c>
      <c r="AF287" s="9">
        <v>19.752053355171753</v>
      </c>
      <c r="AG287" s="9">
        <v>18.65561165311922</v>
      </c>
      <c r="AH287" s="9">
        <v>17.620033719728241</v>
      </c>
      <c r="AI287" s="9">
        <v>16.641940991114613</v>
      </c>
      <c r="AJ287" s="9">
        <v>15.718142448368276</v>
      </c>
      <c r="AK287" s="9">
        <v>14.845624206882226</v>
      </c>
      <c r="AL287" s="9">
        <v>14.021539683580535</v>
      </c>
      <c r="AM287" s="9">
        <v>13.243200309966154</v>
      </c>
      <c r="AN287" s="9">
        <v>12.50806676068987</v>
      </c>
      <c r="AO287" s="9">
        <v>11.813740669023726</v>
      </c>
      <c r="AP287" s="9">
        <v>11.157956802210704</v>
      </c>
      <c r="AQ287" s="9">
        <v>10.538575671162812</v>
      </c>
      <c r="AR287" s="9">
        <v>9.9535765503967824</v>
      </c>
      <c r="AS287" s="9">
        <v>9.4010508854349819</v>
      </c>
      <c r="AT287" s="9">
        <v>8.8791960661632459</v>
      </c>
      <c r="AU287" s="9">
        <v>8.3863095458312671</v>
      </c>
      <c r="AV287" s="9">
        <v>7.9207832865088106</v>
      </c>
      <c r="AW287" s="9">
        <v>7.4810985128761454</v>
      </c>
      <c r="AX287" s="9">
        <v>7.0658207572329381</v>
      </c>
      <c r="AY287" s="9">
        <v>6.6735951795600155</v>
      </c>
      <c r="AZ287" s="9">
        <v>6.3031421473657456</v>
      </c>
      <c r="BA287" s="9">
        <v>5.9532530608963015</v>
      </c>
      <c r="BB287" s="9">
        <v>5.6227864100896134</v>
      </c>
      <c r="BC287" s="9">
        <v>5.3106640504088514</v>
      </c>
      <c r="BD287" s="9">
        <v>5.0158676854053672</v>
      </c>
      <c r="BE287" s="9">
        <v>4.737435544535507</v>
      </c>
      <c r="BF287" s="9">
        <v>4.4744592453926817</v>
      </c>
      <c r="BG287" s="9">
        <v>4.2260808301177706</v>
      </c>
      <c r="BH287" s="9">
        <v>3.991489966319163</v>
      </c>
      <c r="BI287" s="9">
        <v>3.7699213033704728</v>
      </c>
      <c r="BJ287" s="9">
        <v>3.5606519754608583</v>
      </c>
      <c r="BK287" s="9">
        <v>3.3629992432516866</v>
      </c>
      <c r="BL287" s="9">
        <v>3.1763182664454548</v>
      </c>
      <c r="BM287" s="9">
        <v>3</v>
      </c>
      <c r="BN287" s="9" t="s">
        <v>47</v>
      </c>
    </row>
    <row r="288" spans="1:66" ht="12" x14ac:dyDescent="0.25">
      <c r="A288" s="5">
        <v>250</v>
      </c>
      <c r="B288" s="56">
        <v>63</v>
      </c>
      <c r="C288" s="9">
        <v>375</v>
      </c>
      <c r="D288" s="9">
        <v>250</v>
      </c>
      <c r="E288" s="9">
        <v>187.5</v>
      </c>
      <c r="F288" s="9">
        <v>150</v>
      </c>
      <c r="G288" s="9">
        <v>125</v>
      </c>
      <c r="H288" s="9">
        <v>107.14285714285714</v>
      </c>
      <c r="I288" s="9">
        <v>93.75</v>
      </c>
      <c r="J288" s="9">
        <v>83.333333333333329</v>
      </c>
      <c r="K288" s="9">
        <v>75</v>
      </c>
      <c r="L288" s="9">
        <v>68.181818181818173</v>
      </c>
      <c r="M288" s="9">
        <v>62.5</v>
      </c>
      <c r="N288" s="9">
        <v>57.692307692307679</v>
      </c>
      <c r="O288" s="9">
        <v>53.571428571428562</v>
      </c>
      <c r="P288" s="9">
        <v>50</v>
      </c>
      <c r="Q288" s="9">
        <v>46.875</v>
      </c>
      <c r="R288" s="9">
        <v>44.117647058823522</v>
      </c>
      <c r="S288" s="9">
        <v>41.665069070230992</v>
      </c>
      <c r="T288" s="9">
        <v>39.348834227548039</v>
      </c>
      <c r="U288" s="9">
        <v>37.161362974274127</v>
      </c>
      <c r="V288" s="9">
        <v>35.095497114853274</v>
      </c>
      <c r="W288" s="9">
        <v>33.144476390474296</v>
      </c>
      <c r="X288" s="9">
        <v>31.301916357063714</v>
      </c>
      <c r="Y288" s="9">
        <v>29.561787493080136</v>
      </c>
      <c r="Z288" s="9">
        <v>27.918395468743295</v>
      </c>
      <c r="AA288" s="9">
        <v>26.366362512131506</v>
      </c>
      <c r="AB288" s="9">
        <v>24.900609811170725</v>
      </c>
      <c r="AC288" s="9">
        <v>23.516340893928131</v>
      </c>
      <c r="AD288" s="9">
        <v>22.20902593282457</v>
      </c>
      <c r="AE288" s="9">
        <v>20.974386921403575</v>
      </c>
      <c r="AF288" s="9">
        <v>19.808383675150004</v>
      </c>
      <c r="AG288" s="9">
        <v>18.707200610547918</v>
      </c>
      <c r="AH288" s="9">
        <v>17.667234259113986</v>
      </c>
      <c r="AI288" s="9">
        <v>16.685081475547875</v>
      </c>
      <c r="AJ288" s="9">
        <v>15.757528301412369</v>
      </c>
      <c r="AK288" s="9">
        <v>14.881539447901233</v>
      </c>
      <c r="AL288" s="9">
        <v>14.054248363278568</v>
      </c>
      <c r="AM288" s="9">
        <v>13.272947852486803</v>
      </c>
      <c r="AN288" s="9">
        <v>12.535081218227235</v>
      </c>
      <c r="AO288" s="9">
        <v>11.838233894523576</v>
      </c>
      <c r="AP288" s="9">
        <v>11.180125545390489</v>
      </c>
      <c r="AQ288" s="9">
        <v>10.558602602751105</v>
      </c>
      <c r="AR288" s="9">
        <v>9.9716312191848999</v>
      </c>
      <c r="AS288" s="9">
        <v>9.4172906124447735</v>
      </c>
      <c r="AT288" s="9">
        <v>8.8937667799641886</v>
      </c>
      <c r="AU288" s="9">
        <v>8.3993465627859667</v>
      </c>
      <c r="AV288" s="9">
        <v>7.9324120394877848</v>
      </c>
      <c r="AW288" s="9">
        <v>7.491435231759251</v>
      </c>
      <c r="AX288" s="9">
        <v>7.0749731043053199</v>
      </c>
      <c r="AY288" s="9">
        <v>6.6816628427139095</v>
      </c>
      <c r="AZ288" s="9">
        <v>6.3102173938352104</v>
      </c>
      <c r="BA288" s="9">
        <v>5.9594212540791869</v>
      </c>
      <c r="BB288" s="9">
        <v>5.6281264918490708</v>
      </c>
      <c r="BC288" s="9">
        <v>5.315248991094804</v>
      </c>
      <c r="BD288" s="9">
        <v>5.0197649036939875</v>
      </c>
      <c r="BE288" s="9">
        <v>4.7407072990512464</v>
      </c>
      <c r="BF288" s="9">
        <v>4.4771629999522835</v>
      </c>
      <c r="BG288" s="9">
        <v>4.2282695943184088</v>
      </c>
      <c r="BH288" s="9">
        <v>3.9932126130829064</v>
      </c>
      <c r="BI288" s="9">
        <v>3.7712228649542494</v>
      </c>
      <c r="BJ288" s="9">
        <v>3.5615739193445397</v>
      </c>
      <c r="BK288" s="9">
        <v>3.3635797292264011</v>
      </c>
      <c r="BL288" s="9">
        <v>3.1765923861394625</v>
      </c>
      <c r="BM288" s="9">
        <v>3</v>
      </c>
      <c r="BN288" s="9" t="s">
        <v>47</v>
      </c>
    </row>
    <row r="289" spans="1:66" ht="12" x14ac:dyDescent="0.25">
      <c r="A289" s="5">
        <v>251</v>
      </c>
      <c r="B289" s="56">
        <v>63</v>
      </c>
      <c r="C289" s="9">
        <v>376.5</v>
      </c>
      <c r="D289" s="9">
        <v>251</v>
      </c>
      <c r="E289" s="9">
        <v>188.25</v>
      </c>
      <c r="F289" s="9">
        <v>150.6</v>
      </c>
      <c r="G289" s="9">
        <v>125.5</v>
      </c>
      <c r="H289" s="9">
        <v>107.57142857142857</v>
      </c>
      <c r="I289" s="9">
        <v>94.125</v>
      </c>
      <c r="J289" s="9">
        <v>83.666666666666657</v>
      </c>
      <c r="K289" s="9">
        <v>75.3</v>
      </c>
      <c r="L289" s="9">
        <v>68.454545454545453</v>
      </c>
      <c r="M289" s="9">
        <v>62.75</v>
      </c>
      <c r="N289" s="9">
        <v>57.92307692307692</v>
      </c>
      <c r="O289" s="9">
        <v>53.785714285714285</v>
      </c>
      <c r="P289" s="9">
        <v>50.2</v>
      </c>
      <c r="Q289" s="9">
        <v>47.0625</v>
      </c>
      <c r="R289" s="9">
        <v>44.294117647058826</v>
      </c>
      <c r="S289" s="9">
        <v>41.828176451584767</v>
      </c>
      <c r="T289" s="9">
        <v>39.499519083005943</v>
      </c>
      <c r="U289" s="9">
        <v>37.3005026789696</v>
      </c>
      <c r="V289" s="9">
        <v>35.22390987039676</v>
      </c>
      <c r="W289" s="9">
        <v>33.262925093429558</v>
      </c>
      <c r="X289" s="9">
        <v>31.411112220139323</v>
      </c>
      <c r="Y289" s="9">
        <v>29.662393434577435</v>
      </c>
      <c r="Z289" s="9">
        <v>28.011029284838227</v>
      </c>
      <c r="AA289" s="9">
        <v>26.451599845663036</v>
      </c>
      <c r="AB289" s="9">
        <v>24.978986929759362</v>
      </c>
      <c r="AC289" s="9">
        <v>23.588357289451089</v>
      </c>
      <c r="AD289" s="9">
        <v>22.275146753526109</v>
      </c>
      <c r="AE289" s="9">
        <v>21.035045247217006</v>
      </c>
      <c r="AF289" s="9">
        <v>19.863982646149086</v>
      </c>
      <c r="AG289" s="9">
        <v>18.758115417827103</v>
      </c>
      <c r="AH289" s="9">
        <v>17.713814006816868</v>
      </c>
      <c r="AI289" s="9">
        <v>16.727650922218757</v>
      </c>
      <c r="AJ289" s="9">
        <v>15.796389488335157</v>
      </c>
      <c r="AK289" s="9">
        <v>14.916973221610505</v>
      </c>
      <c r="AL289" s="9">
        <v>14.086515798978105</v>
      </c>
      <c r="AM289" s="9">
        <v>13.302291584688946</v>
      </c>
      <c r="AN289" s="9">
        <v>12.561726684530687</v>
      </c>
      <c r="AO289" s="9">
        <v>11.862390498075985</v>
      </c>
      <c r="AP289" s="9">
        <v>11.201987741233893</v>
      </c>
      <c r="AQ289" s="9">
        <v>10.578350912921584</v>
      </c>
      <c r="AR289" s="9">
        <v>9.989433181131389</v>
      </c>
      <c r="AS289" s="9">
        <v>9.4333016650445565</v>
      </c>
      <c r="AT289" s="9">
        <v>8.9081310911430354</v>
      </c>
      <c r="AU289" s="9">
        <v>8.4121978024980706</v>
      </c>
      <c r="AV289" s="9">
        <v>7.9438741015735577</v>
      </c>
      <c r="AW289" s="9">
        <v>7.5016229079767376</v>
      </c>
      <c r="AX289" s="9">
        <v>7.0839927136224743</v>
      </c>
      <c r="AY289" s="9">
        <v>6.6896128187535293</v>
      </c>
      <c r="AZ289" s="9">
        <v>6.3171888331810102</v>
      </c>
      <c r="BA289" s="9">
        <v>5.965498427979675</v>
      </c>
      <c r="BB289" s="9">
        <v>5.6333873236947563</v>
      </c>
      <c r="BC289" s="9">
        <v>5.3197655018932624</v>
      </c>
      <c r="BD289" s="9">
        <v>5.023603627625711</v>
      </c>
      <c r="BE289" s="9">
        <v>4.743929671056498</v>
      </c>
      <c r="BF289" s="9">
        <v>4.4798257171747862</v>
      </c>
      <c r="BG289" s="9">
        <v>4.230424953115115</v>
      </c>
      <c r="BH289" s="9">
        <v>3.9949088231998222</v>
      </c>
      <c r="BI289" s="9">
        <v>3.7725043423658895</v>
      </c>
      <c r="BJ289" s="9">
        <v>3.5624815591586358</v>
      </c>
      <c r="BK289" s="9">
        <v>3.3641511599655667</v>
      </c>
      <c r="BL289" s="9">
        <v>3.176862206627272</v>
      </c>
      <c r="BM289" s="9">
        <v>3</v>
      </c>
      <c r="BN289" s="9" t="s">
        <v>47</v>
      </c>
    </row>
    <row r="290" spans="1:66" ht="12" x14ac:dyDescent="0.25">
      <c r="A290" s="5">
        <v>252</v>
      </c>
      <c r="B290" s="56">
        <v>63</v>
      </c>
      <c r="C290" s="9">
        <v>378</v>
      </c>
      <c r="D290" s="9">
        <v>252</v>
      </c>
      <c r="E290" s="9">
        <v>189</v>
      </c>
      <c r="F290" s="9">
        <v>151.19999999999999</v>
      </c>
      <c r="G290" s="9">
        <v>126</v>
      </c>
      <c r="H290" s="9">
        <v>108</v>
      </c>
      <c r="I290" s="9">
        <v>94.5</v>
      </c>
      <c r="J290" s="9">
        <v>84</v>
      </c>
      <c r="K290" s="9">
        <v>75.599999999999994</v>
      </c>
      <c r="L290" s="9">
        <v>68.727272727272734</v>
      </c>
      <c r="M290" s="9">
        <v>63</v>
      </c>
      <c r="N290" s="9">
        <v>58.15384615384616</v>
      </c>
      <c r="O290" s="9">
        <v>54</v>
      </c>
      <c r="P290" s="9">
        <v>50.4</v>
      </c>
      <c r="Q290" s="9">
        <v>47.25</v>
      </c>
      <c r="R290" s="9">
        <v>44.470588235294123</v>
      </c>
      <c r="S290" s="9">
        <v>41.991270007312991</v>
      </c>
      <c r="T290" s="9">
        <v>39.650178394259363</v>
      </c>
      <c r="U290" s="9">
        <v>37.439607004570149</v>
      </c>
      <c r="V290" s="9">
        <v>35.352279092383675</v>
      </c>
      <c r="W290" s="9">
        <v>33.381323603990566</v>
      </c>
      <c r="X290" s="9">
        <v>31.520252559739667</v>
      </c>
      <c r="Y290" s="9">
        <v>29.762939696944912</v>
      </c>
      <c r="Z290" s="9">
        <v>28.103600303489941</v>
      </c>
      <c r="AA290" s="9">
        <v>26.536772175746876</v>
      </c>
      <c r="AB290" s="9">
        <v>25.057297638126641</v>
      </c>
      <c r="AC290" s="9">
        <v>23.660306565072876</v>
      </c>
      <c r="AD290" s="9">
        <v>22.341200349611352</v>
      </c>
      <c r="AE290" s="9">
        <v>21.095636765682666</v>
      </c>
      <c r="AF290" s="9">
        <v>19.919515674428116</v>
      </c>
      <c r="AG290" s="9">
        <v>18.808965527376778</v>
      </c>
      <c r="AH290" s="9">
        <v>17.760330622105087</v>
      </c>
      <c r="AI290" s="9">
        <v>16.770159068417176</v>
      </c>
      <c r="AJ290" s="9">
        <v>15.83519142543307</v>
      </c>
      <c r="AK290" s="9">
        <v>14.952349972180434</v>
      </c>
      <c r="AL290" s="9">
        <v>14.118728576370829</v>
      </c>
      <c r="AM290" s="9">
        <v>13.331583128010589</v>
      </c>
      <c r="AN290" s="9">
        <v>12.588322506355723</v>
      </c>
      <c r="AO290" s="9">
        <v>11.886500050475938</v>
      </c>
      <c r="AP290" s="9">
        <v>11.223805505350619</v>
      </c>
      <c r="AQ290" s="9">
        <v>10.598057416984982</v>
      </c>
      <c r="AR290" s="9">
        <v>10.007195951512676</v>
      </c>
      <c r="AS290" s="9">
        <v>9.4492761146468105</v>
      </c>
      <c r="AT290" s="9">
        <v>8.9224613491592457</v>
      </c>
      <c r="AU290" s="9">
        <v>8.4250174893123297</v>
      </c>
      <c r="AV290" s="9">
        <v>7.9553070523423539</v>
      </c>
      <c r="AW290" s="9">
        <v>7.5117838482034562</v>
      </c>
      <c r="AX290" s="9">
        <v>7.0929878898283434</v>
      </c>
      <c r="AY290" s="9">
        <v>6.6975405871514742</v>
      </c>
      <c r="AZ290" s="9">
        <v>6.3241402090744137</v>
      </c>
      <c r="BA290" s="9">
        <v>5.9715575984350862</v>
      </c>
      <c r="BB290" s="9">
        <v>5.6386321258754721</v>
      </c>
      <c r="BC290" s="9">
        <v>5.3242678692887377</v>
      </c>
      <c r="BD290" s="9">
        <v>5.0274300062693058</v>
      </c>
      <c r="BE290" s="9">
        <v>4.7471414076905658</v>
      </c>
      <c r="BF290" s="9">
        <v>4.482479421196981</v>
      </c>
      <c r="BG290" s="9">
        <v>4.2325728340225002</v>
      </c>
      <c r="BH290" s="9">
        <v>3.9965990051375195</v>
      </c>
      <c r="BI290" s="9">
        <v>3.7737811572839908</v>
      </c>
      <c r="BJ290" s="9">
        <v>3.5633858199846253</v>
      </c>
      <c r="BK290" s="9">
        <v>3.3647204151091028</v>
      </c>
      <c r="BL290" s="9">
        <v>3.177130977049468</v>
      </c>
      <c r="BM290" s="9">
        <v>3</v>
      </c>
      <c r="BN290" s="9" t="s">
        <v>47</v>
      </c>
    </row>
    <row r="291" spans="1:66" ht="12" x14ac:dyDescent="0.25">
      <c r="A291" s="5">
        <v>253</v>
      </c>
      <c r="B291" s="56">
        <v>64</v>
      </c>
      <c r="C291" s="9">
        <v>379.5</v>
      </c>
      <c r="D291" s="9">
        <v>253</v>
      </c>
      <c r="E291" s="9">
        <v>189.75</v>
      </c>
      <c r="F291" s="9">
        <v>151.80000000000001</v>
      </c>
      <c r="G291" s="9">
        <v>126.5</v>
      </c>
      <c r="H291" s="9">
        <v>108.42857142857143</v>
      </c>
      <c r="I291" s="9">
        <v>94.875</v>
      </c>
      <c r="J291" s="9">
        <v>84.333333333333329</v>
      </c>
      <c r="K291" s="9">
        <v>75.900000000000006</v>
      </c>
      <c r="L291" s="9">
        <v>69</v>
      </c>
      <c r="M291" s="9">
        <v>63.25</v>
      </c>
      <c r="N291" s="9">
        <v>58.384615384615373</v>
      </c>
      <c r="O291" s="9">
        <v>54.214285714285708</v>
      </c>
      <c r="P291" s="9">
        <v>50.6</v>
      </c>
      <c r="Q291" s="9">
        <v>47.4375</v>
      </c>
      <c r="R291" s="9">
        <v>44.647058823529406</v>
      </c>
      <c r="S291" s="9">
        <v>42.166666666666657</v>
      </c>
      <c r="T291" s="9">
        <v>39.860888286406023</v>
      </c>
      <c r="U291" s="9">
        <v>37.68119561220572</v>
      </c>
      <c r="V291" s="9">
        <v>35.620693963549691</v>
      </c>
      <c r="W291" s="9">
        <v>33.672865678228746</v>
      </c>
      <c r="X291" s="9">
        <v>31.831549496040285</v>
      </c>
      <c r="Y291" s="9">
        <v>30.090921069838725</v>
      </c>
      <c r="Z291" s="9">
        <v>28.445474542290189</v>
      </c>
      <c r="AA291" s="9">
        <v>26.890005130056188</v>
      </c>
      <c r="AB291" s="9">
        <v>25.419592660317509</v>
      </c>
      <c r="AC291" s="9">
        <v>24.029586007561971</v>
      </c>
      <c r="AD291" s="9">
        <v>22.715588381407429</v>
      </c>
      <c r="AE291" s="9">
        <v>21.473443418923264</v>
      </c>
      <c r="AF291" s="9">
        <v>20.299222037458364</v>
      </c>
      <c r="AG291" s="9">
        <v>19.189210006389235</v>
      </c>
      <c r="AH291" s="9">
        <v>18.139896198475878</v>
      </c>
      <c r="AI291" s="9">
        <v>17.147961483662808</v>
      </c>
      <c r="AJ291" s="9">
        <v>16.210268230194703</v>
      </c>
      <c r="AK291" s="9">
        <v>15.323850379837182</v>
      </c>
      <c r="AL291" s="9">
        <v>14.485904065809263</v>
      </c>
      <c r="AM291" s="9">
        <v>13.693778743750626</v>
      </c>
      <c r="AN291" s="9">
        <v>12.94496880766969</v>
      </c>
      <c r="AO291" s="9">
        <v>12.237105664352542</v>
      </c>
      <c r="AP291" s="9">
        <v>11.567950241162922</v>
      </c>
      <c r="AQ291" s="9">
        <v>10.935385903534364</v>
      </c>
      <c r="AR291" s="9">
        <v>10.337411759751525</v>
      </c>
      <c r="AS291" s="9">
        <v>9.7721363318427397</v>
      </c>
      <c r="AT291" s="9">
        <v>9.2377715725639469</v>
      </c>
      <c r="AU291" s="9">
        <v>8.7326272095488271</v>
      </c>
      <c r="AV291" s="9">
        <v>8.2551053987349121</v>
      </c>
      <c r="AW291" s="9">
        <v>7.8036956701536679</v>
      </c>
      <c r="AX291" s="9">
        <v>7.376970150097371</v>
      </c>
      <c r="AY291" s="9">
        <v>6.9735790445498003</v>
      </c>
      <c r="AZ291" s="9">
        <v>6.5922463695941902</v>
      </c>
      <c r="BA291" s="9">
        <v>6.2317659152931171</v>
      </c>
      <c r="BB291" s="9">
        <v>5.8909974302734813</v>
      </c>
      <c r="BC291" s="9">
        <v>5.5688630149478957</v>
      </c>
      <c r="BD291" s="9">
        <v>5.2643437119637086</v>
      </c>
      <c r="BE291" s="9">
        <v>4.9764762830947697</v>
      </c>
      <c r="BF291" s="9">
        <v>4.7043501623807851</v>
      </c>
      <c r="BG291" s="9">
        <v>4.4471045758765984</v>
      </c>
      <c r="BH291" s="9">
        <v>4.2039258189007631</v>
      </c>
      <c r="BI291" s="9">
        <v>3.9740446821709403</v>
      </c>
      <c r="BJ291" s="9">
        <v>3.7567340186846279</v>
      </c>
      <c r="BK291" s="9">
        <v>3.5513064436489126</v>
      </c>
      <c r="BL291" s="9">
        <v>3.3571121601837914</v>
      </c>
      <c r="BM291" s="9">
        <v>3.1735369039214549</v>
      </c>
      <c r="BN291" s="9">
        <v>3</v>
      </c>
    </row>
    <row r="292" spans="1:66" ht="12" x14ac:dyDescent="0.25">
      <c r="A292" s="5">
        <v>254</v>
      </c>
      <c r="B292" s="56">
        <v>64</v>
      </c>
      <c r="C292" s="9">
        <v>381</v>
      </c>
      <c r="D292" s="9">
        <v>254</v>
      </c>
      <c r="E292" s="9">
        <v>190.5</v>
      </c>
      <c r="F292" s="9">
        <v>152.4</v>
      </c>
      <c r="G292" s="9">
        <v>127</v>
      </c>
      <c r="H292" s="9">
        <v>108.85714285714286</v>
      </c>
      <c r="I292" s="9">
        <v>95.25</v>
      </c>
      <c r="J292" s="9">
        <v>84.666666666666657</v>
      </c>
      <c r="K292" s="9">
        <v>76.2</v>
      </c>
      <c r="L292" s="9">
        <v>69.272727272727266</v>
      </c>
      <c r="M292" s="9">
        <v>63.5</v>
      </c>
      <c r="N292" s="9">
        <v>58.615384615384613</v>
      </c>
      <c r="O292" s="9">
        <v>54.428571428571431</v>
      </c>
      <c r="P292" s="9">
        <v>50.8</v>
      </c>
      <c r="Q292" s="9">
        <v>47.625</v>
      </c>
      <c r="R292" s="9">
        <v>44.82352941176471</v>
      </c>
      <c r="S292" s="9">
        <v>42.333333333333336</v>
      </c>
      <c r="T292" s="9">
        <v>40.015082539567807</v>
      </c>
      <c r="U292" s="9">
        <v>37.823783401143878</v>
      </c>
      <c r="V292" s="9">
        <v>35.752483813122211</v>
      </c>
      <c r="W292" s="9">
        <v>33.794612380550717</v>
      </c>
      <c r="X292" s="9">
        <v>31.943957570089061</v>
      </c>
      <c r="Y292" s="9">
        <v>30.194648003328318</v>
      </c>
      <c r="Z292" s="9">
        <v>28.54113382928454</v>
      </c>
      <c r="AA292" s="9">
        <v>26.978169116968623</v>
      </c>
      <c r="AB292" s="9">
        <v>25.500795212171301</v>
      </c>
      <c r="AC292" s="9">
        <v>24.104325005661025</v>
      </c>
      <c r="AD292" s="9">
        <v>22.784328062884111</v>
      </c>
      <c r="AE292" s="9">
        <v>21.536616567989732</v>
      </c>
      <c r="AF292" s="9">
        <v>20.35723203758581</v>
      </c>
      <c r="AG292" s="9">
        <v>19.242432762073943</v>
      </c>
      <c r="AH292" s="9">
        <v>18.188681934719821</v>
      </c>
      <c r="AI292" s="9">
        <v>17.192636430797467</v>
      </c>
      <c r="AJ292" s="9">
        <v>16.251136201208055</v>
      </c>
      <c r="AK292" s="9">
        <v>15.36119424692359</v>
      </c>
      <c r="AL292" s="9">
        <v>14.519987142448382</v>
      </c>
      <c r="AM292" s="9">
        <v>13.724846078233117</v>
      </c>
      <c r="AN292" s="9">
        <v>12.973248393622717</v>
      </c>
      <c r="AO292" s="9">
        <v>12.262809573475474</v>
      </c>
      <c r="AP292" s="9">
        <v>11.591275683061969</v>
      </c>
      <c r="AQ292" s="9">
        <v>10.956516217242752</v>
      </c>
      <c r="AR292" s="9">
        <v>10.356517341238156</v>
      </c>
      <c r="AS292" s="9">
        <v>9.7893755015459085</v>
      </c>
      <c r="AT292" s="9">
        <v>9.2532913867365938</v>
      </c>
      <c r="AU292" s="9">
        <v>8.7465642189670074</v>
      </c>
      <c r="AV292" s="9">
        <v>8.2675863581006741</v>
      </c>
      <c r="AW292" s="9">
        <v>7.8148382013166122</v>
      </c>
      <c r="AX292" s="9">
        <v>7.3868833620248466</v>
      </c>
      <c r="AY292" s="9">
        <v>6.9823641127933307</v>
      </c>
      <c r="AZ292" s="9">
        <v>6.5999970778285331</v>
      </c>
      <c r="BA292" s="9">
        <v>6.2385691613436629</v>
      </c>
      <c r="BB292" s="9">
        <v>5.8969336988969046</v>
      </c>
      <c r="BC292" s="9">
        <v>5.5740068194894139</v>
      </c>
      <c r="BD292" s="9">
        <v>5.2687640068814812</v>
      </c>
      <c r="BE292" s="9">
        <v>4.9802368492173175</v>
      </c>
      <c r="BF292" s="9">
        <v>4.7075099666463318</v>
      </c>
      <c r="BG292" s="9">
        <v>4.4497181071934895</v>
      </c>
      <c r="BH292" s="9">
        <v>4.2060434016651236</v>
      </c>
      <c r="BI292" s="9">
        <v>3.9757127688811282</v>
      </c>
      <c r="BJ292" s="9">
        <v>3.7579954630013854</v>
      </c>
      <c r="BK292" s="9">
        <v>3.5522007551650807</v>
      </c>
      <c r="BL292" s="9">
        <v>3.3576757420876957</v>
      </c>
      <c r="BM292" s="9">
        <v>3.173803274663237</v>
      </c>
      <c r="BN292" s="9">
        <v>3</v>
      </c>
    </row>
    <row r="293" spans="1:66" ht="12" x14ac:dyDescent="0.25">
      <c r="A293" s="5">
        <v>255</v>
      </c>
      <c r="B293" s="56">
        <v>64</v>
      </c>
      <c r="C293" s="9">
        <v>382.5</v>
      </c>
      <c r="D293" s="9">
        <v>255</v>
      </c>
      <c r="E293" s="9">
        <v>191.25</v>
      </c>
      <c r="F293" s="9">
        <v>153</v>
      </c>
      <c r="G293" s="9">
        <v>127.5</v>
      </c>
      <c r="H293" s="9">
        <v>109.28571428571428</v>
      </c>
      <c r="I293" s="9">
        <v>95.625</v>
      </c>
      <c r="J293" s="9">
        <v>85</v>
      </c>
      <c r="K293" s="9">
        <v>76.5</v>
      </c>
      <c r="L293" s="9">
        <v>69.545454545454547</v>
      </c>
      <c r="M293" s="9">
        <v>63.75</v>
      </c>
      <c r="N293" s="9">
        <v>58.846153846153847</v>
      </c>
      <c r="O293" s="9">
        <v>54.642857142857146</v>
      </c>
      <c r="P293" s="9">
        <v>51</v>
      </c>
      <c r="Q293" s="9">
        <v>47.8125</v>
      </c>
      <c r="R293" s="9">
        <v>45</v>
      </c>
      <c r="S293" s="9">
        <v>42.5</v>
      </c>
      <c r="T293" s="9">
        <v>40.169263876981731</v>
      </c>
      <c r="U293" s="9">
        <v>37.966347303966806</v>
      </c>
      <c r="V293" s="9">
        <v>35.884240548192388</v>
      </c>
      <c r="W293" s="9">
        <v>33.916318296598291</v>
      </c>
      <c r="X293" s="9">
        <v>32.056318573923768</v>
      </c>
      <c r="Y293" s="9">
        <v>30.29832281695375</v>
      </c>
      <c r="Z293" s="9">
        <v>28.63673704151039</v>
      </c>
      <c r="AA293" s="9">
        <v>27.066274042262773</v>
      </c>
      <c r="AB293" s="9">
        <v>25.581936568714216</v>
      </c>
      <c r="AC293" s="9">
        <v>24.179001423832702</v>
      </c>
      <c r="AD293" s="9">
        <v>22.853004434725946</v>
      </c>
      <c r="AE293" s="9">
        <v>21.599726247537415</v>
      </c>
      <c r="AF293" s="9">
        <v>20.415178901362324</v>
      </c>
      <c r="AG293" s="9">
        <v>19.295593138461484</v>
      </c>
      <c r="AH293" s="9">
        <v>18.23740641039382</v>
      </c>
      <c r="AI293" s="9">
        <v>17.237251541902765</v>
      </c>
      <c r="AJ293" s="9">
        <v>16.291946016484761</v>
      </c>
      <c r="AK293" s="9">
        <v>15.398481849546299</v>
      </c>
      <c r="AL293" s="9">
        <v>14.554016016925621</v>
      </c>
      <c r="AM293" s="9">
        <v>13.755861408322442</v>
      </c>
      <c r="AN293" s="9">
        <v>13.001478276849262</v>
      </c>
      <c r="AO293" s="9">
        <v>12.288466157496558</v>
      </c>
      <c r="AP293" s="9">
        <v>11.614556228796211</v>
      </c>
      <c r="AQ293" s="9">
        <v>10.977604093377806</v>
      </c>
      <c r="AR293" s="9">
        <v>10.375582954445361</v>
      </c>
      <c r="AS293" s="9">
        <v>9.8065771664618691</v>
      </c>
      <c r="AT293" s="9">
        <v>9.2687761395197779</v>
      </c>
      <c r="AU293" s="9">
        <v>8.760468578000987</v>
      </c>
      <c r="AV293" s="9">
        <v>8.2800370351936117</v>
      </c>
      <c r="AW293" s="9">
        <v>7.8259527665382027</v>
      </c>
      <c r="AX293" s="9">
        <v>7.3967708651263111</v>
      </c>
      <c r="AY293" s="9">
        <v>6.9911256639724515</v>
      </c>
      <c r="AZ293" s="9">
        <v>6.6077263904293764</v>
      </c>
      <c r="BA293" s="9">
        <v>6.2453530589189086</v>
      </c>
      <c r="BB293" s="9">
        <v>5.9028525889089094</v>
      </c>
      <c r="BC293" s="9">
        <v>5.5791351357836874</v>
      </c>
      <c r="BD293" s="9">
        <v>5.273170622932593</v>
      </c>
      <c r="BE293" s="9">
        <v>4.9839854640218224</v>
      </c>
      <c r="BF293" s="9">
        <v>4.710659465019619</v>
      </c>
      <c r="BG293" s="9">
        <v>4.4523228961170505</v>
      </c>
      <c r="BH293" s="9">
        <v>4.2081537242271372</v>
      </c>
      <c r="BI293" s="9">
        <v>3.9773749972560775</v>
      </c>
      <c r="BJ293" s="9">
        <v>3.7592523718232669</v>
      </c>
      <c r="BK293" s="9">
        <v>3.5530917765632526</v>
      </c>
      <c r="BL293" s="9">
        <v>3.3582372035741903</v>
      </c>
      <c r="BM293" s="9">
        <v>3.1740686209851496</v>
      </c>
      <c r="BN293" s="9">
        <v>3</v>
      </c>
    </row>
    <row r="294" spans="1:66" ht="12" x14ac:dyDescent="0.25">
      <c r="A294" s="5">
        <f>A293+1</f>
        <v>256</v>
      </c>
      <c r="B294" s="56">
        <f>ROUNDUP(A294*$K$15,0)</f>
        <v>64</v>
      </c>
      <c r="C294" s="9">
        <f>$A294*K$16</f>
        <v>384</v>
      </c>
      <c r="D294" s="9">
        <f>IF(D$37&lt;=$B294,C294*MIN(D$37/(D$37+1),MAX(2/3,EXP(LN($I$12/C294)/($B294-D$37+1)))),"")</f>
        <v>256</v>
      </c>
      <c r="E294" s="9">
        <f t="shared" ref="E294:BN294" si="0">IF(E$37&lt;=$B294,D294*MIN(E$37/(E$37+1),MAX(2/3,EXP(LN($I$12/D294)/($B294-E$37+1)))),"")</f>
        <v>192</v>
      </c>
      <c r="F294" s="9">
        <f t="shared" si="0"/>
        <v>153.60000000000002</v>
      </c>
      <c r="G294" s="9">
        <f t="shared" si="0"/>
        <v>128.00000000000003</v>
      </c>
      <c r="H294" s="9">
        <f t="shared" si="0"/>
        <v>109.71428571428574</v>
      </c>
      <c r="I294" s="9">
        <f t="shared" si="0"/>
        <v>96.000000000000014</v>
      </c>
      <c r="J294" s="9">
        <f t="shared" si="0"/>
        <v>85.333333333333343</v>
      </c>
      <c r="K294" s="9">
        <f t="shared" si="0"/>
        <v>76.800000000000011</v>
      </c>
      <c r="L294" s="9">
        <f t="shared" si="0"/>
        <v>69.818181818181827</v>
      </c>
      <c r="M294" s="9">
        <f t="shared" si="0"/>
        <v>64</v>
      </c>
      <c r="N294" s="9">
        <f t="shared" si="0"/>
        <v>59.07692307692308</v>
      </c>
      <c r="O294" s="9">
        <f t="shared" si="0"/>
        <v>54.857142857142861</v>
      </c>
      <c r="P294" s="9">
        <f t="shared" si="0"/>
        <v>51.2</v>
      </c>
      <c r="Q294" s="9">
        <f t="shared" si="0"/>
        <v>48</v>
      </c>
      <c r="R294" s="9">
        <f t="shared" si="0"/>
        <v>45.17647058823529</v>
      </c>
      <c r="S294" s="9">
        <f t="shared" si="0"/>
        <v>42.666666666666664</v>
      </c>
      <c r="T294" s="9">
        <f t="shared" si="0"/>
        <v>40.323432350373565</v>
      </c>
      <c r="U294" s="9">
        <f t="shared" si="0"/>
        <v>38.10888741832391</v>
      </c>
      <c r="V294" s="9">
        <f t="shared" si="0"/>
        <v>36.01596430689343</v>
      </c>
      <c r="W294" s="9">
        <f t="shared" si="0"/>
        <v>34.037983599902027</v>
      </c>
      <c r="X294" s="9">
        <f t="shared" si="0"/>
        <v>32.168632711729089</v>
      </c>
      <c r="Y294" s="9">
        <f t="shared" si="0"/>
        <v>30.401945741142704</v>
      </c>
      <c r="Z294" s="9">
        <f t="shared" si="0"/>
        <v>28.732284431547551</v>
      </c>
      <c r="AA294" s="9">
        <f t="shared" si="0"/>
        <v>27.154320176887488</v>
      </c>
      <c r="AB294" s="9">
        <f t="shared" si="0"/>
        <v>25.663017015775935</v>
      </c>
      <c r="AC294" s="9">
        <f t="shared" si="0"/>
        <v>24.253615559581092</v>
      </c>
      <c r="AD294" s="9">
        <f t="shared" si="0"/>
        <v>22.921617803173501</v>
      </c>
      <c r="AE294" s="9">
        <f t="shared" si="0"/>
        <v>21.662772769860585</v>
      </c>
      <c r="AF294" s="9">
        <f t="shared" si="0"/>
        <v>20.47306294469503</v>
      </c>
      <c r="AG294" s="9">
        <f t="shared" si="0"/>
        <v>19.348691452859764</v>
      </c>
      <c r="AH294" s="9">
        <f t="shared" si="0"/>
        <v>18.286069942210357</v>
      </c>
      <c r="AI294" s="9">
        <f t="shared" si="0"/>
        <v>17.281807131302784</v>
      </c>
      <c r="AJ294" s="9">
        <f t="shared" si="0"/>
        <v>16.33269798635839</v>
      </c>
      <c r="AK294" s="9">
        <f t="shared" si="0"/>
        <v>15.435713492625121</v>
      </c>
      <c r="AL294" s="9">
        <f t="shared" si="0"/>
        <v>14.587990987491038</v>
      </c>
      <c r="AM294" s="9">
        <f t="shared" si="0"/>
        <v>13.786825024498926</v>
      </c>
      <c r="AN294" s="9">
        <f t="shared" si="0"/>
        <v>13.029658739105153</v>
      </c>
      <c r="AO294" s="9">
        <f t="shared" si="0"/>
        <v>12.314075688627199</v>
      </c>
      <c r="AP294" s="9">
        <f t="shared" si="0"/>
        <v>11.637792140337623</v>
      </c>
      <c r="AQ294" s="9">
        <f t="shared" si="0"/>
        <v>10.998649783092501</v>
      </c>
      <c r="AR294" s="9">
        <f t="shared" si="0"/>
        <v>10.394608839233939</v>
      </c>
      <c r="AS294" s="9">
        <f t="shared" si="0"/>
        <v>9.8237415547838634</v>
      </c>
      <c r="AT294" s="9">
        <f t="shared" si="0"/>
        <v>9.2842260471534548</v>
      </c>
      <c r="AU294" s="9">
        <f t="shared" si="0"/>
        <v>8.7743404907336373</v>
      </c>
      <c r="AV294" s="9">
        <f t="shared" si="0"/>
        <v>8.2924576218103461</v>
      </c>
      <c r="AW294" s="9">
        <f t="shared" si="0"/>
        <v>7.8370395452674027</v>
      </c>
      <c r="AX294" s="9">
        <f t="shared" si="0"/>
        <v>7.4066328265029497</v>
      </c>
      <c r="AY294" s="9">
        <f t="shared" si="0"/>
        <v>6.9998638528956523</v>
      </c>
      <c r="AZ294" s="9">
        <f t="shared" si="0"/>
        <v>6.6154344500171041</v>
      </c>
      <c r="BA294" s="9">
        <f t="shared" si="0"/>
        <v>6.2521177385998943</v>
      </c>
      <c r="BB294" s="9">
        <f t="shared" si="0"/>
        <v>5.9087542190391424</v>
      </c>
      <c r="BC294" s="9">
        <f t="shared" si="0"/>
        <v>5.5842480709314675</v>
      </c>
      <c r="BD294" s="9">
        <f t="shared" si="0"/>
        <v>5.2775636558416199</v>
      </c>
      <c r="BE294" s="9">
        <f t="shared" si="0"/>
        <v>4.9877222121356199</v>
      </c>
      <c r="BF294" s="9">
        <f t="shared" si="0"/>
        <v>4.7137987313321776</v>
      </c>
      <c r="BG294" s="9">
        <f t="shared" si="0"/>
        <v>4.4549190060035118</v>
      </c>
      <c r="BH294" s="9">
        <f t="shared" si="0"/>
        <v>4.2102568398041269</v>
      </c>
      <c r="BI294" s="9">
        <f t="shared" si="0"/>
        <v>3.9790314107235774</v>
      </c>
      <c r="BJ294" s="9">
        <f t="shared" si="0"/>
        <v>3.7605047791482109</v>
      </c>
      <c r="BK294" s="9">
        <f t="shared" si="0"/>
        <v>3.553979532779048</v>
      </c>
      <c r="BL294" s="9">
        <f t="shared" si="0"/>
        <v>3.3587965608897234</v>
      </c>
      <c r="BM294" s="9">
        <f t="shared" si="0"/>
        <v>3.1743329508211908</v>
      </c>
      <c r="BN294" s="9">
        <f t="shared" si="0"/>
        <v>3</v>
      </c>
    </row>
    <row r="295" spans="1:66" ht="12" x14ac:dyDescent="0.25">
      <c r="A295" s="5">
        <f>A294+1</f>
        <v>257</v>
      </c>
      <c r="B295" s="56"/>
      <c r="C295" s="9"/>
      <c r="D295" s="9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  <c r="AA295" s="9"/>
      <c r="AB295" s="9"/>
      <c r="AC295" s="9"/>
      <c r="AD295" s="9"/>
      <c r="AE295" s="9"/>
      <c r="AF295" s="9"/>
      <c r="AG295" s="9"/>
      <c r="AH295" s="9"/>
      <c r="AI295" s="9"/>
      <c r="AJ295" s="9"/>
      <c r="AK295" s="9"/>
      <c r="AL295" s="9"/>
      <c r="AM295" s="9"/>
      <c r="AN295" s="9"/>
      <c r="AO295" s="9"/>
      <c r="AP295" s="9"/>
      <c r="AQ295" s="9"/>
      <c r="AR295" s="9"/>
      <c r="AS295" s="9"/>
      <c r="AT295" s="9"/>
      <c r="AU295" s="9"/>
      <c r="AV295" s="9"/>
      <c r="AW295" s="9"/>
      <c r="AX295" s="9"/>
      <c r="AY295" s="9"/>
      <c r="AZ295" s="9"/>
      <c r="BA295" s="9"/>
      <c r="BB295" s="9"/>
      <c r="BC295" s="9"/>
      <c r="BD295" s="9"/>
      <c r="BE295" s="9"/>
      <c r="BF295" s="9"/>
      <c r="BG295" s="9"/>
      <c r="BH295" s="9"/>
      <c r="BI295" s="9"/>
      <c r="BJ295" s="9"/>
      <c r="BK295" s="9"/>
      <c r="BL295" s="9"/>
      <c r="BM295" s="9"/>
      <c r="BN295" s="9"/>
    </row>
  </sheetData>
  <sheetProtection sheet="1" objects="1" scenarios="1"/>
  <mergeCells count="155">
    <mergeCell ref="S31:T31"/>
    <mergeCell ref="U31:V31"/>
    <mergeCell ref="AE31:AF31"/>
    <mergeCell ref="W31:X31"/>
    <mergeCell ref="Y31:Z31"/>
    <mergeCell ref="AA31:AB31"/>
    <mergeCell ref="AC31:AD31"/>
    <mergeCell ref="I31:J31"/>
    <mergeCell ref="K31:L31"/>
    <mergeCell ref="M31:N31"/>
    <mergeCell ref="O31:P31"/>
    <mergeCell ref="A31:B31"/>
    <mergeCell ref="C31:D31"/>
    <mergeCell ref="E31:F31"/>
    <mergeCell ref="G31:H31"/>
    <mergeCell ref="Q31:R31"/>
    <mergeCell ref="A30:B30"/>
    <mergeCell ref="C30:D30"/>
    <mergeCell ref="E30:F30"/>
    <mergeCell ref="G30:H30"/>
    <mergeCell ref="I30:J30"/>
    <mergeCell ref="K30:L30"/>
    <mergeCell ref="M30:N30"/>
    <mergeCell ref="O30:P30"/>
    <mergeCell ref="Y30:Z30"/>
    <mergeCell ref="AA30:AB30"/>
    <mergeCell ref="AC30:AD30"/>
    <mergeCell ref="AE30:AF30"/>
    <mergeCell ref="Q30:R30"/>
    <mergeCell ref="S30:T30"/>
    <mergeCell ref="U30:V30"/>
    <mergeCell ref="W30:X30"/>
    <mergeCell ref="AA28:AB28"/>
    <mergeCell ref="AC28:AD28"/>
    <mergeCell ref="AE28:AF28"/>
    <mergeCell ref="Q28:R28"/>
    <mergeCell ref="S28:T28"/>
    <mergeCell ref="U28:V28"/>
    <mergeCell ref="W28:X28"/>
    <mergeCell ref="I28:J28"/>
    <mergeCell ref="K28:L28"/>
    <mergeCell ref="M28:N28"/>
    <mergeCell ref="O28:P28"/>
    <mergeCell ref="A28:B28"/>
    <mergeCell ref="C28:D28"/>
    <mergeCell ref="E28:F28"/>
    <mergeCell ref="G28:H28"/>
    <mergeCell ref="Y28:Z28"/>
    <mergeCell ref="A27:B27"/>
    <mergeCell ref="C27:D27"/>
    <mergeCell ref="E27:F27"/>
    <mergeCell ref="G27:H27"/>
    <mergeCell ref="Y27:Z27"/>
    <mergeCell ref="AA27:AB27"/>
    <mergeCell ref="AC27:AD27"/>
    <mergeCell ref="AE27:AF27"/>
    <mergeCell ref="Q27:R27"/>
    <mergeCell ref="S27:T27"/>
    <mergeCell ref="U27:V27"/>
    <mergeCell ref="W27:X27"/>
    <mergeCell ref="AA25:AB25"/>
    <mergeCell ref="AC25:AD25"/>
    <mergeCell ref="AE25:AF25"/>
    <mergeCell ref="Q25:R25"/>
    <mergeCell ref="S25:T25"/>
    <mergeCell ref="U25:V25"/>
    <mergeCell ref="W25:X25"/>
    <mergeCell ref="I27:J27"/>
    <mergeCell ref="K27:L27"/>
    <mergeCell ref="M27:N27"/>
    <mergeCell ref="O27:P27"/>
    <mergeCell ref="I25:J25"/>
    <mergeCell ref="K25:L25"/>
    <mergeCell ref="M25:N25"/>
    <mergeCell ref="O25:P25"/>
    <mergeCell ref="A25:B25"/>
    <mergeCell ref="C25:D25"/>
    <mergeCell ref="E25:F25"/>
    <mergeCell ref="G25:H25"/>
    <mergeCell ref="Y25:Z25"/>
    <mergeCell ref="A24:B24"/>
    <mergeCell ref="C24:D24"/>
    <mergeCell ref="E24:F24"/>
    <mergeCell ref="G24:H24"/>
    <mergeCell ref="Y24:Z24"/>
    <mergeCell ref="I24:J24"/>
    <mergeCell ref="K24:L24"/>
    <mergeCell ref="M24:N24"/>
    <mergeCell ref="O24:P24"/>
    <mergeCell ref="AA24:AB24"/>
    <mergeCell ref="AC24:AD24"/>
    <mergeCell ref="AE24:AF24"/>
    <mergeCell ref="Q24:R24"/>
    <mergeCell ref="S24:T24"/>
    <mergeCell ref="U24:V24"/>
    <mergeCell ref="W24:X24"/>
    <mergeCell ref="AA22:AB22"/>
    <mergeCell ref="AC22:AD22"/>
    <mergeCell ref="AE22:AF22"/>
    <mergeCell ref="Q22:R22"/>
    <mergeCell ref="S22:T22"/>
    <mergeCell ref="U22:V22"/>
    <mergeCell ref="W22:X22"/>
    <mergeCell ref="I22:J22"/>
    <mergeCell ref="K22:L22"/>
    <mergeCell ref="M22:N22"/>
    <mergeCell ref="O22:P22"/>
    <mergeCell ref="A22:B22"/>
    <mergeCell ref="C22:D22"/>
    <mergeCell ref="E22:F22"/>
    <mergeCell ref="G22:H22"/>
    <mergeCell ref="Y22:Z22"/>
    <mergeCell ref="A21:B21"/>
    <mergeCell ref="C21:D21"/>
    <mergeCell ref="E21:F21"/>
    <mergeCell ref="G21:H21"/>
    <mergeCell ref="Y21:Z21"/>
    <mergeCell ref="AA21:AB21"/>
    <mergeCell ref="AC21:AD21"/>
    <mergeCell ref="AE21:AF21"/>
    <mergeCell ref="Q21:R21"/>
    <mergeCell ref="S21:T21"/>
    <mergeCell ref="U21:V21"/>
    <mergeCell ref="W21:X21"/>
    <mergeCell ref="Q15:S15"/>
    <mergeCell ref="Q16:S16"/>
    <mergeCell ref="T13:V13"/>
    <mergeCell ref="T14:V14"/>
    <mergeCell ref="T15:V15"/>
    <mergeCell ref="T16:V16"/>
    <mergeCell ref="Q14:S14"/>
    <mergeCell ref="Q13:S13"/>
    <mergeCell ref="I21:J21"/>
    <mergeCell ref="K21:L21"/>
    <mergeCell ref="M21:N21"/>
    <mergeCell ref="O21:P21"/>
    <mergeCell ref="I15:J15"/>
    <mergeCell ref="I16:J16"/>
    <mergeCell ref="N13:P13"/>
    <mergeCell ref="N14:P14"/>
    <mergeCell ref="N15:P15"/>
    <mergeCell ref="N16:P16"/>
    <mergeCell ref="K13:M13"/>
    <mergeCell ref="K14:M14"/>
    <mergeCell ref="K15:M15"/>
    <mergeCell ref="K16:M16"/>
    <mergeCell ref="I5:J5"/>
    <mergeCell ref="I6:J6"/>
    <mergeCell ref="I7:J7"/>
    <mergeCell ref="I8:J8"/>
    <mergeCell ref="I13:J13"/>
    <mergeCell ref="I10:J10"/>
    <mergeCell ref="I11:J11"/>
    <mergeCell ref="I12:J12"/>
    <mergeCell ref="I14:J14"/>
  </mergeCells>
  <phoneticPr fontId="17" type="noConversion"/>
  <pageMargins left="0.39370078740157483" right="0.39370078740157483" top="0.39370078740157483" bottom="0.25" header="0.39370078740157483" footer="0.24"/>
  <pageSetup paperSize="9" orientation="landscape" r:id="rId1"/>
  <headerFooter alignWithMargins="0"/>
  <rowBreaks count="4" manualBreakCount="4">
    <brk id="80" max="16383" man="1"/>
    <brk id="127" max="16383" man="1"/>
    <brk id="174" max="16383" man="1"/>
    <brk id="221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B123"/>
  <sheetViews>
    <sheetView topLeftCell="A4" workbookViewId="0">
      <selection activeCell="F30" sqref="F30"/>
    </sheetView>
  </sheetViews>
  <sheetFormatPr baseColWidth="10" defaultColWidth="9.109375" defaultRowHeight="11.4" x14ac:dyDescent="0.2"/>
  <cols>
    <col min="1" max="28" width="3.6640625" style="2" customWidth="1"/>
    <col min="29" max="16384" width="9.109375" style="2"/>
  </cols>
  <sheetData>
    <row r="1" spans="1:24" ht="17.399999999999999" x14ac:dyDescent="0.3">
      <c r="A1" s="54" t="s">
        <v>41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2"/>
      <c r="R1" s="12"/>
      <c r="S1" s="12"/>
      <c r="T1" s="12"/>
      <c r="U1" s="12"/>
      <c r="V1" s="12"/>
      <c r="W1" s="12"/>
      <c r="X1" s="13"/>
    </row>
    <row r="2" spans="1:24" ht="12" x14ac:dyDescent="0.25">
      <c r="A2" s="14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X2" s="15"/>
    </row>
    <row r="3" spans="1:24" ht="15.6" x14ac:dyDescent="0.3">
      <c r="A3" s="16" t="s">
        <v>12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X3" s="15"/>
    </row>
    <row r="4" spans="1:24" ht="12" x14ac:dyDescent="0.25">
      <c r="A4" s="14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X4" s="15"/>
    </row>
    <row r="5" spans="1:24" s="7" customFormat="1" ht="15.6" x14ac:dyDescent="0.3">
      <c r="A5" s="16" t="s">
        <v>0</v>
      </c>
      <c r="B5" s="4"/>
      <c r="C5" s="4"/>
      <c r="D5" s="4"/>
      <c r="E5" s="4"/>
      <c r="F5" s="4"/>
      <c r="I5" s="65">
        <v>4</v>
      </c>
      <c r="J5" s="65"/>
      <c r="L5" s="4"/>
      <c r="M5" s="4"/>
      <c r="N5" s="4"/>
      <c r="O5" s="4"/>
      <c r="P5" s="4"/>
      <c r="Q5" s="4"/>
      <c r="R5" s="4"/>
      <c r="X5" s="23"/>
    </row>
    <row r="6" spans="1:24" s="7" customFormat="1" ht="15.6" x14ac:dyDescent="0.3">
      <c r="A6" s="16" t="s">
        <v>2</v>
      </c>
      <c r="B6" s="4"/>
      <c r="C6" s="4"/>
      <c r="D6" s="4"/>
      <c r="E6" s="4"/>
      <c r="F6" s="4"/>
      <c r="I6" s="65">
        <v>21</v>
      </c>
      <c r="J6" s="65"/>
      <c r="L6" s="4"/>
      <c r="M6" s="4"/>
      <c r="N6" s="4"/>
      <c r="O6" s="4"/>
      <c r="P6" s="4"/>
      <c r="Q6" s="4"/>
      <c r="R6" s="4"/>
      <c r="X6" s="23"/>
    </row>
    <row r="7" spans="1:24" s="7" customFormat="1" ht="15.6" x14ac:dyDescent="0.3">
      <c r="A7" s="16"/>
      <c r="B7" s="4"/>
      <c r="C7" s="4"/>
      <c r="D7" s="4"/>
      <c r="E7" s="4"/>
      <c r="F7" s="4"/>
      <c r="I7" s="25"/>
      <c r="J7" s="25"/>
      <c r="K7" s="4"/>
      <c r="L7" s="4"/>
      <c r="M7" s="4"/>
      <c r="N7" s="4"/>
      <c r="O7" s="4"/>
      <c r="P7" s="4"/>
      <c r="Q7" s="4"/>
      <c r="R7" s="4"/>
      <c r="X7" s="23"/>
    </row>
    <row r="8" spans="1:24" s="7" customFormat="1" ht="15.6" x14ac:dyDescent="0.3">
      <c r="A8" s="33" t="s">
        <v>27</v>
      </c>
      <c r="B8" s="4"/>
      <c r="C8" s="4"/>
      <c r="D8" s="4"/>
      <c r="E8" s="4"/>
      <c r="F8" s="4"/>
      <c r="I8" s="64">
        <v>4</v>
      </c>
      <c r="J8" s="64"/>
      <c r="K8" s="4" t="str">
        <f>IF(I5&gt;=I8,"ok","Turneringen oppfyller ikke krav til antall deltakere")</f>
        <v>ok</v>
      </c>
      <c r="L8" s="4"/>
      <c r="M8" s="4"/>
      <c r="N8" s="4"/>
      <c r="O8" s="4"/>
      <c r="P8" s="4"/>
      <c r="Q8" s="4"/>
      <c r="R8" s="4"/>
      <c r="X8" s="23"/>
    </row>
    <row r="9" spans="1:24" s="7" customFormat="1" ht="15.6" x14ac:dyDescent="0.3">
      <c r="A9" s="33" t="s">
        <v>8</v>
      </c>
      <c r="B9" s="4"/>
      <c r="C9" s="4"/>
      <c r="D9" s="4"/>
      <c r="E9" s="4"/>
      <c r="F9" s="4"/>
      <c r="I9" s="64">
        <v>21</v>
      </c>
      <c r="J9" s="64"/>
      <c r="K9" s="4" t="str">
        <f>IF(I6&gt;=I9,"ok","Turneringen oppfyller ikke krav til antall spill")</f>
        <v>ok</v>
      </c>
      <c r="L9" s="4"/>
      <c r="M9" s="4"/>
      <c r="N9" s="4"/>
      <c r="O9" s="4"/>
      <c r="P9" s="4"/>
      <c r="Q9" s="4"/>
      <c r="R9" s="4"/>
      <c r="X9" s="23"/>
    </row>
    <row r="10" spans="1:24" s="7" customFormat="1" ht="15.6" x14ac:dyDescent="0.3">
      <c r="A10" s="33" t="s">
        <v>9</v>
      </c>
      <c r="B10" s="4"/>
      <c r="C10" s="4"/>
      <c r="D10" s="4"/>
      <c r="E10" s="4"/>
      <c r="F10" s="4"/>
      <c r="I10" s="64">
        <v>1</v>
      </c>
      <c r="J10" s="64"/>
      <c r="K10" s="4"/>
      <c r="L10" s="4"/>
      <c r="M10" s="4"/>
      <c r="N10" s="4"/>
      <c r="O10" s="4"/>
      <c r="P10" s="4"/>
      <c r="Q10" s="4"/>
      <c r="R10" s="4"/>
      <c r="X10" s="23"/>
    </row>
    <row r="11" spans="1:24" s="20" customFormat="1" ht="13.2" x14ac:dyDescent="0.25">
      <c r="A11" s="34"/>
      <c r="B11" s="29"/>
      <c r="C11" s="29"/>
      <c r="D11" s="29"/>
      <c r="E11" s="29"/>
      <c r="F11" s="29"/>
      <c r="I11" s="61"/>
      <c r="J11" s="61"/>
      <c r="K11" s="61" t="s">
        <v>18</v>
      </c>
      <c r="L11" s="60"/>
      <c r="M11" s="60"/>
      <c r="N11" s="61" t="s">
        <v>17</v>
      </c>
      <c r="O11" s="60"/>
      <c r="P11" s="60"/>
      <c r="Q11" s="61" t="s">
        <v>19</v>
      </c>
      <c r="R11" s="60"/>
      <c r="S11" s="60"/>
      <c r="T11" s="30"/>
      <c r="X11" s="21"/>
    </row>
    <row r="12" spans="1:24" s="7" customFormat="1" ht="15.6" x14ac:dyDescent="0.3">
      <c r="A12" s="33" t="s">
        <v>5</v>
      </c>
      <c r="B12" s="4"/>
      <c r="C12" s="4"/>
      <c r="D12" s="4"/>
      <c r="E12" s="4"/>
      <c r="F12" s="4"/>
      <c r="I12" s="64">
        <f>IF(AND(K8="ok",K9="ok"),ROUNDUP(K12*(N12-Q12),0),0)</f>
        <v>1</v>
      </c>
      <c r="J12" s="64"/>
      <c r="K12" s="87">
        <v>0.125</v>
      </c>
      <c r="L12" s="88"/>
      <c r="M12" s="88"/>
      <c r="N12" s="61">
        <f>I5</f>
        <v>4</v>
      </c>
      <c r="O12" s="60"/>
      <c r="P12" s="60"/>
      <c r="Q12" s="61">
        <f>ROUND(I8+1/K13-1/K12-1,0)</f>
        <v>-3</v>
      </c>
      <c r="R12" s="85"/>
      <c r="S12" s="85"/>
      <c r="T12" s="29"/>
      <c r="X12" s="23"/>
    </row>
    <row r="13" spans="1:24" s="7" customFormat="1" ht="16.2" thickBot="1" x14ac:dyDescent="0.35">
      <c r="A13" s="35" t="s">
        <v>7</v>
      </c>
      <c r="B13" s="26"/>
      <c r="C13" s="26"/>
      <c r="D13" s="26"/>
      <c r="E13" s="26"/>
      <c r="F13" s="26"/>
      <c r="G13" s="27"/>
      <c r="H13" s="27"/>
      <c r="I13" s="91">
        <f>IF(I12,ROUNDUP(K13*(N13-Q13),0),0)</f>
        <v>1</v>
      </c>
      <c r="J13" s="91"/>
      <c r="K13" s="89">
        <f>K12*4</f>
        <v>0.5</v>
      </c>
      <c r="L13" s="90"/>
      <c r="M13" s="90"/>
      <c r="N13" s="70">
        <f>I5</f>
        <v>4</v>
      </c>
      <c r="O13" s="71"/>
      <c r="P13" s="71"/>
      <c r="Q13" s="70">
        <f>I8-1</f>
        <v>3</v>
      </c>
      <c r="R13" s="86"/>
      <c r="S13" s="86"/>
      <c r="T13" s="53"/>
      <c r="U13" s="27"/>
      <c r="V13" s="27"/>
      <c r="W13" s="27"/>
      <c r="X13" s="28"/>
    </row>
    <row r="14" spans="1:24" s="7" customFormat="1" ht="16.2" thickBot="1" x14ac:dyDescent="0.35">
      <c r="A14" s="33"/>
      <c r="B14" s="4"/>
      <c r="C14" s="4"/>
      <c r="D14" s="4"/>
      <c r="E14" s="4"/>
      <c r="F14" s="4"/>
      <c r="I14" s="24"/>
      <c r="J14" s="24"/>
      <c r="K14" s="42"/>
      <c r="L14" s="43"/>
      <c r="M14" s="43"/>
      <c r="N14" s="30"/>
      <c r="O14" s="20"/>
      <c r="P14" s="20"/>
      <c r="Q14" s="20"/>
      <c r="R14" s="32"/>
      <c r="S14" s="20"/>
      <c r="T14" s="30"/>
      <c r="X14" s="23"/>
    </row>
    <row r="15" spans="1:24" s="7" customFormat="1" ht="15" x14ac:dyDescent="0.25">
      <c r="A15" s="39"/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1"/>
    </row>
    <row r="16" spans="1:24" s="7" customFormat="1" ht="21" x14ac:dyDescent="0.4">
      <c r="A16" s="17" t="s">
        <v>6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15"/>
    </row>
    <row r="17" spans="1:28" s="7" customFormat="1" ht="15.6" x14ac:dyDescent="0.3">
      <c r="A17" s="16"/>
      <c r="X17" s="23"/>
    </row>
    <row r="18" spans="1:28" s="47" customFormat="1" ht="15.6" x14ac:dyDescent="0.3">
      <c r="A18" s="76">
        <v>1</v>
      </c>
      <c r="B18" s="67"/>
      <c r="C18" s="67">
        <f>A18+1</f>
        <v>2</v>
      </c>
      <c r="D18" s="67"/>
      <c r="E18" s="67">
        <f>C18+1</f>
        <v>3</v>
      </c>
      <c r="F18" s="67"/>
      <c r="G18" s="67">
        <f>E18+1</f>
        <v>4</v>
      </c>
      <c r="H18" s="67"/>
      <c r="I18" s="67">
        <f>G18+1</f>
        <v>5</v>
      </c>
      <c r="J18" s="67"/>
      <c r="K18" s="67">
        <f>I18+1</f>
        <v>6</v>
      </c>
      <c r="L18" s="67"/>
      <c r="M18" s="67">
        <f>K18+1</f>
        <v>7</v>
      </c>
      <c r="N18" s="67"/>
      <c r="O18" s="67">
        <f>M18+1</f>
        <v>8</v>
      </c>
      <c r="P18" s="67"/>
      <c r="Q18" s="67">
        <f>O18+1</f>
        <v>9</v>
      </c>
      <c r="R18" s="67"/>
      <c r="S18" s="67">
        <f>Q18+1</f>
        <v>10</v>
      </c>
      <c r="T18" s="67"/>
      <c r="U18" s="67">
        <f>S18+1</f>
        <v>11</v>
      </c>
      <c r="V18" s="67"/>
      <c r="W18" s="67">
        <f>U18+1</f>
        <v>12</v>
      </c>
      <c r="X18" s="79"/>
    </row>
    <row r="19" spans="1:28" s="7" customFormat="1" ht="15.6" x14ac:dyDescent="0.3">
      <c r="A19" s="81">
        <f>IF(A18&lt;=$I$12,ROUND(VLOOKUP($I$5,$A$28:$AB$123,A18+4),0),"")</f>
        <v>1</v>
      </c>
      <c r="B19" s="77"/>
      <c r="C19" s="78" t="str">
        <f>IF(C18&lt;=$I$12,ROUND(VLOOKUP($I$5,$A$28:$AB$123,C18+4),0),"")</f>
        <v/>
      </c>
      <c r="D19" s="78"/>
      <c r="E19" s="78" t="str">
        <f>IF(E18&lt;=$I$12,ROUND(VLOOKUP($I$5,$A$28:$AB$123,E18+4),0),"")</f>
        <v/>
      </c>
      <c r="F19" s="78"/>
      <c r="G19" s="78" t="str">
        <f>IF(G18&lt;=$I$12,ROUND(VLOOKUP($I$5,$A$28:$AB$123,G18+4),0),"")</f>
        <v/>
      </c>
      <c r="H19" s="78"/>
      <c r="I19" s="78" t="str">
        <f>IF(I18&lt;=$I$12,ROUND(VLOOKUP($I$5,$A$28:$AB$123,I18+4),0),"")</f>
        <v/>
      </c>
      <c r="J19" s="78"/>
      <c r="K19" s="78" t="str">
        <f>IF(K18&lt;=$I$12,ROUND(VLOOKUP($I$5,$A$28:$AB$123,K18+4),0),"")</f>
        <v/>
      </c>
      <c r="L19" s="78"/>
      <c r="M19" s="78" t="str">
        <f>IF(M18&lt;=$I$12,ROUND(VLOOKUP($I$5,$A$28:$AB$123,M18+4),0),"")</f>
        <v/>
      </c>
      <c r="N19" s="78"/>
      <c r="O19" s="78" t="str">
        <f>IF(O18&lt;=$I$12,ROUND(VLOOKUP($I$5,$A$28:$AB$123,O18+4),0),"")</f>
        <v/>
      </c>
      <c r="P19" s="78"/>
      <c r="Q19" s="78" t="str">
        <f>IF(Q18&lt;=$I$12,ROUND(VLOOKUP($I$5,$A$28:$AB$123,Q18+4),0),"")</f>
        <v/>
      </c>
      <c r="R19" s="78"/>
      <c r="S19" s="78" t="str">
        <f>IF(S18&lt;=$I$12,ROUND(VLOOKUP($I$5,$A$28:$AB$123,S18+4),0),"")</f>
        <v/>
      </c>
      <c r="T19" s="78"/>
      <c r="U19" s="78" t="str">
        <f>IF(U18&lt;=$I$12,ROUND(VLOOKUP($I$5,$A$28:$AB$123,U18+4),0),"")</f>
        <v/>
      </c>
      <c r="V19" s="78"/>
      <c r="W19" s="78" t="str">
        <f>IF(W18&lt;=$I$12,ROUND(VLOOKUP($I$5,$A$28:$AB$123,W18+4),0),"")</f>
        <v/>
      </c>
      <c r="X19" s="80"/>
    </row>
    <row r="20" spans="1:28" s="7" customFormat="1" ht="15" x14ac:dyDescent="0.25">
      <c r="A20" s="22"/>
      <c r="X20" s="23"/>
    </row>
    <row r="21" spans="1:28" s="47" customFormat="1" ht="15.6" x14ac:dyDescent="0.3">
      <c r="A21" s="76">
        <f>W18+1</f>
        <v>13</v>
      </c>
      <c r="B21" s="67"/>
      <c r="C21" s="67">
        <f>A21+1</f>
        <v>14</v>
      </c>
      <c r="D21" s="67"/>
      <c r="E21" s="67">
        <f>C21+1</f>
        <v>15</v>
      </c>
      <c r="F21" s="67"/>
      <c r="G21" s="67">
        <f>E21+1</f>
        <v>16</v>
      </c>
      <c r="H21" s="67"/>
      <c r="I21" s="67">
        <f>G21+1</f>
        <v>17</v>
      </c>
      <c r="J21" s="67"/>
      <c r="K21" s="67">
        <f>I21+1</f>
        <v>18</v>
      </c>
      <c r="L21" s="67"/>
      <c r="M21" s="67">
        <f>K21+1</f>
        <v>19</v>
      </c>
      <c r="N21" s="67"/>
      <c r="O21" s="67">
        <f>M21+1</f>
        <v>20</v>
      </c>
      <c r="P21" s="67"/>
      <c r="Q21" s="67">
        <f>O21+1</f>
        <v>21</v>
      </c>
      <c r="R21" s="67"/>
      <c r="S21" s="67">
        <f>Q21+1</f>
        <v>22</v>
      </c>
      <c r="T21" s="67"/>
      <c r="U21" s="67">
        <f>S21+1</f>
        <v>23</v>
      </c>
      <c r="V21" s="67"/>
      <c r="W21" s="67">
        <f>U21+1</f>
        <v>24</v>
      </c>
      <c r="X21" s="79"/>
    </row>
    <row r="22" spans="1:28" s="7" customFormat="1" ht="15.6" x14ac:dyDescent="0.3">
      <c r="A22" s="81" t="str">
        <f>IF(A21&lt;=$I$12,ROUND(VLOOKUP($I$5,$A$28:$AB$123,A21+4),0),"")</f>
        <v/>
      </c>
      <c r="B22" s="77"/>
      <c r="C22" s="78" t="str">
        <f>IF(C21&lt;=$I$12,ROUND(VLOOKUP($I$5,$A$28:$AB$123,C21+4),0),"")</f>
        <v/>
      </c>
      <c r="D22" s="78"/>
      <c r="E22" s="78" t="str">
        <f>IF(E21&lt;=$I$12,ROUND(VLOOKUP($I$5,$A$28:$AB$123,E21+4),0),"")</f>
        <v/>
      </c>
      <c r="F22" s="78"/>
      <c r="G22" s="78" t="str">
        <f>IF(G21&lt;=$I$12,ROUND(VLOOKUP($I$5,$A$28:$AB$123,G21+4),0),"")</f>
        <v/>
      </c>
      <c r="H22" s="78"/>
      <c r="I22" s="78" t="str">
        <f>IF(I21&lt;=$I$12,ROUND(VLOOKUP($I$5,$A$28:$AB$123,I21+4),0),"")</f>
        <v/>
      </c>
      <c r="J22" s="78"/>
      <c r="K22" s="78" t="str">
        <f>IF(K21&lt;=$I$12,ROUND(VLOOKUP($I$5,$A$28:$AB$123,K21+4),0),"")</f>
        <v/>
      </c>
      <c r="L22" s="78"/>
      <c r="M22" s="78" t="str">
        <f>IF(M21&lt;=$I$12,ROUND(VLOOKUP($I$5,$A$28:$AB$123,M21+4),0),"")</f>
        <v/>
      </c>
      <c r="N22" s="78"/>
      <c r="O22" s="78" t="str">
        <f>IF(O21&lt;=$I$12,ROUND(VLOOKUP($I$5,$A$28:$AB$123,O21+4),0),"")</f>
        <v/>
      </c>
      <c r="P22" s="78"/>
      <c r="Q22" s="78" t="str">
        <f>IF(Q21&lt;=$I$12,ROUND(VLOOKUP($I$5,$A$28:$AB$123,Q21+4),0),"")</f>
        <v/>
      </c>
      <c r="R22" s="78"/>
      <c r="S22" s="78" t="str">
        <f>IF(S21&lt;=$I$12,ROUND(VLOOKUP($I$5,$A$28:$AB$123,S21+4),0),"")</f>
        <v/>
      </c>
      <c r="T22" s="78"/>
      <c r="U22" s="78" t="str">
        <f>IF(U21&lt;=$I$12,ROUND(VLOOKUP($I$5,$A$28:$AB$123,U21+4),0),"")</f>
        <v/>
      </c>
      <c r="V22" s="78"/>
      <c r="W22" s="78" t="str">
        <f>IF(W21&lt;=$I$12,ROUND(VLOOKUP($I$5,$A$28:$AB$123,W21+4),0),"")</f>
        <v/>
      </c>
      <c r="X22" s="80"/>
    </row>
    <row r="23" spans="1:28" s="47" customFormat="1" ht="15.6" thickBot="1" x14ac:dyDescent="0.3">
      <c r="A23" s="50"/>
      <c r="B23" s="51"/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2"/>
    </row>
    <row r="25" spans="1:28" s="7" customFormat="1" ht="15.6" x14ac:dyDescent="0.3">
      <c r="A25" s="4" t="s">
        <v>41</v>
      </c>
    </row>
    <row r="27" spans="1:28" s="6" customFormat="1" ht="12" x14ac:dyDescent="0.25">
      <c r="A27" s="84" t="s">
        <v>39</v>
      </c>
      <c r="B27" s="84"/>
      <c r="C27" s="84"/>
      <c r="D27" s="5" t="s">
        <v>22</v>
      </c>
      <c r="E27" s="8">
        <v>1</v>
      </c>
      <c r="F27" s="8">
        <v>2</v>
      </c>
      <c r="G27" s="8">
        <v>3</v>
      </c>
      <c r="H27" s="8">
        <v>4</v>
      </c>
      <c r="I27" s="8">
        <v>5</v>
      </c>
      <c r="J27" s="8">
        <v>6</v>
      </c>
      <c r="K27" s="8">
        <v>7</v>
      </c>
      <c r="L27" s="8">
        <v>8</v>
      </c>
      <c r="M27" s="8">
        <v>9</v>
      </c>
      <c r="N27" s="8">
        <v>10</v>
      </c>
      <c r="O27" s="8">
        <v>11</v>
      </c>
      <c r="P27" s="8">
        <v>12</v>
      </c>
      <c r="Q27" s="8">
        <v>13</v>
      </c>
      <c r="R27" s="8">
        <v>14</v>
      </c>
      <c r="S27" s="8">
        <v>15</v>
      </c>
      <c r="T27" s="8">
        <v>16</v>
      </c>
      <c r="U27" s="8">
        <v>17</v>
      </c>
      <c r="V27" s="8">
        <v>18</v>
      </c>
      <c r="W27" s="8">
        <v>19</v>
      </c>
      <c r="X27" s="8">
        <v>20</v>
      </c>
      <c r="Y27" s="8">
        <v>21</v>
      </c>
      <c r="Z27" s="8">
        <v>22</v>
      </c>
      <c r="AA27" s="8">
        <v>23</v>
      </c>
      <c r="AB27" s="8">
        <v>24</v>
      </c>
    </row>
    <row r="28" spans="1:28" ht="12" x14ac:dyDescent="0.25">
      <c r="A28" s="5">
        <v>4</v>
      </c>
      <c r="B28" s="5" t="s">
        <v>21</v>
      </c>
      <c r="C28" s="5">
        <v>5</v>
      </c>
      <c r="D28" s="18">
        <v>1</v>
      </c>
      <c r="E28" s="9">
        <v>1</v>
      </c>
      <c r="F28" s="9" t="s">
        <v>47</v>
      </c>
      <c r="G28" s="9" t="s">
        <v>47</v>
      </c>
      <c r="H28" s="9" t="s">
        <v>47</v>
      </c>
      <c r="I28" s="9" t="s">
        <v>47</v>
      </c>
      <c r="J28" s="9" t="s">
        <v>47</v>
      </c>
      <c r="K28" s="9" t="s">
        <v>47</v>
      </c>
      <c r="L28" s="9" t="s">
        <v>47</v>
      </c>
      <c r="M28" s="9" t="s">
        <v>47</v>
      </c>
      <c r="N28" s="9" t="s">
        <v>47</v>
      </c>
      <c r="O28" s="9" t="s">
        <v>47</v>
      </c>
      <c r="P28" s="9" t="s">
        <v>47</v>
      </c>
      <c r="Q28" s="9" t="s">
        <v>47</v>
      </c>
      <c r="R28" s="9" t="s">
        <v>47</v>
      </c>
      <c r="S28" s="9" t="s">
        <v>47</v>
      </c>
      <c r="T28" s="9" t="s">
        <v>47</v>
      </c>
      <c r="U28" s="9" t="s">
        <v>47</v>
      </c>
      <c r="V28" s="9" t="s">
        <v>47</v>
      </c>
      <c r="W28" s="9" t="s">
        <v>47</v>
      </c>
      <c r="X28" s="9" t="s">
        <v>47</v>
      </c>
      <c r="Y28" s="9" t="s">
        <v>47</v>
      </c>
      <c r="Z28" s="9" t="s">
        <v>47</v>
      </c>
      <c r="AA28" s="9" t="s">
        <v>47</v>
      </c>
      <c r="AB28" s="9" t="s">
        <v>47</v>
      </c>
    </row>
    <row r="29" spans="1:28" ht="12" x14ac:dyDescent="0.25">
      <c r="A29" s="5">
        <v>6</v>
      </c>
      <c r="B29" s="5" t="s">
        <v>21</v>
      </c>
      <c r="C29" s="5">
        <v>7</v>
      </c>
      <c r="D29" s="18">
        <v>2</v>
      </c>
      <c r="E29" s="9">
        <v>2</v>
      </c>
      <c r="F29" s="9">
        <v>1.3333333333333333</v>
      </c>
      <c r="G29" s="9" t="s">
        <v>47</v>
      </c>
      <c r="H29" s="9" t="s">
        <v>47</v>
      </c>
      <c r="I29" s="9" t="s">
        <v>47</v>
      </c>
      <c r="J29" s="9" t="s">
        <v>47</v>
      </c>
      <c r="K29" s="9" t="s">
        <v>47</v>
      </c>
      <c r="L29" s="9" t="s">
        <v>47</v>
      </c>
      <c r="M29" s="9" t="s">
        <v>47</v>
      </c>
      <c r="N29" s="9" t="s">
        <v>47</v>
      </c>
      <c r="O29" s="9" t="s">
        <v>47</v>
      </c>
      <c r="P29" s="9" t="s">
        <v>47</v>
      </c>
      <c r="Q29" s="9" t="s">
        <v>47</v>
      </c>
      <c r="R29" s="9" t="s">
        <v>47</v>
      </c>
      <c r="S29" s="9" t="s">
        <v>47</v>
      </c>
      <c r="T29" s="9" t="s">
        <v>47</v>
      </c>
      <c r="U29" s="9" t="s">
        <v>47</v>
      </c>
      <c r="V29" s="9" t="s">
        <v>47</v>
      </c>
      <c r="W29" s="9" t="s">
        <v>47</v>
      </c>
      <c r="X29" s="9" t="s">
        <v>47</v>
      </c>
      <c r="Y29" s="9" t="s">
        <v>47</v>
      </c>
      <c r="Z29" s="9" t="s">
        <v>47</v>
      </c>
      <c r="AA29" s="9" t="s">
        <v>47</v>
      </c>
      <c r="AB29" s="9" t="s">
        <v>47</v>
      </c>
    </row>
    <row r="30" spans="1:28" ht="12" x14ac:dyDescent="0.25">
      <c r="A30" s="5">
        <v>8</v>
      </c>
      <c r="B30" s="5" t="s">
        <v>21</v>
      </c>
      <c r="C30" s="5">
        <v>9</v>
      </c>
      <c r="D30" s="18">
        <v>2</v>
      </c>
      <c r="E30" s="9">
        <v>3</v>
      </c>
      <c r="F30" s="9">
        <v>2</v>
      </c>
      <c r="G30" s="9" t="s">
        <v>47</v>
      </c>
      <c r="H30" s="9" t="s">
        <v>47</v>
      </c>
      <c r="I30" s="9" t="s">
        <v>47</v>
      </c>
      <c r="J30" s="9" t="s">
        <v>47</v>
      </c>
      <c r="K30" s="9" t="s">
        <v>47</v>
      </c>
      <c r="L30" s="9" t="s">
        <v>47</v>
      </c>
      <c r="M30" s="9" t="s">
        <v>47</v>
      </c>
      <c r="N30" s="9" t="s">
        <v>47</v>
      </c>
      <c r="O30" s="9" t="s">
        <v>47</v>
      </c>
      <c r="P30" s="9" t="s">
        <v>47</v>
      </c>
      <c r="Q30" s="9" t="s">
        <v>47</v>
      </c>
      <c r="R30" s="9" t="s">
        <v>47</v>
      </c>
      <c r="S30" s="9" t="s">
        <v>47</v>
      </c>
      <c r="T30" s="9" t="s">
        <v>47</v>
      </c>
      <c r="U30" s="9" t="s">
        <v>47</v>
      </c>
      <c r="V30" s="9" t="s">
        <v>47</v>
      </c>
      <c r="W30" s="9" t="s">
        <v>47</v>
      </c>
      <c r="X30" s="9" t="s">
        <v>47</v>
      </c>
      <c r="Y30" s="9" t="s">
        <v>47</v>
      </c>
      <c r="Z30" s="9" t="s">
        <v>47</v>
      </c>
      <c r="AA30" s="9" t="s">
        <v>47</v>
      </c>
      <c r="AB30" s="9" t="s">
        <v>47</v>
      </c>
    </row>
    <row r="31" spans="1:28" ht="12" x14ac:dyDescent="0.25">
      <c r="A31" s="5">
        <v>10</v>
      </c>
      <c r="B31" s="5" t="s">
        <v>21</v>
      </c>
      <c r="C31" s="5">
        <v>11</v>
      </c>
      <c r="D31" s="18">
        <v>2</v>
      </c>
      <c r="E31" s="9">
        <v>4</v>
      </c>
      <c r="F31" s="9">
        <v>2.6666666666666665</v>
      </c>
      <c r="G31" s="9" t="s">
        <v>47</v>
      </c>
      <c r="H31" s="9" t="s">
        <v>47</v>
      </c>
      <c r="I31" s="9" t="s">
        <v>47</v>
      </c>
      <c r="J31" s="9" t="s">
        <v>47</v>
      </c>
      <c r="K31" s="9" t="s">
        <v>47</v>
      </c>
      <c r="L31" s="9" t="s">
        <v>47</v>
      </c>
      <c r="M31" s="9" t="s">
        <v>47</v>
      </c>
      <c r="N31" s="9" t="s">
        <v>47</v>
      </c>
      <c r="O31" s="9" t="s">
        <v>47</v>
      </c>
      <c r="P31" s="9" t="s">
        <v>47</v>
      </c>
      <c r="Q31" s="9" t="s">
        <v>47</v>
      </c>
      <c r="R31" s="9" t="s">
        <v>47</v>
      </c>
      <c r="S31" s="9" t="s">
        <v>47</v>
      </c>
      <c r="T31" s="9" t="s">
        <v>47</v>
      </c>
      <c r="U31" s="9" t="s">
        <v>47</v>
      </c>
      <c r="V31" s="9" t="s">
        <v>47</v>
      </c>
      <c r="W31" s="9" t="s">
        <v>47</v>
      </c>
      <c r="X31" s="9" t="s">
        <v>47</v>
      </c>
      <c r="Y31" s="9" t="s">
        <v>47</v>
      </c>
      <c r="Z31" s="9" t="s">
        <v>47</v>
      </c>
      <c r="AA31" s="9" t="s">
        <v>47</v>
      </c>
      <c r="AB31" s="9" t="s">
        <v>47</v>
      </c>
    </row>
    <row r="32" spans="1:28" ht="12" x14ac:dyDescent="0.25">
      <c r="A32" s="5">
        <v>12</v>
      </c>
      <c r="B32" s="5" t="s">
        <v>21</v>
      </c>
      <c r="C32" s="5">
        <v>13</v>
      </c>
      <c r="D32" s="18">
        <v>2</v>
      </c>
      <c r="E32" s="9">
        <v>5</v>
      </c>
      <c r="F32" s="9">
        <v>3.333333333333333</v>
      </c>
      <c r="G32" s="9" t="s">
        <v>47</v>
      </c>
      <c r="H32" s="9" t="s">
        <v>47</v>
      </c>
      <c r="I32" s="9" t="s">
        <v>47</v>
      </c>
      <c r="J32" s="9" t="s">
        <v>47</v>
      </c>
      <c r="K32" s="9" t="s">
        <v>47</v>
      </c>
      <c r="L32" s="9" t="s">
        <v>47</v>
      </c>
      <c r="M32" s="9" t="s">
        <v>47</v>
      </c>
      <c r="N32" s="9" t="s">
        <v>47</v>
      </c>
      <c r="O32" s="9" t="s">
        <v>47</v>
      </c>
      <c r="P32" s="9" t="s">
        <v>47</v>
      </c>
      <c r="Q32" s="9" t="s">
        <v>47</v>
      </c>
      <c r="R32" s="9" t="s">
        <v>47</v>
      </c>
      <c r="S32" s="9" t="s">
        <v>47</v>
      </c>
      <c r="T32" s="9" t="s">
        <v>47</v>
      </c>
      <c r="U32" s="9" t="s">
        <v>47</v>
      </c>
      <c r="V32" s="9" t="s">
        <v>47</v>
      </c>
      <c r="W32" s="9" t="s">
        <v>47</v>
      </c>
      <c r="X32" s="9" t="s">
        <v>47</v>
      </c>
      <c r="Y32" s="9" t="s">
        <v>47</v>
      </c>
      <c r="Z32" s="9" t="s">
        <v>47</v>
      </c>
      <c r="AA32" s="9" t="s">
        <v>47</v>
      </c>
      <c r="AB32" s="9" t="s">
        <v>47</v>
      </c>
    </row>
    <row r="33" spans="1:28" ht="12" x14ac:dyDescent="0.25">
      <c r="A33" s="5">
        <v>14</v>
      </c>
      <c r="B33" s="5" t="s">
        <v>21</v>
      </c>
      <c r="C33" s="5">
        <v>15</v>
      </c>
      <c r="D33" s="18">
        <v>3</v>
      </c>
      <c r="E33" s="9">
        <v>6</v>
      </c>
      <c r="F33" s="9">
        <v>4</v>
      </c>
      <c r="G33" s="9">
        <v>2.6666666666666665</v>
      </c>
      <c r="H33" s="9" t="s">
        <v>47</v>
      </c>
      <c r="I33" s="9" t="s">
        <v>47</v>
      </c>
      <c r="J33" s="9" t="s">
        <v>47</v>
      </c>
      <c r="K33" s="9" t="s">
        <v>47</v>
      </c>
      <c r="L33" s="9" t="s">
        <v>47</v>
      </c>
      <c r="M33" s="9" t="s">
        <v>47</v>
      </c>
      <c r="N33" s="9" t="s">
        <v>47</v>
      </c>
      <c r="O33" s="9" t="s">
        <v>47</v>
      </c>
      <c r="P33" s="9" t="s">
        <v>47</v>
      </c>
      <c r="Q33" s="9" t="s">
        <v>47</v>
      </c>
      <c r="R33" s="9" t="s">
        <v>47</v>
      </c>
      <c r="S33" s="9" t="s">
        <v>47</v>
      </c>
      <c r="T33" s="9" t="s">
        <v>47</v>
      </c>
      <c r="U33" s="9" t="s">
        <v>47</v>
      </c>
      <c r="V33" s="9" t="s">
        <v>47</v>
      </c>
      <c r="W33" s="9" t="s">
        <v>47</v>
      </c>
      <c r="X33" s="9" t="s">
        <v>47</v>
      </c>
      <c r="Y33" s="9" t="s">
        <v>47</v>
      </c>
      <c r="Z33" s="9" t="s">
        <v>47</v>
      </c>
      <c r="AA33" s="9" t="s">
        <v>47</v>
      </c>
      <c r="AB33" s="9" t="s">
        <v>47</v>
      </c>
    </row>
    <row r="34" spans="1:28" ht="12" x14ac:dyDescent="0.25">
      <c r="A34" s="5">
        <v>16</v>
      </c>
      <c r="B34" s="5" t="s">
        <v>21</v>
      </c>
      <c r="C34" s="5">
        <v>17</v>
      </c>
      <c r="D34" s="18">
        <v>3</v>
      </c>
      <c r="E34" s="9">
        <v>7</v>
      </c>
      <c r="F34" s="9">
        <v>4.6666666666666661</v>
      </c>
      <c r="G34" s="9">
        <v>3.1111111111111107</v>
      </c>
      <c r="H34" s="9" t="s">
        <v>47</v>
      </c>
      <c r="I34" s="9" t="s">
        <v>47</v>
      </c>
      <c r="J34" s="9" t="s">
        <v>47</v>
      </c>
      <c r="K34" s="9" t="s">
        <v>47</v>
      </c>
      <c r="L34" s="9" t="s">
        <v>47</v>
      </c>
      <c r="M34" s="9" t="s">
        <v>47</v>
      </c>
      <c r="N34" s="9" t="s">
        <v>47</v>
      </c>
      <c r="O34" s="9" t="s">
        <v>47</v>
      </c>
      <c r="P34" s="9" t="s">
        <v>47</v>
      </c>
      <c r="Q34" s="9" t="s">
        <v>47</v>
      </c>
      <c r="R34" s="9" t="s">
        <v>47</v>
      </c>
      <c r="S34" s="9" t="s">
        <v>47</v>
      </c>
      <c r="T34" s="9" t="s">
        <v>47</v>
      </c>
      <c r="U34" s="9" t="s">
        <v>47</v>
      </c>
      <c r="V34" s="9" t="s">
        <v>47</v>
      </c>
      <c r="W34" s="9" t="s">
        <v>47</v>
      </c>
      <c r="X34" s="9" t="s">
        <v>47</v>
      </c>
      <c r="Y34" s="9" t="s">
        <v>47</v>
      </c>
      <c r="Z34" s="9" t="s">
        <v>47</v>
      </c>
      <c r="AA34" s="9" t="s">
        <v>47</v>
      </c>
      <c r="AB34" s="9" t="s">
        <v>47</v>
      </c>
    </row>
    <row r="35" spans="1:28" ht="12" x14ac:dyDescent="0.25">
      <c r="A35" s="5">
        <v>18</v>
      </c>
      <c r="B35" s="5" t="s">
        <v>21</v>
      </c>
      <c r="C35" s="5">
        <v>19</v>
      </c>
      <c r="D35" s="18">
        <v>3</v>
      </c>
      <c r="E35" s="9">
        <v>8</v>
      </c>
      <c r="F35" s="9">
        <v>5.333333333333333</v>
      </c>
      <c r="G35" s="9">
        <v>3.5555555555555554</v>
      </c>
      <c r="H35" s="9" t="s">
        <v>47</v>
      </c>
      <c r="I35" s="9" t="s">
        <v>47</v>
      </c>
      <c r="J35" s="9" t="s">
        <v>47</v>
      </c>
      <c r="K35" s="9" t="s">
        <v>47</v>
      </c>
      <c r="L35" s="9" t="s">
        <v>47</v>
      </c>
      <c r="M35" s="9" t="s">
        <v>47</v>
      </c>
      <c r="N35" s="9" t="s">
        <v>47</v>
      </c>
      <c r="O35" s="9" t="s">
        <v>47</v>
      </c>
      <c r="P35" s="9" t="s">
        <v>47</v>
      </c>
      <c r="Q35" s="9" t="s">
        <v>47</v>
      </c>
      <c r="R35" s="9" t="s">
        <v>47</v>
      </c>
      <c r="S35" s="9" t="s">
        <v>47</v>
      </c>
      <c r="T35" s="9" t="s">
        <v>47</v>
      </c>
      <c r="U35" s="9" t="s">
        <v>47</v>
      </c>
      <c r="V35" s="9" t="s">
        <v>47</v>
      </c>
      <c r="W35" s="9" t="s">
        <v>47</v>
      </c>
      <c r="X35" s="9" t="s">
        <v>47</v>
      </c>
      <c r="Y35" s="9" t="s">
        <v>47</v>
      </c>
      <c r="Z35" s="9" t="s">
        <v>47</v>
      </c>
      <c r="AA35" s="9" t="s">
        <v>47</v>
      </c>
      <c r="AB35" s="9" t="s">
        <v>47</v>
      </c>
    </row>
    <row r="36" spans="1:28" ht="12" x14ac:dyDescent="0.25">
      <c r="A36" s="5">
        <v>20</v>
      </c>
      <c r="B36" s="5" t="s">
        <v>21</v>
      </c>
      <c r="C36" s="5">
        <v>21</v>
      </c>
      <c r="D36" s="18">
        <v>3</v>
      </c>
      <c r="E36" s="9">
        <v>9</v>
      </c>
      <c r="F36" s="9">
        <v>6</v>
      </c>
      <c r="G36" s="9">
        <v>4</v>
      </c>
      <c r="H36" s="9" t="s">
        <v>47</v>
      </c>
      <c r="I36" s="9" t="s">
        <v>47</v>
      </c>
      <c r="J36" s="9" t="s">
        <v>47</v>
      </c>
      <c r="K36" s="9" t="s">
        <v>47</v>
      </c>
      <c r="L36" s="9" t="s">
        <v>47</v>
      </c>
      <c r="M36" s="9" t="s">
        <v>47</v>
      </c>
      <c r="N36" s="9" t="s">
        <v>47</v>
      </c>
      <c r="O36" s="9" t="s">
        <v>47</v>
      </c>
      <c r="P36" s="9" t="s">
        <v>47</v>
      </c>
      <c r="Q36" s="9" t="s">
        <v>47</v>
      </c>
      <c r="R36" s="9" t="s">
        <v>47</v>
      </c>
      <c r="S36" s="9" t="s">
        <v>47</v>
      </c>
      <c r="T36" s="9" t="s">
        <v>47</v>
      </c>
      <c r="U36" s="9" t="s">
        <v>47</v>
      </c>
      <c r="V36" s="9" t="s">
        <v>47</v>
      </c>
      <c r="W36" s="9" t="s">
        <v>47</v>
      </c>
      <c r="X36" s="9" t="s">
        <v>47</v>
      </c>
      <c r="Y36" s="9" t="s">
        <v>47</v>
      </c>
      <c r="Z36" s="9" t="s">
        <v>47</v>
      </c>
      <c r="AA36" s="9" t="s">
        <v>47</v>
      </c>
      <c r="AB36" s="9" t="s">
        <v>47</v>
      </c>
    </row>
    <row r="37" spans="1:28" ht="12" x14ac:dyDescent="0.25">
      <c r="A37" s="5">
        <v>22</v>
      </c>
      <c r="B37" s="5" t="s">
        <v>21</v>
      </c>
      <c r="C37" s="5">
        <v>23</v>
      </c>
      <c r="D37" s="18">
        <v>4</v>
      </c>
      <c r="E37" s="9">
        <v>10</v>
      </c>
      <c r="F37" s="9">
        <v>6.6666666666666661</v>
      </c>
      <c r="G37" s="9">
        <v>4.4444444444444438</v>
      </c>
      <c r="H37" s="9">
        <v>2.9629629629629624</v>
      </c>
      <c r="I37" s="9" t="s">
        <v>47</v>
      </c>
      <c r="J37" s="9" t="s">
        <v>47</v>
      </c>
      <c r="K37" s="9" t="s">
        <v>47</v>
      </c>
      <c r="L37" s="9" t="s">
        <v>47</v>
      </c>
      <c r="M37" s="9" t="s">
        <v>47</v>
      </c>
      <c r="N37" s="9" t="s">
        <v>47</v>
      </c>
      <c r="O37" s="9" t="s">
        <v>47</v>
      </c>
      <c r="P37" s="9" t="s">
        <v>47</v>
      </c>
      <c r="Q37" s="9" t="s">
        <v>47</v>
      </c>
      <c r="R37" s="9" t="s">
        <v>47</v>
      </c>
      <c r="S37" s="9" t="s">
        <v>47</v>
      </c>
      <c r="T37" s="9" t="s">
        <v>47</v>
      </c>
      <c r="U37" s="9" t="s">
        <v>47</v>
      </c>
      <c r="V37" s="9" t="s">
        <v>47</v>
      </c>
      <c r="W37" s="9" t="s">
        <v>47</v>
      </c>
      <c r="X37" s="9" t="s">
        <v>47</v>
      </c>
      <c r="Y37" s="9" t="s">
        <v>47</v>
      </c>
      <c r="Z37" s="9" t="s">
        <v>47</v>
      </c>
      <c r="AA37" s="9" t="s">
        <v>47</v>
      </c>
      <c r="AB37" s="9" t="s">
        <v>47</v>
      </c>
    </row>
    <row r="38" spans="1:28" ht="12" x14ac:dyDescent="0.25">
      <c r="A38" s="5">
        <v>24</v>
      </c>
      <c r="B38" s="5" t="s">
        <v>21</v>
      </c>
      <c r="C38" s="5">
        <v>25</v>
      </c>
      <c r="D38" s="18">
        <v>4</v>
      </c>
      <c r="E38" s="9">
        <v>11</v>
      </c>
      <c r="F38" s="9">
        <v>7.333333333333333</v>
      </c>
      <c r="G38" s="9">
        <v>4.8888888888888884</v>
      </c>
      <c r="H38" s="9">
        <v>3.2592592592592586</v>
      </c>
      <c r="I38" s="9" t="s">
        <v>47</v>
      </c>
      <c r="J38" s="9" t="s">
        <v>47</v>
      </c>
      <c r="K38" s="9" t="s">
        <v>47</v>
      </c>
      <c r="L38" s="9" t="s">
        <v>47</v>
      </c>
      <c r="M38" s="9" t="s">
        <v>47</v>
      </c>
      <c r="N38" s="9" t="s">
        <v>47</v>
      </c>
      <c r="O38" s="9" t="s">
        <v>47</v>
      </c>
      <c r="P38" s="9" t="s">
        <v>47</v>
      </c>
      <c r="Q38" s="9" t="s">
        <v>47</v>
      </c>
      <c r="R38" s="9" t="s">
        <v>47</v>
      </c>
      <c r="S38" s="9" t="s">
        <v>47</v>
      </c>
      <c r="T38" s="9" t="s">
        <v>47</v>
      </c>
      <c r="U38" s="9" t="s">
        <v>47</v>
      </c>
      <c r="V38" s="9" t="s">
        <v>47</v>
      </c>
      <c r="W38" s="9" t="s">
        <v>47</v>
      </c>
      <c r="X38" s="9" t="s">
        <v>47</v>
      </c>
      <c r="Y38" s="9" t="s">
        <v>47</v>
      </c>
      <c r="Z38" s="9" t="s">
        <v>47</v>
      </c>
      <c r="AA38" s="9" t="s">
        <v>47</v>
      </c>
      <c r="AB38" s="9" t="s">
        <v>47</v>
      </c>
    </row>
    <row r="39" spans="1:28" ht="12" x14ac:dyDescent="0.25">
      <c r="A39" s="5">
        <v>26</v>
      </c>
      <c r="B39" s="5" t="s">
        <v>21</v>
      </c>
      <c r="C39" s="5">
        <v>27</v>
      </c>
      <c r="D39" s="18">
        <v>4</v>
      </c>
      <c r="E39" s="9">
        <v>12</v>
      </c>
      <c r="F39" s="9">
        <v>8</v>
      </c>
      <c r="G39" s="9">
        <v>5.333333333333333</v>
      </c>
      <c r="H39" s="9">
        <v>3.5555555555555554</v>
      </c>
      <c r="I39" s="9" t="s">
        <v>47</v>
      </c>
      <c r="J39" s="9" t="s">
        <v>47</v>
      </c>
      <c r="K39" s="9" t="s">
        <v>47</v>
      </c>
      <c r="L39" s="9" t="s">
        <v>47</v>
      </c>
      <c r="M39" s="9" t="s">
        <v>47</v>
      </c>
      <c r="N39" s="9" t="s">
        <v>47</v>
      </c>
      <c r="O39" s="9" t="s">
        <v>47</v>
      </c>
      <c r="P39" s="9" t="s">
        <v>47</v>
      </c>
      <c r="Q39" s="9" t="s">
        <v>47</v>
      </c>
      <c r="R39" s="9" t="s">
        <v>47</v>
      </c>
      <c r="S39" s="9" t="s">
        <v>47</v>
      </c>
      <c r="T39" s="9" t="s">
        <v>47</v>
      </c>
      <c r="U39" s="9" t="s">
        <v>47</v>
      </c>
      <c r="V39" s="9" t="s">
        <v>47</v>
      </c>
      <c r="W39" s="9" t="s">
        <v>47</v>
      </c>
      <c r="X39" s="9" t="s">
        <v>47</v>
      </c>
      <c r="Y39" s="9" t="s">
        <v>47</v>
      </c>
      <c r="Z39" s="9" t="s">
        <v>47</v>
      </c>
      <c r="AA39" s="9" t="s">
        <v>47</v>
      </c>
      <c r="AB39" s="9" t="s">
        <v>47</v>
      </c>
    </row>
    <row r="40" spans="1:28" ht="12" x14ac:dyDescent="0.25">
      <c r="A40" s="5">
        <v>28</v>
      </c>
      <c r="B40" s="5" t="s">
        <v>21</v>
      </c>
      <c r="C40" s="5">
        <v>29</v>
      </c>
      <c r="D40" s="18">
        <v>4</v>
      </c>
      <c r="E40" s="9">
        <v>13</v>
      </c>
      <c r="F40" s="9">
        <v>8.6666666666666661</v>
      </c>
      <c r="G40" s="9">
        <v>5.7777777777777768</v>
      </c>
      <c r="H40" s="9">
        <v>3.8518518518518512</v>
      </c>
      <c r="I40" s="9" t="s">
        <v>47</v>
      </c>
      <c r="J40" s="9" t="s">
        <v>47</v>
      </c>
      <c r="K40" s="9" t="s">
        <v>47</v>
      </c>
      <c r="L40" s="9" t="s">
        <v>47</v>
      </c>
      <c r="M40" s="9" t="s">
        <v>47</v>
      </c>
      <c r="N40" s="9" t="s">
        <v>47</v>
      </c>
      <c r="O40" s="9" t="s">
        <v>47</v>
      </c>
      <c r="P40" s="9" t="s">
        <v>47</v>
      </c>
      <c r="Q40" s="9" t="s">
        <v>47</v>
      </c>
      <c r="R40" s="9" t="s">
        <v>47</v>
      </c>
      <c r="S40" s="9" t="s">
        <v>47</v>
      </c>
      <c r="T40" s="9" t="s">
        <v>47</v>
      </c>
      <c r="U40" s="9" t="s">
        <v>47</v>
      </c>
      <c r="V40" s="9" t="s">
        <v>47</v>
      </c>
      <c r="W40" s="9" t="s">
        <v>47</v>
      </c>
      <c r="X40" s="9" t="s">
        <v>47</v>
      </c>
      <c r="Y40" s="9" t="s">
        <v>47</v>
      </c>
      <c r="Z40" s="9" t="s">
        <v>47</v>
      </c>
      <c r="AA40" s="9" t="s">
        <v>47</v>
      </c>
      <c r="AB40" s="9" t="s">
        <v>47</v>
      </c>
    </row>
    <row r="41" spans="1:28" ht="12" x14ac:dyDescent="0.25">
      <c r="A41" s="5">
        <v>30</v>
      </c>
      <c r="B41" s="5" t="s">
        <v>21</v>
      </c>
      <c r="C41" s="5">
        <v>31</v>
      </c>
      <c r="D41" s="18">
        <v>5</v>
      </c>
      <c r="E41" s="9">
        <v>14</v>
      </c>
      <c r="F41" s="9">
        <v>9.3333333333333321</v>
      </c>
      <c r="G41" s="9">
        <v>6.2222222222222214</v>
      </c>
      <c r="H41" s="9">
        <v>4.148148148148147</v>
      </c>
      <c r="I41" s="9">
        <v>2.7654320987654311</v>
      </c>
      <c r="J41" s="9" t="s">
        <v>47</v>
      </c>
      <c r="K41" s="9" t="s">
        <v>47</v>
      </c>
      <c r="L41" s="9" t="s">
        <v>47</v>
      </c>
      <c r="M41" s="9" t="s">
        <v>47</v>
      </c>
      <c r="N41" s="9" t="s">
        <v>47</v>
      </c>
      <c r="O41" s="9" t="s">
        <v>47</v>
      </c>
      <c r="P41" s="9" t="s">
        <v>47</v>
      </c>
      <c r="Q41" s="9" t="s">
        <v>47</v>
      </c>
      <c r="R41" s="9" t="s">
        <v>47</v>
      </c>
      <c r="S41" s="9" t="s">
        <v>47</v>
      </c>
      <c r="T41" s="9" t="s">
        <v>47</v>
      </c>
      <c r="U41" s="9" t="s">
        <v>47</v>
      </c>
      <c r="V41" s="9" t="s">
        <v>47</v>
      </c>
      <c r="W41" s="9" t="s">
        <v>47</v>
      </c>
      <c r="X41" s="9" t="s">
        <v>47</v>
      </c>
      <c r="Y41" s="9" t="s">
        <v>47</v>
      </c>
      <c r="Z41" s="9" t="s">
        <v>47</v>
      </c>
      <c r="AA41" s="9" t="s">
        <v>47</v>
      </c>
      <c r="AB41" s="9" t="s">
        <v>47</v>
      </c>
    </row>
    <row r="42" spans="1:28" ht="12" x14ac:dyDescent="0.25">
      <c r="A42" s="5">
        <v>32</v>
      </c>
      <c r="B42" s="5" t="s">
        <v>21</v>
      </c>
      <c r="C42" s="5">
        <v>33</v>
      </c>
      <c r="D42" s="18">
        <v>5</v>
      </c>
      <c r="E42" s="9">
        <v>15</v>
      </c>
      <c r="F42" s="9">
        <v>10</v>
      </c>
      <c r="G42" s="9">
        <v>6.6666666666666661</v>
      </c>
      <c r="H42" s="9">
        <v>4.4444444444444438</v>
      </c>
      <c r="I42" s="9">
        <v>2.9629629629629624</v>
      </c>
      <c r="J42" s="9" t="s">
        <v>47</v>
      </c>
      <c r="K42" s="9" t="s">
        <v>47</v>
      </c>
      <c r="L42" s="9" t="s">
        <v>47</v>
      </c>
      <c r="M42" s="9" t="s">
        <v>47</v>
      </c>
      <c r="N42" s="9" t="s">
        <v>47</v>
      </c>
      <c r="O42" s="9" t="s">
        <v>47</v>
      </c>
      <c r="P42" s="9" t="s">
        <v>47</v>
      </c>
      <c r="Q42" s="9" t="s">
        <v>47</v>
      </c>
      <c r="R42" s="9" t="s">
        <v>47</v>
      </c>
      <c r="S42" s="9" t="s">
        <v>47</v>
      </c>
      <c r="T42" s="9" t="s">
        <v>47</v>
      </c>
      <c r="U42" s="9" t="s">
        <v>47</v>
      </c>
      <c r="V42" s="9" t="s">
        <v>47</v>
      </c>
      <c r="W42" s="9" t="s">
        <v>47</v>
      </c>
      <c r="X42" s="9" t="s">
        <v>47</v>
      </c>
      <c r="Y42" s="9" t="s">
        <v>47</v>
      </c>
      <c r="Z42" s="9" t="s">
        <v>47</v>
      </c>
      <c r="AA42" s="9" t="s">
        <v>47</v>
      </c>
      <c r="AB42" s="9" t="s">
        <v>47</v>
      </c>
    </row>
    <row r="43" spans="1:28" ht="12" x14ac:dyDescent="0.25">
      <c r="A43" s="5">
        <v>34</v>
      </c>
      <c r="B43" s="5" t="s">
        <v>21</v>
      </c>
      <c r="C43" s="5">
        <v>35</v>
      </c>
      <c r="D43" s="18">
        <v>5</v>
      </c>
      <c r="E43" s="9">
        <v>16</v>
      </c>
      <c r="F43" s="9">
        <v>10.666666666666666</v>
      </c>
      <c r="G43" s="9">
        <v>7.1111111111111107</v>
      </c>
      <c r="H43" s="9">
        <v>4.7407407407407405</v>
      </c>
      <c r="I43" s="9">
        <v>3.1604938271604937</v>
      </c>
      <c r="J43" s="9" t="s">
        <v>47</v>
      </c>
      <c r="K43" s="9" t="s">
        <v>47</v>
      </c>
      <c r="L43" s="9" t="s">
        <v>47</v>
      </c>
      <c r="M43" s="9" t="s">
        <v>47</v>
      </c>
      <c r="N43" s="9" t="s">
        <v>47</v>
      </c>
      <c r="O43" s="9" t="s">
        <v>47</v>
      </c>
      <c r="P43" s="9" t="s">
        <v>47</v>
      </c>
      <c r="Q43" s="9" t="s">
        <v>47</v>
      </c>
      <c r="R43" s="9" t="s">
        <v>47</v>
      </c>
      <c r="S43" s="9" t="s">
        <v>47</v>
      </c>
      <c r="T43" s="9" t="s">
        <v>47</v>
      </c>
      <c r="U43" s="9" t="s">
        <v>47</v>
      </c>
      <c r="V43" s="9" t="s">
        <v>47</v>
      </c>
      <c r="W43" s="9" t="s">
        <v>47</v>
      </c>
      <c r="X43" s="9" t="s">
        <v>47</v>
      </c>
      <c r="Y43" s="9" t="s">
        <v>47</v>
      </c>
      <c r="Z43" s="9" t="s">
        <v>47</v>
      </c>
      <c r="AA43" s="9" t="s">
        <v>47</v>
      </c>
      <c r="AB43" s="9" t="s">
        <v>47</v>
      </c>
    </row>
    <row r="44" spans="1:28" ht="12" x14ac:dyDescent="0.25">
      <c r="A44" s="5">
        <v>36</v>
      </c>
      <c r="B44" s="5" t="s">
        <v>21</v>
      </c>
      <c r="C44" s="5">
        <v>37</v>
      </c>
      <c r="D44" s="18">
        <v>5</v>
      </c>
      <c r="E44" s="9">
        <v>17</v>
      </c>
      <c r="F44" s="9">
        <v>11.333333333333332</v>
      </c>
      <c r="G44" s="9">
        <v>7.5555555555555545</v>
      </c>
      <c r="H44" s="9">
        <v>5.0370370370370363</v>
      </c>
      <c r="I44" s="9">
        <v>3.3580246913580241</v>
      </c>
      <c r="J44" s="9" t="s">
        <v>47</v>
      </c>
      <c r="K44" s="9" t="s">
        <v>47</v>
      </c>
      <c r="L44" s="9" t="s">
        <v>47</v>
      </c>
      <c r="M44" s="9" t="s">
        <v>47</v>
      </c>
      <c r="N44" s="9" t="s">
        <v>47</v>
      </c>
      <c r="O44" s="9" t="s">
        <v>47</v>
      </c>
      <c r="P44" s="9" t="s">
        <v>47</v>
      </c>
      <c r="Q44" s="9" t="s">
        <v>47</v>
      </c>
      <c r="R44" s="9" t="s">
        <v>47</v>
      </c>
      <c r="S44" s="9" t="s">
        <v>47</v>
      </c>
      <c r="T44" s="9" t="s">
        <v>47</v>
      </c>
      <c r="U44" s="9" t="s">
        <v>47</v>
      </c>
      <c r="V44" s="9" t="s">
        <v>47</v>
      </c>
      <c r="W44" s="9" t="s">
        <v>47</v>
      </c>
      <c r="X44" s="9" t="s">
        <v>47</v>
      </c>
      <c r="Y44" s="9" t="s">
        <v>47</v>
      </c>
      <c r="Z44" s="9" t="s">
        <v>47</v>
      </c>
      <c r="AA44" s="9" t="s">
        <v>47</v>
      </c>
      <c r="AB44" s="9" t="s">
        <v>47</v>
      </c>
    </row>
    <row r="45" spans="1:28" ht="12" x14ac:dyDescent="0.25">
      <c r="A45" s="5">
        <v>38</v>
      </c>
      <c r="B45" s="5" t="s">
        <v>21</v>
      </c>
      <c r="C45" s="5">
        <v>39</v>
      </c>
      <c r="D45" s="18">
        <v>6</v>
      </c>
      <c r="E45" s="9">
        <v>18</v>
      </c>
      <c r="F45" s="9">
        <v>12</v>
      </c>
      <c r="G45" s="9">
        <v>8</v>
      </c>
      <c r="H45" s="9">
        <v>5.333333333333333</v>
      </c>
      <c r="I45" s="9">
        <v>3.5555555555555554</v>
      </c>
      <c r="J45" s="9">
        <v>2.3703703703703702</v>
      </c>
      <c r="K45" s="9" t="s">
        <v>47</v>
      </c>
      <c r="L45" s="9" t="s">
        <v>47</v>
      </c>
      <c r="M45" s="9" t="s">
        <v>47</v>
      </c>
      <c r="N45" s="9" t="s">
        <v>47</v>
      </c>
      <c r="O45" s="9" t="s">
        <v>47</v>
      </c>
      <c r="P45" s="9" t="s">
        <v>47</v>
      </c>
      <c r="Q45" s="9" t="s">
        <v>47</v>
      </c>
      <c r="R45" s="9" t="s">
        <v>47</v>
      </c>
      <c r="S45" s="9" t="s">
        <v>47</v>
      </c>
      <c r="T45" s="9" t="s">
        <v>47</v>
      </c>
      <c r="U45" s="9" t="s">
        <v>47</v>
      </c>
      <c r="V45" s="9" t="s">
        <v>47</v>
      </c>
      <c r="W45" s="9" t="s">
        <v>47</v>
      </c>
      <c r="X45" s="9" t="s">
        <v>47</v>
      </c>
      <c r="Y45" s="9" t="s">
        <v>47</v>
      </c>
      <c r="Z45" s="9" t="s">
        <v>47</v>
      </c>
      <c r="AA45" s="9" t="s">
        <v>47</v>
      </c>
      <c r="AB45" s="9" t="s">
        <v>47</v>
      </c>
    </row>
    <row r="46" spans="1:28" ht="12" x14ac:dyDescent="0.25">
      <c r="A46" s="5">
        <v>40</v>
      </c>
      <c r="B46" s="5" t="s">
        <v>21</v>
      </c>
      <c r="C46" s="5">
        <v>41</v>
      </c>
      <c r="D46" s="18">
        <v>6</v>
      </c>
      <c r="E46" s="9">
        <v>19</v>
      </c>
      <c r="F46" s="9">
        <v>12.666666666666666</v>
      </c>
      <c r="G46" s="9">
        <v>8.4444444444444429</v>
      </c>
      <c r="H46" s="9">
        <v>5.629629629629628</v>
      </c>
      <c r="I46" s="9">
        <v>3.7530864197530853</v>
      </c>
      <c r="J46" s="9">
        <v>2.5020576131687235</v>
      </c>
      <c r="K46" s="9" t="s">
        <v>47</v>
      </c>
      <c r="L46" s="9" t="s">
        <v>47</v>
      </c>
      <c r="M46" s="9" t="s">
        <v>47</v>
      </c>
      <c r="N46" s="9" t="s">
        <v>47</v>
      </c>
      <c r="O46" s="9" t="s">
        <v>47</v>
      </c>
      <c r="P46" s="9" t="s">
        <v>47</v>
      </c>
      <c r="Q46" s="9" t="s">
        <v>47</v>
      </c>
      <c r="R46" s="9" t="s">
        <v>47</v>
      </c>
      <c r="S46" s="9" t="s">
        <v>47</v>
      </c>
      <c r="T46" s="9" t="s">
        <v>47</v>
      </c>
      <c r="U46" s="9" t="s">
        <v>47</v>
      </c>
      <c r="V46" s="9" t="s">
        <v>47</v>
      </c>
      <c r="W46" s="9" t="s">
        <v>47</v>
      </c>
      <c r="X46" s="9" t="s">
        <v>47</v>
      </c>
      <c r="Y46" s="9" t="s">
        <v>47</v>
      </c>
      <c r="Z46" s="9" t="s">
        <v>47</v>
      </c>
      <c r="AA46" s="9" t="s">
        <v>47</v>
      </c>
      <c r="AB46" s="9" t="s">
        <v>47</v>
      </c>
    </row>
    <row r="47" spans="1:28" ht="12" x14ac:dyDescent="0.25">
      <c r="A47" s="5">
        <v>42</v>
      </c>
      <c r="B47" s="5" t="s">
        <v>21</v>
      </c>
      <c r="C47" s="5">
        <v>43</v>
      </c>
      <c r="D47" s="18">
        <v>6</v>
      </c>
      <c r="E47" s="9">
        <v>20</v>
      </c>
      <c r="F47" s="9">
        <v>13.333333333333332</v>
      </c>
      <c r="G47" s="9">
        <v>8.8888888888888875</v>
      </c>
      <c r="H47" s="9">
        <v>5.9259259259259247</v>
      </c>
      <c r="I47" s="9">
        <v>3.9506172839506162</v>
      </c>
      <c r="J47" s="9">
        <v>2.6337448559670773</v>
      </c>
      <c r="K47" s="9" t="s">
        <v>47</v>
      </c>
      <c r="L47" s="9" t="s">
        <v>47</v>
      </c>
      <c r="M47" s="9" t="s">
        <v>47</v>
      </c>
      <c r="N47" s="9" t="s">
        <v>47</v>
      </c>
      <c r="O47" s="9" t="s">
        <v>47</v>
      </c>
      <c r="P47" s="9" t="s">
        <v>47</v>
      </c>
      <c r="Q47" s="9" t="s">
        <v>47</v>
      </c>
      <c r="R47" s="9" t="s">
        <v>47</v>
      </c>
      <c r="S47" s="9" t="s">
        <v>47</v>
      </c>
      <c r="T47" s="9" t="s">
        <v>47</v>
      </c>
      <c r="U47" s="9" t="s">
        <v>47</v>
      </c>
      <c r="V47" s="9" t="s">
        <v>47</v>
      </c>
      <c r="W47" s="9" t="s">
        <v>47</v>
      </c>
      <c r="X47" s="9" t="s">
        <v>47</v>
      </c>
      <c r="Y47" s="9" t="s">
        <v>47</v>
      </c>
      <c r="Z47" s="9" t="s">
        <v>47</v>
      </c>
      <c r="AA47" s="9" t="s">
        <v>47</v>
      </c>
      <c r="AB47" s="9" t="s">
        <v>47</v>
      </c>
    </row>
    <row r="48" spans="1:28" ht="12" x14ac:dyDescent="0.25">
      <c r="A48" s="5">
        <v>44</v>
      </c>
      <c r="B48" s="5" t="s">
        <v>21</v>
      </c>
      <c r="C48" s="5">
        <v>45</v>
      </c>
      <c r="D48" s="18">
        <v>6</v>
      </c>
      <c r="E48" s="9">
        <v>21</v>
      </c>
      <c r="F48" s="9">
        <v>14</v>
      </c>
      <c r="G48" s="9">
        <v>9.3333333333333321</v>
      </c>
      <c r="H48" s="9">
        <v>6.2222222222222214</v>
      </c>
      <c r="I48" s="9">
        <v>4.148148148148147</v>
      </c>
      <c r="J48" s="9">
        <v>2.7654320987654311</v>
      </c>
      <c r="K48" s="9" t="s">
        <v>47</v>
      </c>
      <c r="L48" s="9" t="s">
        <v>47</v>
      </c>
      <c r="M48" s="9" t="s">
        <v>47</v>
      </c>
      <c r="N48" s="9" t="s">
        <v>47</v>
      </c>
      <c r="O48" s="9" t="s">
        <v>47</v>
      </c>
      <c r="P48" s="9" t="s">
        <v>47</v>
      </c>
      <c r="Q48" s="9" t="s">
        <v>47</v>
      </c>
      <c r="R48" s="9" t="s">
        <v>47</v>
      </c>
      <c r="S48" s="9" t="s">
        <v>47</v>
      </c>
      <c r="T48" s="9" t="s">
        <v>47</v>
      </c>
      <c r="U48" s="9" t="s">
        <v>47</v>
      </c>
      <c r="V48" s="9" t="s">
        <v>47</v>
      </c>
      <c r="W48" s="9" t="s">
        <v>47</v>
      </c>
      <c r="X48" s="9" t="s">
        <v>47</v>
      </c>
      <c r="Y48" s="9" t="s">
        <v>47</v>
      </c>
      <c r="Z48" s="9" t="s">
        <v>47</v>
      </c>
      <c r="AA48" s="9" t="s">
        <v>47</v>
      </c>
      <c r="AB48" s="9" t="s">
        <v>47</v>
      </c>
    </row>
    <row r="49" spans="1:28" ht="12" x14ac:dyDescent="0.25">
      <c r="A49" s="5">
        <v>46</v>
      </c>
      <c r="B49" s="5" t="s">
        <v>21</v>
      </c>
      <c r="C49" s="5">
        <v>47</v>
      </c>
      <c r="D49" s="18">
        <v>7</v>
      </c>
      <c r="E49" s="9">
        <v>22</v>
      </c>
      <c r="F49" s="9">
        <v>14.666666666666666</v>
      </c>
      <c r="G49" s="9">
        <v>9.7777777777777768</v>
      </c>
      <c r="H49" s="9">
        <v>6.5185185185185173</v>
      </c>
      <c r="I49" s="9">
        <v>4.3456790123456779</v>
      </c>
      <c r="J49" s="9">
        <v>2.8971193415637853</v>
      </c>
      <c r="K49" s="9">
        <v>1.9314128943758568</v>
      </c>
      <c r="L49" s="9" t="s">
        <v>47</v>
      </c>
      <c r="M49" s="9" t="s">
        <v>47</v>
      </c>
      <c r="N49" s="9" t="s">
        <v>47</v>
      </c>
      <c r="O49" s="9" t="s">
        <v>47</v>
      </c>
      <c r="P49" s="9" t="s">
        <v>47</v>
      </c>
      <c r="Q49" s="9" t="s">
        <v>47</v>
      </c>
      <c r="R49" s="9" t="s">
        <v>47</v>
      </c>
      <c r="S49" s="9" t="s">
        <v>47</v>
      </c>
      <c r="T49" s="9" t="s">
        <v>47</v>
      </c>
      <c r="U49" s="9" t="s">
        <v>47</v>
      </c>
      <c r="V49" s="9" t="s">
        <v>47</v>
      </c>
      <c r="W49" s="9" t="s">
        <v>47</v>
      </c>
      <c r="X49" s="9" t="s">
        <v>47</v>
      </c>
      <c r="Y49" s="9" t="s">
        <v>47</v>
      </c>
      <c r="Z49" s="9" t="s">
        <v>47</v>
      </c>
      <c r="AA49" s="9" t="s">
        <v>47</v>
      </c>
      <c r="AB49" s="9" t="s">
        <v>47</v>
      </c>
    </row>
    <row r="50" spans="1:28" ht="12" x14ac:dyDescent="0.25">
      <c r="A50" s="5">
        <v>48</v>
      </c>
      <c r="B50" s="5" t="s">
        <v>21</v>
      </c>
      <c r="C50" s="5">
        <v>49</v>
      </c>
      <c r="D50" s="18">
        <v>7</v>
      </c>
      <c r="E50" s="9">
        <v>23</v>
      </c>
      <c r="F50" s="9">
        <v>15.333333333333332</v>
      </c>
      <c r="G50" s="9">
        <v>10.222222222222221</v>
      </c>
      <c r="H50" s="9">
        <v>6.814814814814814</v>
      </c>
      <c r="I50" s="9">
        <v>4.5432098765432087</v>
      </c>
      <c r="J50" s="9">
        <v>3.028806584362139</v>
      </c>
      <c r="K50" s="9">
        <v>2.0192043895747593</v>
      </c>
      <c r="L50" s="9" t="s">
        <v>47</v>
      </c>
      <c r="M50" s="9" t="s">
        <v>47</v>
      </c>
      <c r="N50" s="9" t="s">
        <v>47</v>
      </c>
      <c r="O50" s="9" t="s">
        <v>47</v>
      </c>
      <c r="P50" s="9" t="s">
        <v>47</v>
      </c>
      <c r="Q50" s="9" t="s">
        <v>47</v>
      </c>
      <c r="R50" s="9" t="s">
        <v>47</v>
      </c>
      <c r="S50" s="9" t="s">
        <v>47</v>
      </c>
      <c r="T50" s="9" t="s">
        <v>47</v>
      </c>
      <c r="U50" s="9" t="s">
        <v>47</v>
      </c>
      <c r="V50" s="9" t="s">
        <v>47</v>
      </c>
      <c r="W50" s="9" t="s">
        <v>47</v>
      </c>
      <c r="X50" s="9" t="s">
        <v>47</v>
      </c>
      <c r="Y50" s="9" t="s">
        <v>47</v>
      </c>
      <c r="Z50" s="9" t="s">
        <v>47</v>
      </c>
      <c r="AA50" s="9" t="s">
        <v>47</v>
      </c>
      <c r="AB50" s="9" t="s">
        <v>47</v>
      </c>
    </row>
    <row r="51" spans="1:28" ht="12" x14ac:dyDescent="0.25">
      <c r="A51" s="5">
        <v>50</v>
      </c>
      <c r="B51" s="5" t="s">
        <v>21</v>
      </c>
      <c r="C51" s="5">
        <v>51</v>
      </c>
      <c r="D51" s="18">
        <v>7</v>
      </c>
      <c r="E51" s="9">
        <v>24</v>
      </c>
      <c r="F51" s="9">
        <v>16</v>
      </c>
      <c r="G51" s="9">
        <v>10.666666666666666</v>
      </c>
      <c r="H51" s="9">
        <v>7.1111111111111107</v>
      </c>
      <c r="I51" s="9">
        <v>4.7407407407407405</v>
      </c>
      <c r="J51" s="9">
        <v>3.1604938271604937</v>
      </c>
      <c r="K51" s="9">
        <v>2.1069958847736623</v>
      </c>
      <c r="L51" s="9" t="s">
        <v>47</v>
      </c>
      <c r="M51" s="9" t="s">
        <v>47</v>
      </c>
      <c r="N51" s="9" t="s">
        <v>47</v>
      </c>
      <c r="O51" s="9" t="s">
        <v>47</v>
      </c>
      <c r="P51" s="9" t="s">
        <v>47</v>
      </c>
      <c r="Q51" s="9" t="s">
        <v>47</v>
      </c>
      <c r="R51" s="9" t="s">
        <v>47</v>
      </c>
      <c r="S51" s="9" t="s">
        <v>47</v>
      </c>
      <c r="T51" s="9" t="s">
        <v>47</v>
      </c>
      <c r="U51" s="9" t="s">
        <v>47</v>
      </c>
      <c r="V51" s="9" t="s">
        <v>47</v>
      </c>
      <c r="W51" s="9" t="s">
        <v>47</v>
      </c>
      <c r="X51" s="9" t="s">
        <v>47</v>
      </c>
      <c r="Y51" s="9" t="s">
        <v>47</v>
      </c>
      <c r="Z51" s="9" t="s">
        <v>47</v>
      </c>
      <c r="AA51" s="9" t="s">
        <v>47</v>
      </c>
      <c r="AB51" s="9" t="s">
        <v>47</v>
      </c>
    </row>
    <row r="52" spans="1:28" ht="12" x14ac:dyDescent="0.25">
      <c r="A52" s="5">
        <v>52</v>
      </c>
      <c r="B52" s="5" t="s">
        <v>21</v>
      </c>
      <c r="C52" s="5">
        <v>53</v>
      </c>
      <c r="D52" s="18">
        <v>7</v>
      </c>
      <c r="E52" s="9">
        <v>25</v>
      </c>
      <c r="F52" s="9">
        <v>16.666666666666664</v>
      </c>
      <c r="G52" s="9">
        <v>11.111111111111109</v>
      </c>
      <c r="H52" s="9">
        <v>7.4074074074074057</v>
      </c>
      <c r="I52" s="9">
        <v>4.9382716049382704</v>
      </c>
      <c r="J52" s="9">
        <v>3.292181069958847</v>
      </c>
      <c r="K52" s="9">
        <v>2.1947873799725643</v>
      </c>
      <c r="L52" s="9" t="s">
        <v>47</v>
      </c>
      <c r="M52" s="9" t="s">
        <v>47</v>
      </c>
      <c r="N52" s="9" t="s">
        <v>47</v>
      </c>
      <c r="O52" s="9" t="s">
        <v>47</v>
      </c>
      <c r="P52" s="9" t="s">
        <v>47</v>
      </c>
      <c r="Q52" s="9" t="s">
        <v>47</v>
      </c>
      <c r="R52" s="9" t="s">
        <v>47</v>
      </c>
      <c r="S52" s="9" t="s">
        <v>47</v>
      </c>
      <c r="T52" s="9" t="s">
        <v>47</v>
      </c>
      <c r="U52" s="9" t="s">
        <v>47</v>
      </c>
      <c r="V52" s="9" t="s">
        <v>47</v>
      </c>
      <c r="W52" s="9" t="s">
        <v>47</v>
      </c>
      <c r="X52" s="9" t="s">
        <v>47</v>
      </c>
      <c r="Y52" s="9" t="s">
        <v>47</v>
      </c>
      <c r="Z52" s="9" t="s">
        <v>47</v>
      </c>
      <c r="AA52" s="9" t="s">
        <v>47</v>
      </c>
      <c r="AB52" s="9" t="s">
        <v>47</v>
      </c>
    </row>
    <row r="53" spans="1:28" ht="12" x14ac:dyDescent="0.25">
      <c r="A53" s="5">
        <v>54</v>
      </c>
      <c r="B53" s="5" t="s">
        <v>21</v>
      </c>
      <c r="C53" s="5">
        <v>55</v>
      </c>
      <c r="D53" s="18">
        <v>8</v>
      </c>
      <c r="E53" s="9">
        <v>26</v>
      </c>
      <c r="F53" s="9">
        <v>17.333333333333332</v>
      </c>
      <c r="G53" s="9">
        <v>11.555555555555554</v>
      </c>
      <c r="H53" s="9">
        <v>7.7037037037037024</v>
      </c>
      <c r="I53" s="9">
        <v>5.1358024691358013</v>
      </c>
      <c r="J53" s="9">
        <v>3.4238683127572007</v>
      </c>
      <c r="K53" s="9">
        <v>2.2825788751714668</v>
      </c>
      <c r="L53" s="9">
        <v>1.5217192501143111</v>
      </c>
      <c r="M53" s="9" t="s">
        <v>47</v>
      </c>
      <c r="N53" s="9" t="s">
        <v>47</v>
      </c>
      <c r="O53" s="9" t="s">
        <v>47</v>
      </c>
      <c r="P53" s="9" t="s">
        <v>47</v>
      </c>
      <c r="Q53" s="9" t="s">
        <v>47</v>
      </c>
      <c r="R53" s="9" t="s">
        <v>47</v>
      </c>
      <c r="S53" s="9" t="s">
        <v>47</v>
      </c>
      <c r="T53" s="9" t="s">
        <v>47</v>
      </c>
      <c r="U53" s="9" t="s">
        <v>47</v>
      </c>
      <c r="V53" s="9" t="s">
        <v>47</v>
      </c>
      <c r="W53" s="9" t="s">
        <v>47</v>
      </c>
      <c r="X53" s="9" t="s">
        <v>47</v>
      </c>
      <c r="Y53" s="9" t="s">
        <v>47</v>
      </c>
      <c r="Z53" s="9" t="s">
        <v>47</v>
      </c>
      <c r="AA53" s="9" t="s">
        <v>47</v>
      </c>
      <c r="AB53" s="9" t="s">
        <v>47</v>
      </c>
    </row>
    <row r="54" spans="1:28" ht="12" x14ac:dyDescent="0.25">
      <c r="A54" s="5">
        <v>56</v>
      </c>
      <c r="B54" s="5" t="s">
        <v>21</v>
      </c>
      <c r="C54" s="5">
        <v>57</v>
      </c>
      <c r="D54" s="18">
        <v>8</v>
      </c>
      <c r="E54" s="9">
        <v>27</v>
      </c>
      <c r="F54" s="9">
        <v>18</v>
      </c>
      <c r="G54" s="9">
        <v>12</v>
      </c>
      <c r="H54" s="9">
        <v>8</v>
      </c>
      <c r="I54" s="9">
        <v>5.333333333333333</v>
      </c>
      <c r="J54" s="9">
        <v>3.5555555555555554</v>
      </c>
      <c r="K54" s="9">
        <v>2.3703703703703702</v>
      </c>
      <c r="L54" s="9">
        <v>1.5802469135802468</v>
      </c>
      <c r="M54" s="9" t="s">
        <v>47</v>
      </c>
      <c r="N54" s="9" t="s">
        <v>47</v>
      </c>
      <c r="O54" s="9" t="s">
        <v>47</v>
      </c>
      <c r="P54" s="9" t="s">
        <v>47</v>
      </c>
      <c r="Q54" s="9" t="s">
        <v>47</v>
      </c>
      <c r="R54" s="9" t="s">
        <v>47</v>
      </c>
      <c r="S54" s="9" t="s">
        <v>47</v>
      </c>
      <c r="T54" s="9" t="s">
        <v>47</v>
      </c>
      <c r="U54" s="9" t="s">
        <v>47</v>
      </c>
      <c r="V54" s="9" t="s">
        <v>47</v>
      </c>
      <c r="W54" s="9" t="s">
        <v>47</v>
      </c>
      <c r="X54" s="9" t="s">
        <v>47</v>
      </c>
      <c r="Y54" s="9" t="s">
        <v>47</v>
      </c>
      <c r="Z54" s="9" t="s">
        <v>47</v>
      </c>
      <c r="AA54" s="9" t="s">
        <v>47</v>
      </c>
      <c r="AB54" s="9" t="s">
        <v>47</v>
      </c>
    </row>
    <row r="55" spans="1:28" ht="12" x14ac:dyDescent="0.25">
      <c r="A55" s="5">
        <v>58</v>
      </c>
      <c r="B55" s="5" t="s">
        <v>21</v>
      </c>
      <c r="C55" s="5">
        <v>59</v>
      </c>
      <c r="D55" s="18">
        <v>8</v>
      </c>
      <c r="E55" s="9">
        <v>28</v>
      </c>
      <c r="F55" s="9">
        <v>18.666666666666664</v>
      </c>
      <c r="G55" s="9">
        <v>12.444444444444443</v>
      </c>
      <c r="H55" s="9">
        <v>8.2962962962962941</v>
      </c>
      <c r="I55" s="9">
        <v>5.5308641975308621</v>
      </c>
      <c r="J55" s="9">
        <v>3.6872427983539078</v>
      </c>
      <c r="K55" s="9">
        <v>2.4581618655692719</v>
      </c>
      <c r="L55" s="9">
        <v>1.6387745770461812</v>
      </c>
      <c r="M55" s="9" t="s">
        <v>47</v>
      </c>
      <c r="N55" s="9" t="s">
        <v>47</v>
      </c>
      <c r="O55" s="9" t="s">
        <v>47</v>
      </c>
      <c r="P55" s="9" t="s">
        <v>47</v>
      </c>
      <c r="Q55" s="9" t="s">
        <v>47</v>
      </c>
      <c r="R55" s="9" t="s">
        <v>47</v>
      </c>
      <c r="S55" s="9" t="s">
        <v>47</v>
      </c>
      <c r="T55" s="9" t="s">
        <v>47</v>
      </c>
      <c r="U55" s="9" t="s">
        <v>47</v>
      </c>
      <c r="V55" s="9" t="s">
        <v>47</v>
      </c>
      <c r="W55" s="9" t="s">
        <v>47</v>
      </c>
      <c r="X55" s="9" t="s">
        <v>47</v>
      </c>
      <c r="Y55" s="9" t="s">
        <v>47</v>
      </c>
      <c r="Z55" s="9" t="s">
        <v>47</v>
      </c>
      <c r="AA55" s="9" t="s">
        <v>47</v>
      </c>
      <c r="AB55" s="9" t="s">
        <v>47</v>
      </c>
    </row>
    <row r="56" spans="1:28" ht="12" x14ac:dyDescent="0.25">
      <c r="A56" s="5">
        <v>60</v>
      </c>
      <c r="B56" s="5" t="s">
        <v>21</v>
      </c>
      <c r="C56" s="5">
        <v>61</v>
      </c>
      <c r="D56" s="18">
        <v>8</v>
      </c>
      <c r="E56" s="9">
        <v>29</v>
      </c>
      <c r="F56" s="9">
        <v>19.333333333333332</v>
      </c>
      <c r="G56" s="9">
        <v>12.888888888888888</v>
      </c>
      <c r="H56" s="9">
        <v>8.5925925925925917</v>
      </c>
      <c r="I56" s="9">
        <v>5.7283950617283939</v>
      </c>
      <c r="J56" s="9">
        <v>3.8189300411522624</v>
      </c>
      <c r="K56" s="9">
        <v>2.5459533607681748</v>
      </c>
      <c r="L56" s="9">
        <v>1.6973022405121165</v>
      </c>
      <c r="M56" s="9" t="s">
        <v>47</v>
      </c>
      <c r="N56" s="9" t="s">
        <v>47</v>
      </c>
      <c r="O56" s="9" t="s">
        <v>47</v>
      </c>
      <c r="P56" s="9" t="s">
        <v>47</v>
      </c>
      <c r="Q56" s="9" t="s">
        <v>47</v>
      </c>
      <c r="R56" s="9" t="s">
        <v>47</v>
      </c>
      <c r="S56" s="9" t="s">
        <v>47</v>
      </c>
      <c r="T56" s="9" t="s">
        <v>47</v>
      </c>
      <c r="U56" s="9" t="s">
        <v>47</v>
      </c>
      <c r="V56" s="9" t="s">
        <v>47</v>
      </c>
      <c r="W56" s="9" t="s">
        <v>47</v>
      </c>
      <c r="X56" s="9" t="s">
        <v>47</v>
      </c>
      <c r="Y56" s="9" t="s">
        <v>47</v>
      </c>
      <c r="Z56" s="9" t="s">
        <v>47</v>
      </c>
      <c r="AA56" s="9" t="s">
        <v>47</v>
      </c>
      <c r="AB56" s="9" t="s">
        <v>47</v>
      </c>
    </row>
    <row r="57" spans="1:28" ht="12" x14ac:dyDescent="0.25">
      <c r="A57" s="5">
        <v>62</v>
      </c>
      <c r="B57" s="5" t="s">
        <v>21</v>
      </c>
      <c r="C57" s="5">
        <v>63</v>
      </c>
      <c r="D57" s="18">
        <v>9</v>
      </c>
      <c r="E57" s="9">
        <v>30</v>
      </c>
      <c r="F57" s="9">
        <v>20</v>
      </c>
      <c r="G57" s="9">
        <v>13.333333333333332</v>
      </c>
      <c r="H57" s="9">
        <v>8.8888888888888875</v>
      </c>
      <c r="I57" s="9">
        <v>5.9259259259259247</v>
      </c>
      <c r="J57" s="9">
        <v>3.9506172839506162</v>
      </c>
      <c r="K57" s="9">
        <v>2.6337448559670773</v>
      </c>
      <c r="L57" s="9">
        <v>1.7558299039780514</v>
      </c>
      <c r="M57" s="9">
        <v>1.1705532693187009</v>
      </c>
      <c r="N57" s="9" t="s">
        <v>47</v>
      </c>
      <c r="O57" s="9" t="s">
        <v>47</v>
      </c>
      <c r="P57" s="9" t="s">
        <v>47</v>
      </c>
      <c r="Q57" s="9" t="s">
        <v>47</v>
      </c>
      <c r="R57" s="9" t="s">
        <v>47</v>
      </c>
      <c r="S57" s="9" t="s">
        <v>47</v>
      </c>
      <c r="T57" s="9" t="s">
        <v>47</v>
      </c>
      <c r="U57" s="9" t="s">
        <v>47</v>
      </c>
      <c r="V57" s="9" t="s">
        <v>47</v>
      </c>
      <c r="W57" s="9" t="s">
        <v>47</v>
      </c>
      <c r="X57" s="9" t="s">
        <v>47</v>
      </c>
      <c r="Y57" s="9" t="s">
        <v>47</v>
      </c>
      <c r="Z57" s="9" t="s">
        <v>47</v>
      </c>
      <c r="AA57" s="9" t="s">
        <v>47</v>
      </c>
      <c r="AB57" s="9" t="s">
        <v>47</v>
      </c>
    </row>
    <row r="58" spans="1:28" ht="12" x14ac:dyDescent="0.25">
      <c r="A58" s="5">
        <v>64</v>
      </c>
      <c r="B58" s="5" t="s">
        <v>21</v>
      </c>
      <c r="C58" s="5">
        <v>65</v>
      </c>
      <c r="D58" s="18">
        <v>9</v>
      </c>
      <c r="E58" s="9">
        <v>31</v>
      </c>
      <c r="F58" s="9">
        <v>20.666666666666664</v>
      </c>
      <c r="G58" s="9">
        <v>13.777777777777775</v>
      </c>
      <c r="H58" s="9">
        <v>9.1851851851851833</v>
      </c>
      <c r="I58" s="9">
        <v>6.1234567901234556</v>
      </c>
      <c r="J58" s="9">
        <v>4.0823045267489704</v>
      </c>
      <c r="K58" s="9">
        <v>2.7215363511659802</v>
      </c>
      <c r="L58" s="9">
        <v>1.8143575674439867</v>
      </c>
      <c r="M58" s="9">
        <v>1.2095717116293243</v>
      </c>
      <c r="N58" s="9" t="s">
        <v>47</v>
      </c>
      <c r="O58" s="9" t="s">
        <v>47</v>
      </c>
      <c r="P58" s="9" t="s">
        <v>47</v>
      </c>
      <c r="Q58" s="9" t="s">
        <v>47</v>
      </c>
      <c r="R58" s="9" t="s">
        <v>47</v>
      </c>
      <c r="S58" s="9" t="s">
        <v>47</v>
      </c>
      <c r="T58" s="9" t="s">
        <v>47</v>
      </c>
      <c r="U58" s="9" t="s">
        <v>47</v>
      </c>
      <c r="V58" s="9" t="s">
        <v>47</v>
      </c>
      <c r="W58" s="9" t="s">
        <v>47</v>
      </c>
      <c r="X58" s="9" t="s">
        <v>47</v>
      </c>
      <c r="Y58" s="9" t="s">
        <v>47</v>
      </c>
      <c r="Z58" s="9" t="s">
        <v>47</v>
      </c>
      <c r="AA58" s="9" t="s">
        <v>47</v>
      </c>
      <c r="AB58" s="9" t="s">
        <v>47</v>
      </c>
    </row>
    <row r="59" spans="1:28" ht="12" x14ac:dyDescent="0.25">
      <c r="A59" s="5">
        <v>66</v>
      </c>
      <c r="B59" s="5" t="s">
        <v>21</v>
      </c>
      <c r="C59" s="5">
        <v>67</v>
      </c>
      <c r="D59" s="18">
        <v>9</v>
      </c>
      <c r="E59" s="9">
        <v>32</v>
      </c>
      <c r="F59" s="9">
        <v>21.333333333333332</v>
      </c>
      <c r="G59" s="9">
        <v>14.222222222222221</v>
      </c>
      <c r="H59" s="9">
        <v>9.481481481481481</v>
      </c>
      <c r="I59" s="9">
        <v>6.3209876543209873</v>
      </c>
      <c r="J59" s="9">
        <v>4.2139917695473246</v>
      </c>
      <c r="K59" s="9">
        <v>2.8093278463648828</v>
      </c>
      <c r="L59" s="9">
        <v>1.8728852309099218</v>
      </c>
      <c r="M59" s="9">
        <v>1.2485901539399478</v>
      </c>
      <c r="N59" s="9" t="s">
        <v>47</v>
      </c>
      <c r="O59" s="9" t="s">
        <v>47</v>
      </c>
      <c r="P59" s="9" t="s">
        <v>47</v>
      </c>
      <c r="Q59" s="9" t="s">
        <v>47</v>
      </c>
      <c r="R59" s="9" t="s">
        <v>47</v>
      </c>
      <c r="S59" s="9" t="s">
        <v>47</v>
      </c>
      <c r="T59" s="9" t="s">
        <v>47</v>
      </c>
      <c r="U59" s="9" t="s">
        <v>47</v>
      </c>
      <c r="V59" s="9" t="s">
        <v>47</v>
      </c>
      <c r="W59" s="9" t="s">
        <v>47</v>
      </c>
      <c r="X59" s="9" t="s">
        <v>47</v>
      </c>
      <c r="Y59" s="9" t="s">
        <v>47</v>
      </c>
      <c r="Z59" s="9" t="s">
        <v>47</v>
      </c>
      <c r="AA59" s="9" t="s">
        <v>47</v>
      </c>
      <c r="AB59" s="9" t="s">
        <v>47</v>
      </c>
    </row>
    <row r="60" spans="1:28" ht="12" x14ac:dyDescent="0.25">
      <c r="A60" s="5">
        <v>68</v>
      </c>
      <c r="B60" s="5" t="s">
        <v>21</v>
      </c>
      <c r="C60" s="5">
        <v>69</v>
      </c>
      <c r="D60" s="18">
        <v>9</v>
      </c>
      <c r="E60" s="9">
        <v>33</v>
      </c>
      <c r="F60" s="9">
        <v>22</v>
      </c>
      <c r="G60" s="9">
        <v>14.666666666666666</v>
      </c>
      <c r="H60" s="9">
        <v>9.7777777777777768</v>
      </c>
      <c r="I60" s="9">
        <v>6.5185185185185173</v>
      </c>
      <c r="J60" s="9">
        <v>4.3456790123456779</v>
      </c>
      <c r="K60" s="9">
        <v>2.8971193415637853</v>
      </c>
      <c r="L60" s="9">
        <v>1.9314128943758568</v>
      </c>
      <c r="M60" s="9">
        <v>1.2876085962505712</v>
      </c>
      <c r="N60" s="9" t="s">
        <v>47</v>
      </c>
      <c r="O60" s="9" t="s">
        <v>47</v>
      </c>
      <c r="P60" s="9" t="s">
        <v>47</v>
      </c>
      <c r="Q60" s="9" t="s">
        <v>47</v>
      </c>
      <c r="R60" s="9" t="s">
        <v>47</v>
      </c>
      <c r="S60" s="9" t="s">
        <v>47</v>
      </c>
      <c r="T60" s="9" t="s">
        <v>47</v>
      </c>
      <c r="U60" s="9" t="s">
        <v>47</v>
      </c>
      <c r="V60" s="9" t="s">
        <v>47</v>
      </c>
      <c r="W60" s="9" t="s">
        <v>47</v>
      </c>
      <c r="X60" s="9" t="s">
        <v>47</v>
      </c>
      <c r="Y60" s="9" t="s">
        <v>47</v>
      </c>
      <c r="Z60" s="9" t="s">
        <v>47</v>
      </c>
      <c r="AA60" s="9" t="s">
        <v>47</v>
      </c>
      <c r="AB60" s="9" t="s">
        <v>47</v>
      </c>
    </row>
    <row r="61" spans="1:28" ht="12" x14ac:dyDescent="0.25">
      <c r="A61" s="5">
        <v>70</v>
      </c>
      <c r="B61" s="5" t="s">
        <v>21</v>
      </c>
      <c r="C61" s="5">
        <v>71</v>
      </c>
      <c r="D61" s="18">
        <v>10</v>
      </c>
      <c r="E61" s="9">
        <v>34</v>
      </c>
      <c r="F61" s="9">
        <v>22.666666666666664</v>
      </c>
      <c r="G61" s="9">
        <v>15.344904882360382</v>
      </c>
      <c r="H61" s="9">
        <v>10.388210552147978</v>
      </c>
      <c r="I61" s="9">
        <v>7.0326221832636691</v>
      </c>
      <c r="J61" s="9">
        <v>4.7609522856952333</v>
      </c>
      <c r="K61" s="9">
        <v>3.2230747047110127</v>
      </c>
      <c r="L61" s="9">
        <v>2.1819606517293644</v>
      </c>
      <c r="M61" s="9">
        <v>1.4771461172576545</v>
      </c>
      <c r="N61" s="9">
        <v>1</v>
      </c>
      <c r="O61" s="9" t="s">
        <v>47</v>
      </c>
      <c r="P61" s="9" t="s">
        <v>47</v>
      </c>
      <c r="Q61" s="9" t="s">
        <v>47</v>
      </c>
      <c r="R61" s="9" t="s">
        <v>47</v>
      </c>
      <c r="S61" s="9" t="s">
        <v>47</v>
      </c>
      <c r="T61" s="9" t="s">
        <v>47</v>
      </c>
      <c r="U61" s="9" t="s">
        <v>47</v>
      </c>
      <c r="V61" s="9" t="s">
        <v>47</v>
      </c>
      <c r="W61" s="9" t="s">
        <v>47</v>
      </c>
      <c r="X61" s="9" t="s">
        <v>47</v>
      </c>
      <c r="Y61" s="9" t="s">
        <v>47</v>
      </c>
      <c r="Z61" s="9" t="s">
        <v>47</v>
      </c>
      <c r="AA61" s="9" t="s">
        <v>47</v>
      </c>
      <c r="AB61" s="9" t="s">
        <v>47</v>
      </c>
    </row>
    <row r="62" spans="1:28" ht="12" x14ac:dyDescent="0.25">
      <c r="A62" s="5">
        <v>72</v>
      </c>
      <c r="B62" s="5" t="s">
        <v>21</v>
      </c>
      <c r="C62" s="5">
        <v>73</v>
      </c>
      <c r="D62" s="18">
        <v>10</v>
      </c>
      <c r="E62" s="9">
        <v>35</v>
      </c>
      <c r="F62" s="9">
        <v>23.333333333333332</v>
      </c>
      <c r="G62" s="9">
        <v>15.739092476955935</v>
      </c>
      <c r="H62" s="9">
        <v>10.616529942778755</v>
      </c>
      <c r="I62" s="9">
        <v>7.1611948523042797</v>
      </c>
      <c r="J62" s="9">
        <v>4.8304589153964796</v>
      </c>
      <c r="K62" s="9">
        <v>3.2583016960954914</v>
      </c>
      <c r="L62" s="9">
        <v>2.1978305019715418</v>
      </c>
      <c r="M62" s="9">
        <v>1.4825081793944821</v>
      </c>
      <c r="N62" s="9">
        <v>1</v>
      </c>
      <c r="O62" s="9" t="s">
        <v>47</v>
      </c>
      <c r="P62" s="9" t="s">
        <v>47</v>
      </c>
      <c r="Q62" s="9" t="s">
        <v>47</v>
      </c>
      <c r="R62" s="9" t="s">
        <v>47</v>
      </c>
      <c r="S62" s="9" t="s">
        <v>47</v>
      </c>
      <c r="T62" s="9" t="s">
        <v>47</v>
      </c>
      <c r="U62" s="9" t="s">
        <v>47</v>
      </c>
      <c r="V62" s="9" t="s">
        <v>47</v>
      </c>
      <c r="W62" s="9" t="s">
        <v>47</v>
      </c>
      <c r="X62" s="9" t="s">
        <v>47</v>
      </c>
      <c r="Y62" s="9" t="s">
        <v>47</v>
      </c>
      <c r="Z62" s="9" t="s">
        <v>47</v>
      </c>
      <c r="AA62" s="9" t="s">
        <v>47</v>
      </c>
      <c r="AB62" s="9" t="s">
        <v>47</v>
      </c>
    </row>
    <row r="63" spans="1:28" ht="12" x14ac:dyDescent="0.25">
      <c r="A63" s="5">
        <v>74</v>
      </c>
      <c r="B63" s="5" t="s">
        <v>21</v>
      </c>
      <c r="C63" s="5">
        <v>75</v>
      </c>
      <c r="D63" s="18">
        <v>10</v>
      </c>
      <c r="E63" s="9">
        <v>36</v>
      </c>
      <c r="F63" s="9">
        <v>24</v>
      </c>
      <c r="G63" s="9">
        <v>16.131874566820663</v>
      </c>
      <c r="H63" s="9">
        <v>10.843224043318139</v>
      </c>
      <c r="I63" s="9">
        <v>7.2883970902809248</v>
      </c>
      <c r="J63" s="9">
        <v>4.8989794855663567</v>
      </c>
      <c r="K63" s="9">
        <v>3.2929051069410034</v>
      </c>
      <c r="L63" s="9">
        <v>2.2133638394006434</v>
      </c>
      <c r="M63" s="9">
        <v>1.4877378261644905</v>
      </c>
      <c r="N63" s="9">
        <v>1</v>
      </c>
      <c r="O63" s="9" t="s">
        <v>47</v>
      </c>
      <c r="P63" s="9" t="s">
        <v>47</v>
      </c>
      <c r="Q63" s="9" t="s">
        <v>47</v>
      </c>
      <c r="R63" s="9" t="s">
        <v>47</v>
      </c>
      <c r="S63" s="9" t="s">
        <v>47</v>
      </c>
      <c r="T63" s="9" t="s">
        <v>47</v>
      </c>
      <c r="U63" s="9" t="s">
        <v>47</v>
      </c>
      <c r="V63" s="9" t="s">
        <v>47</v>
      </c>
      <c r="W63" s="9" t="s">
        <v>47</v>
      </c>
      <c r="X63" s="9" t="s">
        <v>47</v>
      </c>
      <c r="Y63" s="9" t="s">
        <v>47</v>
      </c>
      <c r="Z63" s="9" t="s">
        <v>47</v>
      </c>
      <c r="AA63" s="9" t="s">
        <v>47</v>
      </c>
      <c r="AB63" s="9" t="s">
        <v>47</v>
      </c>
    </row>
    <row r="64" spans="1:28" ht="12" x14ac:dyDescent="0.25">
      <c r="A64" s="5">
        <v>76</v>
      </c>
      <c r="B64" s="5" t="s">
        <v>21</v>
      </c>
      <c r="C64" s="5">
        <v>77</v>
      </c>
      <c r="D64" s="18">
        <v>10</v>
      </c>
      <c r="E64" s="9">
        <v>37</v>
      </c>
      <c r="F64" s="9">
        <v>24.666666666666664</v>
      </c>
      <c r="G64" s="9">
        <v>16.523295009235767</v>
      </c>
      <c r="H64" s="9">
        <v>11.06834910657712</v>
      </c>
      <c r="I64" s="9">
        <v>7.4142809818858746</v>
      </c>
      <c r="J64" s="9">
        <v>4.966554808583779</v>
      </c>
      <c r="K64" s="9">
        <v>3.3269128492608755</v>
      </c>
      <c r="L64" s="9">
        <v>2.2285768572305908</v>
      </c>
      <c r="M64" s="9">
        <v>1.4928418728152661</v>
      </c>
      <c r="N64" s="9">
        <v>1</v>
      </c>
      <c r="O64" s="9" t="s">
        <v>47</v>
      </c>
      <c r="P64" s="9" t="s">
        <v>47</v>
      </c>
      <c r="Q64" s="9" t="s">
        <v>47</v>
      </c>
      <c r="R64" s="9" t="s">
        <v>47</v>
      </c>
      <c r="S64" s="9" t="s">
        <v>47</v>
      </c>
      <c r="T64" s="9" t="s">
        <v>47</v>
      </c>
      <c r="U64" s="9" t="s">
        <v>47</v>
      </c>
      <c r="V64" s="9" t="s">
        <v>47</v>
      </c>
      <c r="W64" s="9" t="s">
        <v>47</v>
      </c>
      <c r="X64" s="9" t="s">
        <v>47</v>
      </c>
      <c r="Y64" s="9" t="s">
        <v>47</v>
      </c>
      <c r="Z64" s="9" t="s">
        <v>47</v>
      </c>
      <c r="AA64" s="9" t="s">
        <v>47</v>
      </c>
      <c r="AB64" s="9" t="s">
        <v>47</v>
      </c>
    </row>
    <row r="65" spans="1:28" ht="12" x14ac:dyDescent="0.25">
      <c r="A65" s="5">
        <v>78</v>
      </c>
      <c r="B65" s="5" t="s">
        <v>21</v>
      </c>
      <c r="C65" s="5">
        <v>79</v>
      </c>
      <c r="D65" s="18">
        <v>11</v>
      </c>
      <c r="E65" s="9">
        <v>38</v>
      </c>
      <c r="F65" s="9">
        <v>25.333333333333332</v>
      </c>
      <c r="G65" s="9">
        <v>17.689946614413365</v>
      </c>
      <c r="H65" s="9">
        <v>12.3526662323998</v>
      </c>
      <c r="I65" s="9">
        <v>8.6257107709270713</v>
      </c>
      <c r="J65" s="9">
        <v>6.0232248572001419</v>
      </c>
      <c r="K65" s="9">
        <v>4.2059418225188718</v>
      </c>
      <c r="L65" s="9">
        <v>2.9369560383034461</v>
      </c>
      <c r="M65" s="9">
        <v>2.050839297097379</v>
      </c>
      <c r="N65" s="9">
        <v>1.4320751715944868</v>
      </c>
      <c r="O65" s="9">
        <v>1</v>
      </c>
      <c r="P65" s="9" t="s">
        <v>47</v>
      </c>
      <c r="Q65" s="9" t="s">
        <v>47</v>
      </c>
      <c r="R65" s="9" t="s">
        <v>47</v>
      </c>
      <c r="S65" s="9" t="s">
        <v>47</v>
      </c>
      <c r="T65" s="9" t="s">
        <v>47</v>
      </c>
      <c r="U65" s="9" t="s">
        <v>47</v>
      </c>
      <c r="V65" s="9" t="s">
        <v>47</v>
      </c>
      <c r="W65" s="9" t="s">
        <v>47</v>
      </c>
      <c r="X65" s="9" t="s">
        <v>47</v>
      </c>
      <c r="Y65" s="9" t="s">
        <v>47</v>
      </c>
      <c r="Z65" s="9" t="s">
        <v>47</v>
      </c>
      <c r="AA65" s="9" t="s">
        <v>47</v>
      </c>
      <c r="AB65" s="9" t="s">
        <v>47</v>
      </c>
    </row>
    <row r="66" spans="1:28" ht="12" x14ac:dyDescent="0.25">
      <c r="A66" s="5">
        <v>80</v>
      </c>
      <c r="B66" s="5" t="s">
        <v>21</v>
      </c>
      <c r="C66" s="5">
        <v>81</v>
      </c>
      <c r="D66" s="18">
        <v>11</v>
      </c>
      <c r="E66" s="9">
        <v>39</v>
      </c>
      <c r="F66" s="9">
        <v>26</v>
      </c>
      <c r="G66" s="9">
        <v>18.103147380396742</v>
      </c>
      <c r="H66" s="9">
        <v>12.604767118321746</v>
      </c>
      <c r="I66" s="9">
        <v>8.7763829553291277</v>
      </c>
      <c r="J66" s="9">
        <v>6.1107751579663496</v>
      </c>
      <c r="K66" s="9">
        <v>4.2547793574281547</v>
      </c>
      <c r="L66" s="9">
        <v>2.9624960684073702</v>
      </c>
      <c r="M66" s="9">
        <v>2.0627116515470973</v>
      </c>
      <c r="N66" s="9">
        <v>1.4362143473545645</v>
      </c>
      <c r="O66" s="9">
        <v>1</v>
      </c>
      <c r="P66" s="9" t="s">
        <v>47</v>
      </c>
      <c r="Q66" s="9" t="s">
        <v>47</v>
      </c>
      <c r="R66" s="9" t="s">
        <v>47</v>
      </c>
      <c r="S66" s="9" t="s">
        <v>47</v>
      </c>
      <c r="T66" s="9" t="s">
        <v>47</v>
      </c>
      <c r="U66" s="9" t="s">
        <v>47</v>
      </c>
      <c r="V66" s="9" t="s">
        <v>47</v>
      </c>
      <c r="W66" s="9" t="s">
        <v>47</v>
      </c>
      <c r="X66" s="9" t="s">
        <v>47</v>
      </c>
      <c r="Y66" s="9" t="s">
        <v>47</v>
      </c>
      <c r="Z66" s="9" t="s">
        <v>47</v>
      </c>
      <c r="AA66" s="9" t="s">
        <v>47</v>
      </c>
      <c r="AB66" s="9" t="s">
        <v>47</v>
      </c>
    </row>
    <row r="67" spans="1:28" ht="12" x14ac:dyDescent="0.25">
      <c r="A67" s="5">
        <v>82</v>
      </c>
      <c r="B67" s="5" t="s">
        <v>21</v>
      </c>
      <c r="C67" s="5">
        <v>83</v>
      </c>
      <c r="D67" s="18">
        <v>11</v>
      </c>
      <c r="E67" s="9">
        <v>40</v>
      </c>
      <c r="F67" s="9">
        <v>26.666666666666664</v>
      </c>
      <c r="G67" s="9">
        <v>18.515172475755246</v>
      </c>
      <c r="H67" s="9">
        <v>12.855435442761177</v>
      </c>
      <c r="I67" s="9">
        <v>8.9257726677622582</v>
      </c>
      <c r="J67" s="9">
        <v>6.1973332658625102</v>
      </c>
      <c r="K67" s="9">
        <v>4.3029260365192474</v>
      </c>
      <c r="L67" s="9">
        <v>2.9876031643714427</v>
      </c>
      <c r="M67" s="9">
        <v>2.0743495454043535</v>
      </c>
      <c r="N67" s="9">
        <v>1.4402602353062288</v>
      </c>
      <c r="O67" s="9">
        <v>1</v>
      </c>
      <c r="P67" s="9" t="s">
        <v>47</v>
      </c>
      <c r="Q67" s="9" t="s">
        <v>47</v>
      </c>
      <c r="R67" s="9" t="s">
        <v>47</v>
      </c>
      <c r="S67" s="9" t="s">
        <v>47</v>
      </c>
      <c r="T67" s="9" t="s">
        <v>47</v>
      </c>
      <c r="U67" s="9" t="s">
        <v>47</v>
      </c>
      <c r="V67" s="9" t="s">
        <v>47</v>
      </c>
      <c r="W67" s="9" t="s">
        <v>47</v>
      </c>
      <c r="X67" s="9" t="s">
        <v>47</v>
      </c>
      <c r="Y67" s="9" t="s">
        <v>47</v>
      </c>
      <c r="Z67" s="9" t="s">
        <v>47</v>
      </c>
      <c r="AA67" s="9" t="s">
        <v>47</v>
      </c>
      <c r="AB67" s="9" t="s">
        <v>47</v>
      </c>
    </row>
    <row r="68" spans="1:28" ht="12" x14ac:dyDescent="0.25">
      <c r="A68" s="5">
        <v>84</v>
      </c>
      <c r="B68" s="5" t="s">
        <v>21</v>
      </c>
      <c r="C68" s="5">
        <v>85</v>
      </c>
      <c r="D68" s="18">
        <v>11</v>
      </c>
      <c r="E68" s="9">
        <v>41</v>
      </c>
      <c r="F68" s="9">
        <v>27.333333333333332</v>
      </c>
      <c r="G68" s="9">
        <v>18.926054519564879</v>
      </c>
      <c r="H68" s="9">
        <v>13.104714866251543</v>
      </c>
      <c r="I68" s="9">
        <v>9.0739224886108207</v>
      </c>
      <c r="J68" s="9">
        <v>6.282934819234911</v>
      </c>
      <c r="K68" s="9">
        <v>4.3504085462821624</v>
      </c>
      <c r="L68" s="9">
        <v>3.0122952193652632</v>
      </c>
      <c r="M68" s="9">
        <v>2.0857633006365228</v>
      </c>
      <c r="N68" s="9">
        <v>1.4442171930276009</v>
      </c>
      <c r="O68" s="9">
        <v>1</v>
      </c>
      <c r="P68" s="9" t="s">
        <v>47</v>
      </c>
      <c r="Q68" s="9" t="s">
        <v>47</v>
      </c>
      <c r="R68" s="9" t="s">
        <v>47</v>
      </c>
      <c r="S68" s="9" t="s">
        <v>47</v>
      </c>
      <c r="T68" s="9" t="s">
        <v>47</v>
      </c>
      <c r="U68" s="9" t="s">
        <v>47</v>
      </c>
      <c r="V68" s="9" t="s">
        <v>47</v>
      </c>
      <c r="W68" s="9" t="s">
        <v>47</v>
      </c>
      <c r="X68" s="9" t="s">
        <v>47</v>
      </c>
      <c r="Y68" s="9" t="s">
        <v>47</v>
      </c>
      <c r="Z68" s="9" t="s">
        <v>47</v>
      </c>
      <c r="AA68" s="9" t="s">
        <v>47</v>
      </c>
      <c r="AB68" s="9" t="s">
        <v>47</v>
      </c>
    </row>
    <row r="69" spans="1:28" ht="12" x14ac:dyDescent="0.25">
      <c r="A69" s="5">
        <v>86</v>
      </c>
      <c r="B69" s="5" t="s">
        <v>21</v>
      </c>
      <c r="C69" s="5">
        <v>87</v>
      </c>
      <c r="D69" s="18">
        <v>12</v>
      </c>
      <c r="E69" s="9">
        <v>42</v>
      </c>
      <c r="F69" s="9">
        <v>28</v>
      </c>
      <c r="G69" s="9">
        <v>20.065141567879003</v>
      </c>
      <c r="H69" s="9">
        <v>14.378925219250924</v>
      </c>
      <c r="I69" s="9">
        <v>10.304113218507695</v>
      </c>
      <c r="J69" s="9">
        <v>7.3840532307432234</v>
      </c>
      <c r="K69" s="9">
        <v>5.2915026221291814</v>
      </c>
      <c r="L69" s="9">
        <v>3.7919553292794639</v>
      </c>
      <c r="M69" s="9">
        <v>2.7173614464666311</v>
      </c>
      <c r="N69" s="9">
        <v>1.9472943612303364</v>
      </c>
      <c r="O69" s="9">
        <v>1.3954548940149718</v>
      </c>
      <c r="P69" s="9">
        <v>1</v>
      </c>
      <c r="Q69" s="9" t="s">
        <v>47</v>
      </c>
      <c r="R69" s="9" t="s">
        <v>47</v>
      </c>
      <c r="S69" s="9" t="s">
        <v>47</v>
      </c>
      <c r="T69" s="9" t="s">
        <v>47</v>
      </c>
      <c r="U69" s="9" t="s">
        <v>47</v>
      </c>
      <c r="V69" s="9" t="s">
        <v>47</v>
      </c>
      <c r="W69" s="9" t="s">
        <v>47</v>
      </c>
      <c r="X69" s="9" t="s">
        <v>47</v>
      </c>
      <c r="Y69" s="9" t="s">
        <v>47</v>
      </c>
      <c r="Z69" s="9" t="s">
        <v>47</v>
      </c>
      <c r="AA69" s="9" t="s">
        <v>47</v>
      </c>
      <c r="AB69" s="9" t="s">
        <v>47</v>
      </c>
    </row>
    <row r="70" spans="1:28" s="6" customFormat="1" ht="12" x14ac:dyDescent="0.25">
      <c r="A70" s="84" t="s">
        <v>39</v>
      </c>
      <c r="B70" s="84"/>
      <c r="C70" s="84"/>
      <c r="D70" s="5" t="s">
        <v>22</v>
      </c>
      <c r="E70" s="8">
        <v>1</v>
      </c>
      <c r="F70" s="8">
        <v>2</v>
      </c>
      <c r="G70" s="8">
        <v>3</v>
      </c>
      <c r="H70" s="8">
        <v>4</v>
      </c>
      <c r="I70" s="8">
        <v>5</v>
      </c>
      <c r="J70" s="8">
        <v>6</v>
      </c>
      <c r="K70" s="8">
        <v>7</v>
      </c>
      <c r="L70" s="8">
        <v>8</v>
      </c>
      <c r="M70" s="8">
        <v>9</v>
      </c>
      <c r="N70" s="8">
        <v>10</v>
      </c>
      <c r="O70" s="8">
        <v>11</v>
      </c>
      <c r="P70" s="8">
        <v>12</v>
      </c>
      <c r="Q70" s="8">
        <v>13</v>
      </c>
      <c r="R70" s="8">
        <v>14</v>
      </c>
      <c r="S70" s="8">
        <v>15</v>
      </c>
      <c r="T70" s="8">
        <v>16</v>
      </c>
      <c r="U70" s="8">
        <v>17</v>
      </c>
      <c r="V70" s="8">
        <v>18</v>
      </c>
      <c r="W70" s="8">
        <v>19</v>
      </c>
      <c r="X70" s="8">
        <v>20</v>
      </c>
      <c r="Y70" s="8">
        <v>21</v>
      </c>
      <c r="Z70" s="8">
        <v>22</v>
      </c>
      <c r="AA70" s="8">
        <v>23</v>
      </c>
      <c r="AB70" s="8">
        <v>24</v>
      </c>
    </row>
    <row r="71" spans="1:28" ht="12" x14ac:dyDescent="0.25">
      <c r="A71" s="5">
        <v>88</v>
      </c>
      <c r="B71" s="5" t="s">
        <v>21</v>
      </c>
      <c r="C71" s="5">
        <v>89</v>
      </c>
      <c r="D71" s="18">
        <v>12</v>
      </c>
      <c r="E71" s="9">
        <v>43</v>
      </c>
      <c r="F71" s="9">
        <v>28.666666666666664</v>
      </c>
      <c r="G71" s="9">
        <v>20.494601434957556</v>
      </c>
      <c r="H71" s="9">
        <v>14.652163534108059</v>
      </c>
      <c r="I71" s="9">
        <v>10.475241341559203</v>
      </c>
      <c r="J71" s="9">
        <v>7.4890428917527672</v>
      </c>
      <c r="K71" s="9">
        <v>5.3541261347363358</v>
      </c>
      <c r="L71" s="9">
        <v>3.8278144592062007</v>
      </c>
      <c r="M71" s="9">
        <v>2.73661157122321</v>
      </c>
      <c r="N71" s="9">
        <v>1.9564801198085813</v>
      </c>
      <c r="O71" s="9">
        <v>1.3987423350312171</v>
      </c>
      <c r="P71" s="9">
        <v>1</v>
      </c>
      <c r="Q71" s="9" t="s">
        <v>47</v>
      </c>
      <c r="R71" s="9" t="s">
        <v>47</v>
      </c>
      <c r="S71" s="9" t="s">
        <v>47</v>
      </c>
      <c r="T71" s="9" t="s">
        <v>47</v>
      </c>
      <c r="U71" s="9" t="s">
        <v>47</v>
      </c>
      <c r="V71" s="9" t="s">
        <v>47</v>
      </c>
      <c r="W71" s="9" t="s">
        <v>47</v>
      </c>
      <c r="X71" s="9" t="s">
        <v>47</v>
      </c>
      <c r="Y71" s="9" t="s">
        <v>47</v>
      </c>
      <c r="Z71" s="9" t="s">
        <v>47</v>
      </c>
      <c r="AA71" s="9" t="s">
        <v>47</v>
      </c>
      <c r="AB71" s="9" t="s">
        <v>47</v>
      </c>
    </row>
    <row r="72" spans="1:28" ht="12" x14ac:dyDescent="0.25">
      <c r="A72" s="5">
        <v>90</v>
      </c>
      <c r="B72" s="5" t="s">
        <v>21</v>
      </c>
      <c r="C72" s="5">
        <v>91</v>
      </c>
      <c r="D72" s="18">
        <v>12</v>
      </c>
      <c r="E72" s="9">
        <v>44</v>
      </c>
      <c r="F72" s="9">
        <v>29.333333333333332</v>
      </c>
      <c r="G72" s="9">
        <v>20.923063624261026</v>
      </c>
      <c r="H72" s="9">
        <v>14.924133798575282</v>
      </c>
      <c r="I72" s="9">
        <v>10.645179579701422</v>
      </c>
      <c r="J72" s="9">
        <v>7.5930603285605844</v>
      </c>
      <c r="K72" s="9">
        <v>5.41602560309064</v>
      </c>
      <c r="L72" s="9">
        <v>3.8631766460485961</v>
      </c>
      <c r="M72" s="9">
        <v>2.7555508212625259</v>
      </c>
      <c r="N72" s="9">
        <v>1.9654965393122916</v>
      </c>
      <c r="O72" s="9">
        <v>1.4019616754078164</v>
      </c>
      <c r="P72" s="9">
        <v>1</v>
      </c>
      <c r="Q72" s="9" t="s">
        <v>47</v>
      </c>
      <c r="R72" s="9" t="s">
        <v>47</v>
      </c>
      <c r="S72" s="9" t="s">
        <v>47</v>
      </c>
      <c r="T72" s="9" t="s">
        <v>47</v>
      </c>
      <c r="U72" s="9" t="s">
        <v>47</v>
      </c>
      <c r="V72" s="9" t="s">
        <v>47</v>
      </c>
      <c r="W72" s="9" t="s">
        <v>47</v>
      </c>
      <c r="X72" s="9" t="s">
        <v>47</v>
      </c>
      <c r="Y72" s="9" t="s">
        <v>47</v>
      </c>
      <c r="Z72" s="9" t="s">
        <v>47</v>
      </c>
      <c r="AA72" s="9" t="s">
        <v>47</v>
      </c>
      <c r="AB72" s="9" t="s">
        <v>47</v>
      </c>
    </row>
    <row r="73" spans="1:28" ht="12" x14ac:dyDescent="0.25">
      <c r="A73" s="5">
        <v>92</v>
      </c>
      <c r="B73" s="5" t="s">
        <v>21</v>
      </c>
      <c r="C73" s="5">
        <v>93</v>
      </c>
      <c r="D73" s="18">
        <v>12</v>
      </c>
      <c r="E73" s="9">
        <v>45</v>
      </c>
      <c r="F73" s="9">
        <v>30</v>
      </c>
      <c r="G73" s="9">
        <v>21.350553053747962</v>
      </c>
      <c r="H73" s="9">
        <v>15.194870523363548</v>
      </c>
      <c r="I73" s="9">
        <v>10.813962975130149</v>
      </c>
      <c r="J73" s="9">
        <v>7.6961363407260786</v>
      </c>
      <c r="K73" s="9">
        <v>5.4772255750516612</v>
      </c>
      <c r="L73" s="9">
        <v>3.8980598409161895</v>
      </c>
      <c r="M73" s="9">
        <v>2.7741911146721812</v>
      </c>
      <c r="N73" s="9">
        <v>1.97435048583482</v>
      </c>
      <c r="O73" s="9">
        <v>1.4051158264836463</v>
      </c>
      <c r="P73" s="9">
        <v>1</v>
      </c>
      <c r="Q73" s="9" t="s">
        <v>47</v>
      </c>
      <c r="R73" s="9" t="s">
        <v>47</v>
      </c>
      <c r="S73" s="9" t="s">
        <v>47</v>
      </c>
      <c r="T73" s="9" t="s">
        <v>47</v>
      </c>
      <c r="U73" s="9" t="s">
        <v>47</v>
      </c>
      <c r="V73" s="9" t="s">
        <v>47</v>
      </c>
      <c r="W73" s="9" t="s">
        <v>47</v>
      </c>
      <c r="X73" s="9" t="s">
        <v>47</v>
      </c>
      <c r="Y73" s="9" t="s">
        <v>47</v>
      </c>
      <c r="Z73" s="9" t="s">
        <v>47</v>
      </c>
      <c r="AA73" s="9" t="s">
        <v>47</v>
      </c>
      <c r="AB73" s="9" t="s">
        <v>47</v>
      </c>
    </row>
    <row r="74" spans="1:28" ht="12" x14ac:dyDescent="0.25">
      <c r="A74" s="5">
        <v>94</v>
      </c>
      <c r="B74" s="5" t="s">
        <v>21</v>
      </c>
      <c r="C74" s="5">
        <v>95</v>
      </c>
      <c r="D74" s="18">
        <v>13</v>
      </c>
      <c r="E74" s="9">
        <v>46</v>
      </c>
      <c r="F74" s="9">
        <v>30.666666666666664</v>
      </c>
      <c r="G74" s="9">
        <v>22.465447090759916</v>
      </c>
      <c r="H74" s="9">
        <v>16.4574884669913</v>
      </c>
      <c r="I74" s="9">
        <v>12.056244665282106</v>
      </c>
      <c r="J74" s="9">
        <v>8.8320302165592928</v>
      </c>
      <c r="K74" s="9">
        <v>6.4700708978512713</v>
      </c>
      <c r="L74" s="9">
        <v>4.739772894428584</v>
      </c>
      <c r="M74" s="9">
        <v>3.4722103428914135</v>
      </c>
      <c r="N74" s="9">
        <v>2.5436334047679257</v>
      </c>
      <c r="O74" s="9">
        <v>1.8633867936881523</v>
      </c>
      <c r="P74" s="9">
        <v>1.3650592638007157</v>
      </c>
      <c r="Q74" s="9">
        <v>1</v>
      </c>
      <c r="R74" s="9" t="s">
        <v>47</v>
      </c>
      <c r="S74" s="9" t="s">
        <v>47</v>
      </c>
      <c r="T74" s="9" t="s">
        <v>47</v>
      </c>
      <c r="U74" s="9" t="s">
        <v>47</v>
      </c>
      <c r="V74" s="9" t="s">
        <v>47</v>
      </c>
      <c r="W74" s="9" t="s">
        <v>47</v>
      </c>
      <c r="X74" s="9" t="s">
        <v>47</v>
      </c>
      <c r="Y74" s="9" t="s">
        <v>47</v>
      </c>
      <c r="Z74" s="9" t="s">
        <v>47</v>
      </c>
      <c r="AA74" s="9" t="s">
        <v>47</v>
      </c>
      <c r="AB74" s="9" t="s">
        <v>47</v>
      </c>
    </row>
    <row r="75" spans="1:28" ht="12" x14ac:dyDescent="0.25">
      <c r="A75" s="5">
        <v>96</v>
      </c>
      <c r="B75" s="5" t="s">
        <v>21</v>
      </c>
      <c r="C75" s="5">
        <v>97</v>
      </c>
      <c r="D75" s="18">
        <v>13</v>
      </c>
      <c r="E75" s="9">
        <v>47</v>
      </c>
      <c r="F75" s="9">
        <v>31.333333333333332</v>
      </c>
      <c r="G75" s="9">
        <v>22.908992971219188</v>
      </c>
      <c r="H75" s="9">
        <v>16.749636987937347</v>
      </c>
      <c r="I75" s="9">
        <v>12.246297320014776</v>
      </c>
      <c r="J75" s="9">
        <v>8.9537342306706034</v>
      </c>
      <c r="K75" s="9">
        <v>6.5464159964871547</v>
      </c>
      <c r="L75" s="9">
        <v>4.7863339803255673</v>
      </c>
      <c r="M75" s="9">
        <v>3.4994710057399785</v>
      </c>
      <c r="N75" s="9">
        <v>2.5585964895792292</v>
      </c>
      <c r="O75" s="9">
        <v>1.8706873083815954</v>
      </c>
      <c r="P75" s="9">
        <v>1.3677307148637101</v>
      </c>
      <c r="Q75" s="9">
        <v>1</v>
      </c>
      <c r="R75" s="9" t="s">
        <v>47</v>
      </c>
      <c r="S75" s="9" t="s">
        <v>47</v>
      </c>
      <c r="T75" s="9" t="s">
        <v>47</v>
      </c>
      <c r="U75" s="9" t="s">
        <v>47</v>
      </c>
      <c r="V75" s="9" t="s">
        <v>47</v>
      </c>
      <c r="W75" s="9" t="s">
        <v>47</v>
      </c>
      <c r="X75" s="9" t="s">
        <v>47</v>
      </c>
      <c r="Y75" s="9" t="s">
        <v>47</v>
      </c>
      <c r="Z75" s="9" t="s">
        <v>47</v>
      </c>
      <c r="AA75" s="9" t="s">
        <v>47</v>
      </c>
      <c r="AB75" s="9" t="s">
        <v>47</v>
      </c>
    </row>
    <row r="76" spans="1:28" ht="12" x14ac:dyDescent="0.25">
      <c r="A76" s="5">
        <v>98</v>
      </c>
      <c r="B76" s="5" t="s">
        <v>21</v>
      </c>
      <c r="C76" s="5">
        <v>99</v>
      </c>
      <c r="D76" s="18">
        <v>13</v>
      </c>
      <c r="E76" s="9">
        <v>48</v>
      </c>
      <c r="F76" s="9">
        <v>32</v>
      </c>
      <c r="G76" s="9">
        <v>23.351681690903138</v>
      </c>
      <c r="H76" s="9">
        <v>17.040657431039403</v>
      </c>
      <c r="I76" s="9">
        <v>12.435250254167354</v>
      </c>
      <c r="J76" s="9">
        <v>9.0745001775636993</v>
      </c>
      <c r="K76" s="9">
        <v>6.622026239078485</v>
      </c>
      <c r="L76" s="9">
        <v>4.832357777617788</v>
      </c>
      <c r="M76" s="9">
        <v>3.5263650199840839</v>
      </c>
      <c r="N76" s="9">
        <v>2.573329796018863</v>
      </c>
      <c r="O76" s="9">
        <v>1.8778618213234126</v>
      </c>
      <c r="P76" s="9">
        <v>1.3703509847201236</v>
      </c>
      <c r="Q76" s="9">
        <v>1</v>
      </c>
      <c r="R76" s="9" t="s">
        <v>47</v>
      </c>
      <c r="S76" s="9" t="s">
        <v>47</v>
      </c>
      <c r="T76" s="9" t="s">
        <v>47</v>
      </c>
      <c r="U76" s="9" t="s">
        <v>47</v>
      </c>
      <c r="V76" s="9" t="s">
        <v>47</v>
      </c>
      <c r="W76" s="9" t="s">
        <v>47</v>
      </c>
      <c r="X76" s="9" t="s">
        <v>47</v>
      </c>
      <c r="Y76" s="9" t="s">
        <v>47</v>
      </c>
      <c r="Z76" s="9" t="s">
        <v>47</v>
      </c>
      <c r="AA76" s="9" t="s">
        <v>47</v>
      </c>
      <c r="AB76" s="9" t="s">
        <v>47</v>
      </c>
    </row>
    <row r="77" spans="1:28" ht="12" x14ac:dyDescent="0.25">
      <c r="A77" s="5">
        <v>100</v>
      </c>
      <c r="B77" s="5" t="s">
        <v>21</v>
      </c>
      <c r="C77" s="5">
        <v>101</v>
      </c>
      <c r="D77" s="18">
        <v>13</v>
      </c>
      <c r="E77" s="9">
        <v>49</v>
      </c>
      <c r="F77" s="9">
        <v>32.666666666666664</v>
      </c>
      <c r="G77" s="9">
        <v>23.793532715146029</v>
      </c>
      <c r="H77" s="9">
        <v>17.330577522450746</v>
      </c>
      <c r="I77" s="9">
        <v>12.623132548555294</v>
      </c>
      <c r="J77" s="9">
        <v>9.1943546100512776</v>
      </c>
      <c r="K77" s="9">
        <v>6.6969237921094527</v>
      </c>
      <c r="L77" s="9">
        <v>4.8778614899509005</v>
      </c>
      <c r="M77" s="9">
        <v>3.5529048043193181</v>
      </c>
      <c r="N77" s="9">
        <v>2.5878415314909553</v>
      </c>
      <c r="O77" s="9">
        <v>1.8849150655452138</v>
      </c>
      <c r="P77" s="9">
        <v>1.372922090122092</v>
      </c>
      <c r="Q77" s="9">
        <v>1</v>
      </c>
      <c r="R77" s="9" t="s">
        <v>47</v>
      </c>
      <c r="S77" s="9" t="s">
        <v>47</v>
      </c>
      <c r="T77" s="9" t="s">
        <v>47</v>
      </c>
      <c r="U77" s="9" t="s">
        <v>47</v>
      </c>
      <c r="V77" s="9" t="s">
        <v>47</v>
      </c>
      <c r="W77" s="9" t="s">
        <v>47</v>
      </c>
      <c r="X77" s="9" t="s">
        <v>47</v>
      </c>
      <c r="Y77" s="9" t="s">
        <v>47</v>
      </c>
      <c r="Z77" s="9" t="s">
        <v>47</v>
      </c>
      <c r="AA77" s="9" t="s">
        <v>47</v>
      </c>
      <c r="AB77" s="9" t="s">
        <v>47</v>
      </c>
    </row>
    <row r="78" spans="1:28" ht="12" x14ac:dyDescent="0.25">
      <c r="A78" s="5">
        <v>102</v>
      </c>
      <c r="B78" s="5" t="s">
        <v>21</v>
      </c>
      <c r="C78" s="5">
        <v>103</v>
      </c>
      <c r="D78" s="18">
        <v>14</v>
      </c>
      <c r="E78" s="9">
        <v>50</v>
      </c>
      <c r="F78" s="9">
        <v>33.333333333333329</v>
      </c>
      <c r="G78" s="9">
        <v>24.886979105588225</v>
      </c>
      <c r="H78" s="9">
        <v>18.580851870059547</v>
      </c>
      <c r="I78" s="9">
        <v>13.872638167626056</v>
      </c>
      <c r="J78" s="9">
        <v>10.35744168651286</v>
      </c>
      <c r="K78" s="9">
        <v>7.7329630451878222</v>
      </c>
      <c r="L78" s="9">
        <v>5.7735026918962573</v>
      </c>
      <c r="M78" s="9">
        <v>4.3105512257783856</v>
      </c>
      <c r="N78" s="9">
        <v>3.2182979486854322</v>
      </c>
      <c r="O78" s="9">
        <v>2.4028114141347543</v>
      </c>
      <c r="P78" s="9">
        <v>1.7939615237472157</v>
      </c>
      <c r="Q78" s="9">
        <v>1.3393884887317851</v>
      </c>
      <c r="R78" s="9">
        <v>1</v>
      </c>
      <c r="S78" s="9" t="s">
        <v>47</v>
      </c>
      <c r="T78" s="9" t="s">
        <v>47</v>
      </c>
      <c r="U78" s="9" t="s">
        <v>47</v>
      </c>
      <c r="V78" s="9" t="s">
        <v>47</v>
      </c>
      <c r="W78" s="9" t="s">
        <v>47</v>
      </c>
      <c r="X78" s="9" t="s">
        <v>47</v>
      </c>
      <c r="Y78" s="9" t="s">
        <v>47</v>
      </c>
      <c r="Z78" s="9" t="s">
        <v>47</v>
      </c>
      <c r="AA78" s="9" t="s">
        <v>47</v>
      </c>
      <c r="AB78" s="9" t="s">
        <v>47</v>
      </c>
    </row>
    <row r="79" spans="1:28" ht="12" x14ac:dyDescent="0.25">
      <c r="A79" s="5">
        <v>104</v>
      </c>
      <c r="B79" s="5" t="s">
        <v>21</v>
      </c>
      <c r="C79" s="5">
        <v>105</v>
      </c>
      <c r="D79" s="18">
        <v>14</v>
      </c>
      <c r="E79" s="9">
        <v>51</v>
      </c>
      <c r="F79" s="9">
        <v>34</v>
      </c>
      <c r="G79" s="9">
        <v>25.342862889215034</v>
      </c>
      <c r="H79" s="9">
        <v>18.890020571222138</v>
      </c>
      <c r="I79" s="9">
        <v>14.080211803262769</v>
      </c>
      <c r="J79" s="9">
        <v>10.495084622976339</v>
      </c>
      <c r="K79" s="9">
        <v>7.8228085473764262</v>
      </c>
      <c r="L79" s="9">
        <v>5.8309518948453016</v>
      </c>
      <c r="M79" s="9">
        <v>4.3462651289609733</v>
      </c>
      <c r="N79" s="9">
        <v>3.2396118012774839</v>
      </c>
      <c r="O79" s="9">
        <v>2.4147364027664184</v>
      </c>
      <c r="P79" s="9">
        <v>1.7998921637913434</v>
      </c>
      <c r="Q79" s="9">
        <v>1.3416005977157819</v>
      </c>
      <c r="R79" s="9">
        <v>1</v>
      </c>
      <c r="S79" s="9" t="s">
        <v>47</v>
      </c>
      <c r="T79" s="9" t="s">
        <v>47</v>
      </c>
      <c r="U79" s="9" t="s">
        <v>47</v>
      </c>
      <c r="V79" s="9" t="s">
        <v>47</v>
      </c>
      <c r="W79" s="9" t="s">
        <v>47</v>
      </c>
      <c r="X79" s="9" t="s">
        <v>47</v>
      </c>
      <c r="Y79" s="9" t="s">
        <v>47</v>
      </c>
      <c r="Z79" s="9" t="s">
        <v>47</v>
      </c>
      <c r="AA79" s="9" t="s">
        <v>47</v>
      </c>
      <c r="AB79" s="9" t="s">
        <v>47</v>
      </c>
    </row>
    <row r="80" spans="1:28" ht="12" x14ac:dyDescent="0.25">
      <c r="A80" s="5">
        <v>106</v>
      </c>
      <c r="B80" s="5" t="s">
        <v>21</v>
      </c>
      <c r="C80" s="5">
        <v>107</v>
      </c>
      <c r="D80" s="18">
        <v>14</v>
      </c>
      <c r="E80" s="9">
        <v>52</v>
      </c>
      <c r="F80" s="9">
        <v>34.666666666666664</v>
      </c>
      <c r="G80" s="9">
        <v>25.798002323304694</v>
      </c>
      <c r="H80" s="9">
        <v>19.198180496343301</v>
      </c>
      <c r="I80" s="9">
        <v>14.286770337919828</v>
      </c>
      <c r="J80" s="9">
        <v>10.631830799139701</v>
      </c>
      <c r="K80" s="9">
        <v>7.9119229516496663</v>
      </c>
      <c r="L80" s="9">
        <v>5.8878405775518985</v>
      </c>
      <c r="M80" s="9">
        <v>4.3815728336230251</v>
      </c>
      <c r="N80" s="9">
        <v>3.2606488310058324</v>
      </c>
      <c r="O80" s="9">
        <v>2.4264872918587268</v>
      </c>
      <c r="P80" s="9">
        <v>1.8057266767165601</v>
      </c>
      <c r="Q80" s="9">
        <v>1.3437732981111659</v>
      </c>
      <c r="R80" s="9">
        <v>1</v>
      </c>
      <c r="S80" s="9" t="s">
        <v>47</v>
      </c>
      <c r="T80" s="9" t="s">
        <v>47</v>
      </c>
      <c r="U80" s="9" t="s">
        <v>47</v>
      </c>
      <c r="V80" s="9" t="s">
        <v>47</v>
      </c>
      <c r="W80" s="9" t="s">
        <v>47</v>
      </c>
      <c r="X80" s="9" t="s">
        <v>47</v>
      </c>
      <c r="Y80" s="9" t="s">
        <v>47</v>
      </c>
      <c r="Z80" s="9" t="s">
        <v>47</v>
      </c>
      <c r="AA80" s="9" t="s">
        <v>47</v>
      </c>
      <c r="AB80" s="9" t="s">
        <v>47</v>
      </c>
    </row>
    <row r="81" spans="1:28" ht="12" x14ac:dyDescent="0.25">
      <c r="A81" s="5">
        <v>108</v>
      </c>
      <c r="B81" s="5" t="s">
        <v>21</v>
      </c>
      <c r="C81" s="5">
        <v>109</v>
      </c>
      <c r="D81" s="18">
        <v>14</v>
      </c>
      <c r="E81" s="9">
        <v>53</v>
      </c>
      <c r="F81" s="9">
        <v>35.333333333333329</v>
      </c>
      <c r="G81" s="9">
        <v>26.252412904647876</v>
      </c>
      <c r="H81" s="9">
        <v>19.505354244795917</v>
      </c>
      <c r="I81" s="9">
        <v>14.492338117522889</v>
      </c>
      <c r="J81" s="9">
        <v>10.767703138159764</v>
      </c>
      <c r="K81" s="9">
        <v>8.0003260986125344</v>
      </c>
      <c r="L81" s="9">
        <v>5.9441848333756688</v>
      </c>
      <c r="M81" s="9">
        <v>4.4164866403959513</v>
      </c>
      <c r="N81" s="9">
        <v>3.2814178548547828</v>
      </c>
      <c r="O81" s="9">
        <v>2.4380698991980658</v>
      </c>
      <c r="P81" s="9">
        <v>1.8114684250228548</v>
      </c>
      <c r="Q81" s="9">
        <v>1.3459080299273256</v>
      </c>
      <c r="R81" s="9">
        <v>1</v>
      </c>
      <c r="S81" s="9" t="s">
        <v>47</v>
      </c>
      <c r="T81" s="9" t="s">
        <v>47</v>
      </c>
      <c r="U81" s="9" t="s">
        <v>47</v>
      </c>
      <c r="V81" s="9" t="s">
        <v>47</v>
      </c>
      <c r="W81" s="9" t="s">
        <v>47</v>
      </c>
      <c r="X81" s="9" t="s">
        <v>47</v>
      </c>
      <c r="Y81" s="9" t="s">
        <v>47</v>
      </c>
      <c r="Z81" s="9" t="s">
        <v>47</v>
      </c>
      <c r="AA81" s="9" t="s">
        <v>47</v>
      </c>
      <c r="AB81" s="9" t="s">
        <v>47</v>
      </c>
    </row>
    <row r="82" spans="1:28" ht="12" x14ac:dyDescent="0.25">
      <c r="A82" s="5">
        <v>110</v>
      </c>
      <c r="B82" s="5" t="s">
        <v>21</v>
      </c>
      <c r="C82" s="5">
        <v>111</v>
      </c>
      <c r="D82" s="18">
        <v>15</v>
      </c>
      <c r="E82" s="9">
        <v>54</v>
      </c>
      <c r="F82" s="9">
        <v>36</v>
      </c>
      <c r="G82" s="9">
        <v>27</v>
      </c>
      <c r="H82" s="9">
        <v>20.515563512592998</v>
      </c>
      <c r="I82" s="9">
        <v>15.588457268119894</v>
      </c>
      <c r="J82" s="9">
        <v>11.844666116572432</v>
      </c>
      <c r="K82" s="9">
        <v>9</v>
      </c>
      <c r="L82" s="9">
        <v>6.8385211708643325</v>
      </c>
      <c r="M82" s="9">
        <v>5.1961524227066311</v>
      </c>
      <c r="N82" s="9">
        <v>3.9482220388574767</v>
      </c>
      <c r="O82" s="9">
        <v>3</v>
      </c>
      <c r="P82" s="9">
        <v>2.2795070569547771</v>
      </c>
      <c r="Q82" s="9">
        <v>1.7320508075688772</v>
      </c>
      <c r="R82" s="9">
        <v>1.3160740129524926</v>
      </c>
      <c r="S82" s="9">
        <v>1</v>
      </c>
      <c r="T82" s="9" t="s">
        <v>47</v>
      </c>
      <c r="U82" s="9" t="s">
        <v>47</v>
      </c>
      <c r="V82" s="9" t="s">
        <v>47</v>
      </c>
      <c r="W82" s="9" t="s">
        <v>47</v>
      </c>
      <c r="X82" s="9" t="s">
        <v>47</v>
      </c>
      <c r="Y82" s="9" t="s">
        <v>47</v>
      </c>
      <c r="Z82" s="9" t="s">
        <v>47</v>
      </c>
      <c r="AA82" s="9" t="s">
        <v>47</v>
      </c>
      <c r="AB82" s="9" t="s">
        <v>47</v>
      </c>
    </row>
    <row r="83" spans="1:28" ht="12" x14ac:dyDescent="0.25">
      <c r="A83" s="5">
        <v>112</v>
      </c>
      <c r="B83" s="5" t="s">
        <v>21</v>
      </c>
      <c r="C83" s="5">
        <v>113</v>
      </c>
      <c r="D83" s="18">
        <v>15</v>
      </c>
      <c r="E83" s="9">
        <v>55</v>
      </c>
      <c r="F83" s="9">
        <v>36.666666666666664</v>
      </c>
      <c r="G83" s="9">
        <v>27.5</v>
      </c>
      <c r="H83" s="9">
        <v>20.863554597416677</v>
      </c>
      <c r="I83" s="9">
        <v>15.828651288704965</v>
      </c>
      <c r="J83" s="9">
        <v>12.008797467831485</v>
      </c>
      <c r="K83" s="9">
        <v>9.1107709679789561</v>
      </c>
      <c r="L83" s="9">
        <v>6.9121115459995535</v>
      </c>
      <c r="M83" s="9">
        <v>5.2440442408507586</v>
      </c>
      <c r="N83" s="9">
        <v>3.9785237574639369</v>
      </c>
      <c r="O83" s="9">
        <v>3.018405368398843</v>
      </c>
      <c r="P83" s="9">
        <v>2.2899878254809036</v>
      </c>
      <c r="Q83" s="9">
        <v>1.737355855430557</v>
      </c>
      <c r="R83" s="9">
        <v>1.3180879543606174</v>
      </c>
      <c r="S83" s="9">
        <v>1</v>
      </c>
      <c r="T83" s="9" t="s">
        <v>47</v>
      </c>
      <c r="U83" s="9" t="s">
        <v>47</v>
      </c>
      <c r="V83" s="9" t="s">
        <v>47</v>
      </c>
      <c r="W83" s="9" t="s">
        <v>47</v>
      </c>
      <c r="X83" s="9" t="s">
        <v>47</v>
      </c>
      <c r="Y83" s="9" t="s">
        <v>47</v>
      </c>
      <c r="Z83" s="9" t="s">
        <v>47</v>
      </c>
      <c r="AA83" s="9" t="s">
        <v>47</v>
      </c>
      <c r="AB83" s="9" t="s">
        <v>47</v>
      </c>
    </row>
    <row r="84" spans="1:28" ht="12" x14ac:dyDescent="0.25">
      <c r="A84" s="5">
        <v>114</v>
      </c>
      <c r="B84" s="5" t="s">
        <v>21</v>
      </c>
      <c r="C84" s="5">
        <v>115</v>
      </c>
      <c r="D84" s="18">
        <v>15</v>
      </c>
      <c r="E84" s="9">
        <v>56</v>
      </c>
      <c r="F84" s="9">
        <v>37.333333333333329</v>
      </c>
      <c r="G84" s="9">
        <v>28</v>
      </c>
      <c r="H84" s="9">
        <v>21.21101879203923</v>
      </c>
      <c r="I84" s="9">
        <v>16.06811850700862</v>
      </c>
      <c r="J84" s="9">
        <v>12.172184414459759</v>
      </c>
      <c r="K84" s="9">
        <v>9.2208725841168935</v>
      </c>
      <c r="L84" s="9">
        <v>6.9851464878822425</v>
      </c>
      <c r="M84" s="9">
        <v>5.2915026221291814</v>
      </c>
      <c r="N84" s="9">
        <v>4.0085057698609621</v>
      </c>
      <c r="O84" s="9">
        <v>3.0365889718756627</v>
      </c>
      <c r="P84" s="9">
        <v>2.3003266337912063</v>
      </c>
      <c r="Q84" s="9">
        <v>1.7425811234704867</v>
      </c>
      <c r="R84" s="9">
        <v>1.320068605592333</v>
      </c>
      <c r="S84" s="9">
        <v>1</v>
      </c>
      <c r="T84" s="9" t="s">
        <v>47</v>
      </c>
      <c r="U84" s="9" t="s">
        <v>47</v>
      </c>
      <c r="V84" s="9" t="s">
        <v>47</v>
      </c>
      <c r="W84" s="9" t="s">
        <v>47</v>
      </c>
      <c r="X84" s="9" t="s">
        <v>47</v>
      </c>
      <c r="Y84" s="9" t="s">
        <v>47</v>
      </c>
      <c r="Z84" s="9" t="s">
        <v>47</v>
      </c>
      <c r="AA84" s="9" t="s">
        <v>47</v>
      </c>
      <c r="AB84" s="9" t="s">
        <v>47</v>
      </c>
    </row>
    <row r="85" spans="1:28" ht="12" x14ac:dyDescent="0.25">
      <c r="A85" s="5">
        <v>116</v>
      </c>
      <c r="B85" s="5" t="s">
        <v>21</v>
      </c>
      <c r="C85" s="5">
        <v>117</v>
      </c>
      <c r="D85" s="18">
        <v>15</v>
      </c>
      <c r="E85" s="9">
        <v>57</v>
      </c>
      <c r="F85" s="9">
        <v>38</v>
      </c>
      <c r="G85" s="9">
        <v>28.5</v>
      </c>
      <c r="H85" s="9">
        <v>21.557966282788733</v>
      </c>
      <c r="I85" s="9">
        <v>16.306874043854592</v>
      </c>
      <c r="J85" s="9">
        <v>12.334843537371933</v>
      </c>
      <c r="K85" s="9">
        <v>9.3303207397241632</v>
      </c>
      <c r="L85" s="9">
        <v>7.0576399970027346</v>
      </c>
      <c r="M85" s="9">
        <v>5.3385391260156547</v>
      </c>
      <c r="N85" s="9">
        <v>4.0381770694032957</v>
      </c>
      <c r="O85" s="9">
        <v>3.0545573721448029</v>
      </c>
      <c r="P85" s="9">
        <v>2.3105278890365408</v>
      </c>
      <c r="Q85" s="9">
        <v>1.7477292044664134</v>
      </c>
      <c r="R85" s="9">
        <v>1.3220170968888463</v>
      </c>
      <c r="S85" s="9">
        <v>1</v>
      </c>
      <c r="T85" s="9" t="s">
        <v>47</v>
      </c>
      <c r="U85" s="9" t="s">
        <v>47</v>
      </c>
      <c r="V85" s="9" t="s">
        <v>47</v>
      </c>
      <c r="W85" s="9" t="s">
        <v>47</v>
      </c>
      <c r="X85" s="9" t="s">
        <v>47</v>
      </c>
      <c r="Y85" s="9" t="s">
        <v>47</v>
      </c>
      <c r="Z85" s="9" t="s">
        <v>47</v>
      </c>
      <c r="AA85" s="9" t="s">
        <v>47</v>
      </c>
      <c r="AB85" s="9" t="s">
        <v>47</v>
      </c>
    </row>
    <row r="86" spans="1:28" ht="12" x14ac:dyDescent="0.25">
      <c r="A86" s="5">
        <v>118</v>
      </c>
      <c r="B86" s="5" t="s">
        <v>21</v>
      </c>
      <c r="C86" s="5">
        <v>119</v>
      </c>
      <c r="D86" s="18">
        <v>16</v>
      </c>
      <c r="E86" s="9">
        <v>58</v>
      </c>
      <c r="F86" s="9">
        <v>38.666666666666664</v>
      </c>
      <c r="G86" s="9">
        <v>29</v>
      </c>
      <c r="H86" s="9">
        <v>22.382358326105866</v>
      </c>
      <c r="I86" s="9">
        <v>17.274826353041401</v>
      </c>
      <c r="J86" s="9">
        <v>13.332805291552733</v>
      </c>
      <c r="K86" s="9">
        <v>10.290331914749437</v>
      </c>
      <c r="L86" s="9">
        <v>7.9421343520856897</v>
      </c>
      <c r="M86" s="9">
        <v>6.1297826531881574</v>
      </c>
      <c r="N86" s="9">
        <v>4.7309997174070784</v>
      </c>
      <c r="O86" s="9">
        <v>3.6514114108865807</v>
      </c>
      <c r="P86" s="9">
        <v>2.8181792618791457</v>
      </c>
      <c r="Q86" s="9">
        <v>2.1750861402268824</v>
      </c>
      <c r="R86" s="9">
        <v>1.6787433579553326</v>
      </c>
      <c r="S86" s="9">
        <v>1.2956632888043609</v>
      </c>
      <c r="T86" s="9">
        <v>1</v>
      </c>
      <c r="U86" s="9" t="s">
        <v>47</v>
      </c>
      <c r="V86" s="9" t="s">
        <v>47</v>
      </c>
      <c r="W86" s="9" t="s">
        <v>47</v>
      </c>
      <c r="X86" s="9" t="s">
        <v>47</v>
      </c>
      <c r="Y86" s="9" t="s">
        <v>47</v>
      </c>
      <c r="Z86" s="9" t="s">
        <v>47</v>
      </c>
      <c r="AA86" s="9" t="s">
        <v>47</v>
      </c>
      <c r="AB86" s="9" t="s">
        <v>47</v>
      </c>
    </row>
    <row r="87" spans="1:28" ht="12" x14ac:dyDescent="0.25">
      <c r="A87" s="5">
        <v>120</v>
      </c>
      <c r="B87" s="5" t="s">
        <v>21</v>
      </c>
      <c r="C87" s="5">
        <v>121</v>
      </c>
      <c r="D87" s="18">
        <v>16</v>
      </c>
      <c r="E87" s="9">
        <v>59</v>
      </c>
      <c r="F87" s="9">
        <v>39.333333333333329</v>
      </c>
      <c r="G87" s="9">
        <v>29.5</v>
      </c>
      <c r="H87" s="9">
        <v>22.738341460787922</v>
      </c>
      <c r="I87" s="9">
        <v>17.52651431821651</v>
      </c>
      <c r="J87" s="9">
        <v>13.509283633389682</v>
      </c>
      <c r="K87" s="9">
        <v>10.412837428699943</v>
      </c>
      <c r="L87" s="9">
        <v>8.0261238315068564</v>
      </c>
      <c r="M87" s="9">
        <v>6.1864659080464532</v>
      </c>
      <c r="N87" s="9">
        <v>4.7684737034808027</v>
      </c>
      <c r="O87" s="9">
        <v>3.6754977395435415</v>
      </c>
      <c r="P87" s="9">
        <v>2.8330414454269559</v>
      </c>
      <c r="Q87" s="9">
        <v>2.1836835172434679</v>
      </c>
      <c r="R87" s="9">
        <v>1.6831641171991985</v>
      </c>
      <c r="S87" s="9">
        <v>1.2973681502176622</v>
      </c>
      <c r="T87" s="9">
        <v>1</v>
      </c>
      <c r="U87" s="9" t="s">
        <v>47</v>
      </c>
      <c r="V87" s="9" t="s">
        <v>47</v>
      </c>
      <c r="W87" s="9" t="s">
        <v>47</v>
      </c>
      <c r="X87" s="9" t="s">
        <v>47</v>
      </c>
      <c r="Y87" s="9" t="s">
        <v>47</v>
      </c>
      <c r="Z87" s="9" t="s">
        <v>47</v>
      </c>
      <c r="AA87" s="9" t="s">
        <v>47</v>
      </c>
      <c r="AB87" s="9" t="s">
        <v>47</v>
      </c>
    </row>
    <row r="88" spans="1:28" ht="12" x14ac:dyDescent="0.25">
      <c r="A88" s="5">
        <v>122</v>
      </c>
      <c r="B88" s="5" t="s">
        <v>21</v>
      </c>
      <c r="C88" s="5">
        <v>123</v>
      </c>
      <c r="D88" s="18">
        <v>16</v>
      </c>
      <c r="E88" s="9">
        <v>60</v>
      </c>
      <c r="F88" s="9">
        <v>40</v>
      </c>
      <c r="G88" s="9">
        <v>30</v>
      </c>
      <c r="H88" s="9">
        <v>23.093860750812659</v>
      </c>
      <c r="I88" s="9">
        <v>17.777546812597517</v>
      </c>
      <c r="J88" s="9">
        <v>13.685073019372684</v>
      </c>
      <c r="K88" s="9">
        <v>10.534705689136537</v>
      </c>
      <c r="L88" s="9">
        <v>8.1095675411904367</v>
      </c>
      <c r="M88" s="9">
        <v>6.2427074515187382</v>
      </c>
      <c r="N88" s="9">
        <v>4.8056072197811437</v>
      </c>
      <c r="O88" s="9">
        <v>3.6993341318908568</v>
      </c>
      <c r="P88" s="9">
        <v>2.8477302437538627</v>
      </c>
      <c r="Q88" s="9">
        <v>2.1921695235043166</v>
      </c>
      <c r="R88" s="9">
        <v>1.687521923932801</v>
      </c>
      <c r="S88" s="9">
        <v>1.2990465441749193</v>
      </c>
      <c r="T88" s="9">
        <v>1</v>
      </c>
      <c r="U88" s="9" t="s">
        <v>47</v>
      </c>
      <c r="V88" s="9" t="s">
        <v>47</v>
      </c>
      <c r="W88" s="9" t="s">
        <v>47</v>
      </c>
      <c r="X88" s="9" t="s">
        <v>47</v>
      </c>
      <c r="Y88" s="9" t="s">
        <v>47</v>
      </c>
      <c r="Z88" s="9" t="s">
        <v>47</v>
      </c>
      <c r="AA88" s="9" t="s">
        <v>47</v>
      </c>
      <c r="AB88" s="9" t="s">
        <v>47</v>
      </c>
    </row>
    <row r="89" spans="1:28" ht="12" x14ac:dyDescent="0.25">
      <c r="A89" s="5">
        <v>124</v>
      </c>
      <c r="B89" s="5" t="s">
        <v>21</v>
      </c>
      <c r="C89" s="5">
        <v>125</v>
      </c>
      <c r="D89" s="18">
        <v>16</v>
      </c>
      <c r="E89" s="9">
        <v>61</v>
      </c>
      <c r="F89" s="9">
        <v>40.666666666666664</v>
      </c>
      <c r="G89" s="9">
        <v>30.5</v>
      </c>
      <c r="H89" s="9">
        <v>23.448924517039021</v>
      </c>
      <c r="I89" s="9">
        <v>18.027936426419465</v>
      </c>
      <c r="J89" s="9">
        <v>13.860187556101252</v>
      </c>
      <c r="K89" s="9">
        <v>10.655950550656453</v>
      </c>
      <c r="L89" s="9">
        <v>8.1924780367096233</v>
      </c>
      <c r="M89" s="9">
        <v>6.2985180029607859</v>
      </c>
      <c r="N89" s="9">
        <v>4.8424089580537322</v>
      </c>
      <c r="O89" s="9">
        <v>3.7229272832142795</v>
      </c>
      <c r="P89" s="9">
        <v>2.8622505195579273</v>
      </c>
      <c r="Q89" s="9">
        <v>2.2005474223596573</v>
      </c>
      <c r="R89" s="9">
        <v>1.6918187017402093</v>
      </c>
      <c r="S89" s="9">
        <v>1.3006993125777415</v>
      </c>
      <c r="T89" s="9">
        <v>1</v>
      </c>
      <c r="U89" s="9" t="s">
        <v>47</v>
      </c>
      <c r="V89" s="9" t="s">
        <v>47</v>
      </c>
      <c r="W89" s="9" t="s">
        <v>47</v>
      </c>
      <c r="X89" s="9" t="s">
        <v>47</v>
      </c>
      <c r="Y89" s="9" t="s">
        <v>47</v>
      </c>
      <c r="Z89" s="9" t="s">
        <v>47</v>
      </c>
      <c r="AA89" s="9" t="s">
        <v>47</v>
      </c>
      <c r="AB89" s="9" t="s">
        <v>47</v>
      </c>
    </row>
    <row r="90" spans="1:28" ht="12" x14ac:dyDescent="0.25">
      <c r="A90" s="5">
        <v>126</v>
      </c>
      <c r="B90" s="5" t="s">
        <v>21</v>
      </c>
      <c r="C90" s="5">
        <v>127</v>
      </c>
      <c r="D90" s="18">
        <v>17</v>
      </c>
      <c r="E90" s="9">
        <v>62</v>
      </c>
      <c r="F90" s="9">
        <v>41.333333333333329</v>
      </c>
      <c r="G90" s="9">
        <v>31</v>
      </c>
      <c r="H90" s="9">
        <v>24.256931319838813</v>
      </c>
      <c r="I90" s="9">
        <v>18.980603775979908</v>
      </c>
      <c r="J90" s="9">
        <v>14.85197426461348</v>
      </c>
      <c r="K90" s="9">
        <v>11.621397409701379</v>
      </c>
      <c r="L90" s="9">
        <v>9.0935302841186783</v>
      </c>
      <c r="M90" s="9">
        <v>7.1155206308626164</v>
      </c>
      <c r="N90" s="9">
        <v>5.5677643628300206</v>
      </c>
      <c r="O90" s="9">
        <v>4.3566734759423849</v>
      </c>
      <c r="P90" s="9">
        <v>3.4090170738354151</v>
      </c>
      <c r="Q90" s="9">
        <v>2.6674933234897917</v>
      </c>
      <c r="R90" s="9">
        <v>2.0872645917425956</v>
      </c>
      <c r="S90" s="9">
        <v>1.6332462531687595</v>
      </c>
      <c r="T90" s="9">
        <v>1.2779852319838285</v>
      </c>
      <c r="U90" s="9">
        <v>1</v>
      </c>
      <c r="V90" s="9" t="s">
        <v>47</v>
      </c>
      <c r="W90" s="9" t="s">
        <v>47</v>
      </c>
      <c r="X90" s="9" t="s">
        <v>47</v>
      </c>
      <c r="Y90" s="9" t="s">
        <v>47</v>
      </c>
      <c r="Z90" s="9" t="s">
        <v>47</v>
      </c>
      <c r="AA90" s="9" t="s">
        <v>47</v>
      </c>
      <c r="AB90" s="9" t="s">
        <v>47</v>
      </c>
    </row>
    <row r="91" spans="1:28" ht="12" x14ac:dyDescent="0.25">
      <c r="A91" s="5">
        <v>128</v>
      </c>
      <c r="B91" s="5" t="s">
        <v>21</v>
      </c>
      <c r="C91" s="5">
        <v>129</v>
      </c>
      <c r="D91" s="18">
        <v>17</v>
      </c>
      <c r="E91" s="9">
        <v>63</v>
      </c>
      <c r="F91" s="9">
        <v>42</v>
      </c>
      <c r="G91" s="9">
        <v>31.5</v>
      </c>
      <c r="H91" s="9">
        <v>24.620018298333502</v>
      </c>
      <c r="I91" s="9">
        <v>19.242707968580206</v>
      </c>
      <c r="J91" s="9">
        <v>15.039867374474049</v>
      </c>
      <c r="K91" s="9">
        <v>11.754978094097147</v>
      </c>
      <c r="L91" s="9">
        <v>9.1875484372438478</v>
      </c>
      <c r="M91" s="9">
        <v>7.1808765283101232</v>
      </c>
      <c r="N91" s="9">
        <v>5.6124860801609131</v>
      </c>
      <c r="O91" s="9">
        <v>4.3866511108794839</v>
      </c>
      <c r="P91" s="9">
        <v>3.4285533529605674</v>
      </c>
      <c r="Q91" s="9">
        <v>2.6797157551333921</v>
      </c>
      <c r="R91" s="9">
        <v>2.0944333627211642</v>
      </c>
      <c r="S91" s="9">
        <v>1.6369837369788962</v>
      </c>
      <c r="T91" s="9">
        <v>1.2794466526506278</v>
      </c>
      <c r="U91" s="9">
        <v>1</v>
      </c>
      <c r="V91" s="9" t="s">
        <v>47</v>
      </c>
      <c r="W91" s="9" t="s">
        <v>47</v>
      </c>
      <c r="X91" s="9" t="s">
        <v>47</v>
      </c>
      <c r="Y91" s="9" t="s">
        <v>47</v>
      </c>
      <c r="Z91" s="9" t="s">
        <v>47</v>
      </c>
      <c r="AA91" s="9" t="s">
        <v>47</v>
      </c>
      <c r="AB91" s="9" t="s">
        <v>47</v>
      </c>
    </row>
    <row r="92" spans="1:28" ht="12" x14ac:dyDescent="0.25">
      <c r="A92" s="5">
        <v>130</v>
      </c>
      <c r="B92" s="5" t="s">
        <v>21</v>
      </c>
      <c r="C92" s="5">
        <v>131</v>
      </c>
      <c r="D92" s="18">
        <v>17</v>
      </c>
      <c r="E92" s="9">
        <v>64</v>
      </c>
      <c r="F92" s="9">
        <v>42.666666666666664</v>
      </c>
      <c r="G92" s="9">
        <v>32</v>
      </c>
      <c r="H92" s="9">
        <v>24.982693828982722</v>
      </c>
      <c r="I92" s="9">
        <v>19.504218467271606</v>
      </c>
      <c r="J92" s="9">
        <v>15.227122448169913</v>
      </c>
      <c r="K92" s="9">
        <v>11.887954313095586</v>
      </c>
      <c r="L92" s="9">
        <v>9.2810350892813016</v>
      </c>
      <c r="M92" s="9">
        <v>7.2457893141112528</v>
      </c>
      <c r="N92" s="9">
        <v>5.6568542494923797</v>
      </c>
      <c r="O92" s="9">
        <v>4.416358054695249</v>
      </c>
      <c r="P92" s="9">
        <v>3.4478912849879104</v>
      </c>
      <c r="Q92" s="9">
        <v>2.6918003852647123</v>
      </c>
      <c r="R92" s="9">
        <v>2.1015132773064389</v>
      </c>
      <c r="S92" s="9">
        <v>1.6406707120152759</v>
      </c>
      <c r="T92" s="9">
        <v>1.2808866897642726</v>
      </c>
      <c r="U92" s="9">
        <v>1</v>
      </c>
      <c r="V92" s="9" t="s">
        <v>47</v>
      </c>
      <c r="W92" s="9" t="s">
        <v>47</v>
      </c>
      <c r="X92" s="9" t="s">
        <v>47</v>
      </c>
      <c r="Y92" s="9" t="s">
        <v>47</v>
      </c>
      <c r="Z92" s="9" t="s">
        <v>47</v>
      </c>
      <c r="AA92" s="9" t="s">
        <v>47</v>
      </c>
      <c r="AB92" s="9" t="s">
        <v>47</v>
      </c>
    </row>
    <row r="93" spans="1:28" ht="12" x14ac:dyDescent="0.25">
      <c r="A93" s="5">
        <v>132</v>
      </c>
      <c r="B93" s="5" t="s">
        <v>21</v>
      </c>
      <c r="C93" s="5">
        <v>133</v>
      </c>
      <c r="D93" s="18">
        <v>17</v>
      </c>
      <c r="E93" s="9">
        <v>65</v>
      </c>
      <c r="F93" s="9">
        <v>43.333333333333329</v>
      </c>
      <c r="G93" s="9">
        <v>32.5</v>
      </c>
      <c r="H93" s="9">
        <v>25.344964796586343</v>
      </c>
      <c r="I93" s="9">
        <v>19.765145862775416</v>
      </c>
      <c r="J93" s="9">
        <v>15.41375157204422</v>
      </c>
      <c r="K93" s="9">
        <v>12.020338183901174</v>
      </c>
      <c r="L93" s="9">
        <v>9.374001480431934</v>
      </c>
      <c r="M93" s="9">
        <v>7.3102688469137114</v>
      </c>
      <c r="N93" s="9">
        <v>5.7008771254956878</v>
      </c>
      <c r="O93" s="9">
        <v>4.4458009247800794</v>
      </c>
      <c r="P93" s="9">
        <v>3.467035936344065</v>
      </c>
      <c r="Q93" s="9">
        <v>2.7037508847735419</v>
      </c>
      <c r="R93" s="9">
        <v>2.1085067997946032</v>
      </c>
      <c r="S93" s="9">
        <v>1.6443086342817583</v>
      </c>
      <c r="T93" s="9">
        <v>1.2823059830952042</v>
      </c>
      <c r="U93" s="9">
        <v>1</v>
      </c>
      <c r="V93" s="9" t="s">
        <v>47</v>
      </c>
      <c r="W93" s="9" t="s">
        <v>47</v>
      </c>
      <c r="X93" s="9" t="s">
        <v>47</v>
      </c>
      <c r="Y93" s="9" t="s">
        <v>47</v>
      </c>
      <c r="Z93" s="9" t="s">
        <v>47</v>
      </c>
      <c r="AA93" s="9" t="s">
        <v>47</v>
      </c>
      <c r="AB93" s="9" t="s">
        <v>47</v>
      </c>
    </row>
    <row r="94" spans="1:28" ht="12" x14ac:dyDescent="0.25">
      <c r="A94" s="5">
        <v>134</v>
      </c>
      <c r="B94" s="5" t="s">
        <v>21</v>
      </c>
      <c r="C94" s="5">
        <v>135</v>
      </c>
      <c r="D94" s="18">
        <v>18</v>
      </c>
      <c r="E94" s="9">
        <v>66</v>
      </c>
      <c r="F94" s="9">
        <v>44</v>
      </c>
      <c r="G94" s="9">
        <v>33</v>
      </c>
      <c r="H94" s="9">
        <v>26.138440773877811</v>
      </c>
      <c r="I94" s="9">
        <v>20.703578366349031</v>
      </c>
      <c r="J94" s="9">
        <v>16.398765361701578</v>
      </c>
      <c r="K94" s="9">
        <v>12.989035065804716</v>
      </c>
      <c r="L94" s="9">
        <v>10.288276478101777</v>
      </c>
      <c r="M94" s="9">
        <v>8.1490759208528321</v>
      </c>
      <c r="N94" s="9">
        <v>6.4546708581528947</v>
      </c>
      <c r="O94" s="9">
        <v>5.1125767254758943</v>
      </c>
      <c r="P94" s="9">
        <v>4.0495389072956911</v>
      </c>
      <c r="Q94" s="9">
        <v>3.207534329995827</v>
      </c>
      <c r="R94" s="9">
        <v>2.5406044277204773</v>
      </c>
      <c r="S94" s="9">
        <v>2.0123466170855582</v>
      </c>
      <c r="T94" s="9">
        <v>1.5939273596122494</v>
      </c>
      <c r="U94" s="9">
        <v>1.2625083602147946</v>
      </c>
      <c r="V94" s="9">
        <v>1</v>
      </c>
      <c r="W94" s="9" t="s">
        <v>47</v>
      </c>
      <c r="X94" s="9" t="s">
        <v>47</v>
      </c>
      <c r="Y94" s="9" t="s">
        <v>47</v>
      </c>
      <c r="Z94" s="9" t="s">
        <v>47</v>
      </c>
      <c r="AA94" s="9" t="s">
        <v>47</v>
      </c>
      <c r="AB94" s="9" t="s">
        <v>47</v>
      </c>
    </row>
    <row r="95" spans="1:28" ht="12" x14ac:dyDescent="0.25">
      <c r="A95" s="5">
        <v>136</v>
      </c>
      <c r="B95" s="5" t="s">
        <v>21</v>
      </c>
      <c r="C95" s="5">
        <v>137</v>
      </c>
      <c r="D95" s="18">
        <v>18</v>
      </c>
      <c r="E95" s="9">
        <v>67</v>
      </c>
      <c r="F95" s="9">
        <v>44.666666666666664</v>
      </c>
      <c r="G95" s="9">
        <v>33.5</v>
      </c>
      <c r="H95" s="9">
        <v>26.507889603678109</v>
      </c>
      <c r="I95" s="9">
        <v>20.97517048479958</v>
      </c>
      <c r="J95" s="9">
        <v>16.597238914310289</v>
      </c>
      <c r="K95" s="9">
        <v>13.133067966161416</v>
      </c>
      <c r="L95" s="9">
        <v>10.391937785212185</v>
      </c>
      <c r="M95" s="9">
        <v>8.2229355098118155</v>
      </c>
      <c r="N95" s="9">
        <v>6.5066467675300359</v>
      </c>
      <c r="O95" s="9">
        <v>5.1485813195168726</v>
      </c>
      <c r="P95" s="9">
        <v>4.0739709024869439</v>
      </c>
      <c r="Q95" s="9">
        <v>3.2236528636334563</v>
      </c>
      <c r="R95" s="9">
        <v>2.5508129620828797</v>
      </c>
      <c r="S95" s="9">
        <v>2.0184080118962431</v>
      </c>
      <c r="T95" s="9">
        <v>1.5971264702843291</v>
      </c>
      <c r="U95" s="9">
        <v>1.2637746912659427</v>
      </c>
      <c r="V95" s="9">
        <v>1</v>
      </c>
      <c r="W95" s="9" t="s">
        <v>47</v>
      </c>
      <c r="X95" s="9" t="s">
        <v>47</v>
      </c>
      <c r="Y95" s="9" t="s">
        <v>47</v>
      </c>
      <c r="Z95" s="9" t="s">
        <v>47</v>
      </c>
      <c r="AA95" s="9" t="s">
        <v>47</v>
      </c>
      <c r="AB95" s="9" t="s">
        <v>47</v>
      </c>
    </row>
    <row r="96" spans="1:28" ht="12" x14ac:dyDescent="0.25">
      <c r="A96" s="5">
        <v>138</v>
      </c>
      <c r="B96" s="5" t="s">
        <v>21</v>
      </c>
      <c r="C96" s="5">
        <v>139</v>
      </c>
      <c r="D96" s="18">
        <v>18</v>
      </c>
      <c r="E96" s="9">
        <v>68</v>
      </c>
      <c r="F96" s="9">
        <v>45.333333333333329</v>
      </c>
      <c r="G96" s="9">
        <v>34</v>
      </c>
      <c r="H96" s="9">
        <v>26.876970991441986</v>
      </c>
      <c r="I96" s="9">
        <v>21.24622263749453</v>
      </c>
      <c r="J96" s="9">
        <v>16.795120867813484</v>
      </c>
      <c r="K96" s="9">
        <v>13.276528716528968</v>
      </c>
      <c r="L96" s="9">
        <v>10.495084622976341</v>
      </c>
      <c r="M96" s="9">
        <v>8.2963554401312933</v>
      </c>
      <c r="N96" s="9">
        <v>6.5582618970323727</v>
      </c>
      <c r="O96" s="9">
        <v>5.1843004341417167</v>
      </c>
      <c r="P96" s="9">
        <v>4.0981850699807945</v>
      </c>
      <c r="Q96" s="9">
        <v>3.2396118012774839</v>
      </c>
      <c r="R96" s="9">
        <v>2.5609103648961193</v>
      </c>
      <c r="S96" s="9">
        <v>2.0243974584998856</v>
      </c>
      <c r="T96" s="9">
        <v>1.6002844637426559</v>
      </c>
      <c r="U96" s="9">
        <v>1.2650235032372545</v>
      </c>
      <c r="V96" s="9">
        <v>1</v>
      </c>
      <c r="W96" s="9" t="s">
        <v>47</v>
      </c>
      <c r="X96" s="9" t="s">
        <v>47</v>
      </c>
      <c r="Y96" s="9" t="s">
        <v>47</v>
      </c>
      <c r="Z96" s="9" t="s">
        <v>47</v>
      </c>
      <c r="AA96" s="9" t="s">
        <v>47</v>
      </c>
      <c r="AB96" s="9" t="s">
        <v>47</v>
      </c>
    </row>
    <row r="97" spans="1:28" ht="12" x14ac:dyDescent="0.25">
      <c r="A97" s="5">
        <v>140</v>
      </c>
      <c r="B97" s="5" t="s">
        <v>21</v>
      </c>
      <c r="C97" s="5">
        <v>141</v>
      </c>
      <c r="D97" s="18">
        <v>18</v>
      </c>
      <c r="E97" s="9">
        <v>69</v>
      </c>
      <c r="F97" s="9">
        <v>46</v>
      </c>
      <c r="G97" s="9">
        <v>34.5</v>
      </c>
      <c r="H97" s="9">
        <v>27.245690698559859</v>
      </c>
      <c r="I97" s="9">
        <v>21.516743815698295</v>
      </c>
      <c r="J97" s="9">
        <v>16.992421647613522</v>
      </c>
      <c r="K97" s="9">
        <v>13.419427954504087</v>
      </c>
      <c r="L97" s="9">
        <v>10.597727055073221</v>
      </c>
      <c r="M97" s="9">
        <v>8.3693447376894099</v>
      </c>
      <c r="N97" s="9">
        <v>6.6095240021074</v>
      </c>
      <c r="O97" s="9">
        <v>5.2197404819166886</v>
      </c>
      <c r="P97" s="9">
        <v>4.1221865129580832</v>
      </c>
      <c r="Q97" s="9">
        <v>3.2554150357632166</v>
      </c>
      <c r="R97" s="9">
        <v>2.5708994539085732</v>
      </c>
      <c r="S97" s="9">
        <v>2.0303168503852009</v>
      </c>
      <c r="T97" s="9">
        <v>1.6034024616136064</v>
      </c>
      <c r="U97" s="9">
        <v>1.2662552908531544</v>
      </c>
      <c r="V97" s="9">
        <v>1</v>
      </c>
      <c r="W97" s="9" t="s">
        <v>47</v>
      </c>
      <c r="X97" s="9" t="s">
        <v>47</v>
      </c>
      <c r="Y97" s="9" t="s">
        <v>47</v>
      </c>
      <c r="Z97" s="9" t="s">
        <v>47</v>
      </c>
      <c r="AA97" s="9" t="s">
        <v>47</v>
      </c>
      <c r="AB97" s="9" t="s">
        <v>47</v>
      </c>
    </row>
    <row r="98" spans="1:28" ht="12" x14ac:dyDescent="0.25">
      <c r="A98" s="5">
        <v>142</v>
      </c>
      <c r="B98" s="5" t="s">
        <v>21</v>
      </c>
      <c r="C98" s="5">
        <v>143</v>
      </c>
      <c r="D98" s="18">
        <v>19</v>
      </c>
      <c r="E98" s="9">
        <v>70</v>
      </c>
      <c r="F98" s="9">
        <v>46.666666666666664</v>
      </c>
      <c r="G98" s="9">
        <v>35</v>
      </c>
      <c r="H98" s="9">
        <v>28</v>
      </c>
      <c r="I98" s="9">
        <v>22.422334608217724</v>
      </c>
      <c r="J98" s="9">
        <v>17.955753188674226</v>
      </c>
      <c r="K98" s="9">
        <v>14.378925219250924</v>
      </c>
      <c r="L98" s="9">
        <v>11.514609734735165</v>
      </c>
      <c r="M98" s="9">
        <v>9.2208725841168935</v>
      </c>
      <c r="N98" s="9">
        <v>7.3840532307432216</v>
      </c>
      <c r="O98" s="9">
        <v>5.9131325823077008</v>
      </c>
      <c r="P98" s="9">
        <v>4.7352227622592071</v>
      </c>
      <c r="Q98" s="9">
        <v>3.7919553292794625</v>
      </c>
      <c r="R98" s="9">
        <v>3.0365889718756618</v>
      </c>
      <c r="S98" s="9">
        <v>2.4316933569649977</v>
      </c>
      <c r="T98" s="9">
        <v>1.9472943612303362</v>
      </c>
      <c r="U98" s="9">
        <v>1.5593887767215069</v>
      </c>
      <c r="V98" s="9">
        <v>1.2487548905696053</v>
      </c>
      <c r="W98" s="9">
        <v>1</v>
      </c>
      <c r="X98" s="9" t="s">
        <v>47</v>
      </c>
      <c r="Y98" s="9" t="s">
        <v>47</v>
      </c>
      <c r="Z98" s="9" t="s">
        <v>47</v>
      </c>
      <c r="AA98" s="9" t="s">
        <v>47</v>
      </c>
      <c r="AB98" s="9" t="s">
        <v>47</v>
      </c>
    </row>
    <row r="99" spans="1:28" ht="12" x14ac:dyDescent="0.25">
      <c r="A99" s="5">
        <v>144</v>
      </c>
      <c r="B99" s="5" t="s">
        <v>21</v>
      </c>
      <c r="C99" s="5">
        <v>145</v>
      </c>
      <c r="D99" s="18">
        <v>19</v>
      </c>
      <c r="E99" s="9">
        <v>71</v>
      </c>
      <c r="F99" s="9">
        <v>47.333333333333329</v>
      </c>
      <c r="G99" s="9">
        <v>35.5</v>
      </c>
      <c r="H99" s="9">
        <v>28.4</v>
      </c>
      <c r="I99" s="9">
        <v>22.72115742345926</v>
      </c>
      <c r="J99" s="9">
        <v>18.177851924704854</v>
      </c>
      <c r="K99" s="9">
        <v>14.543022366251792</v>
      </c>
      <c r="L99" s="9">
        <v>11.635010584383659</v>
      </c>
      <c r="M99" s="9">
        <v>9.3084826447674587</v>
      </c>
      <c r="N99" s="9">
        <v>7.4471654769471769</v>
      </c>
      <c r="O99" s="9">
        <v>5.9580358859249252</v>
      </c>
      <c r="P99" s="9">
        <v>4.7666715246028089</v>
      </c>
      <c r="Q99" s="9">
        <v>3.8135314822683437</v>
      </c>
      <c r="R99" s="9">
        <v>3.0509806038005971</v>
      </c>
      <c r="S99" s="9">
        <v>2.4409088237631744</v>
      </c>
      <c r="T99" s="9">
        <v>1.9528265366561219</v>
      </c>
      <c r="U99" s="9">
        <v>1.5623408154955096</v>
      </c>
      <c r="V99" s="9">
        <v>1.2499363245763799</v>
      </c>
      <c r="W99" s="9">
        <v>1</v>
      </c>
      <c r="X99" s="9" t="s">
        <v>47</v>
      </c>
      <c r="Y99" s="9" t="s">
        <v>47</v>
      </c>
      <c r="Z99" s="9" t="s">
        <v>47</v>
      </c>
      <c r="AA99" s="9" t="s">
        <v>47</v>
      </c>
      <c r="AB99" s="9" t="s">
        <v>47</v>
      </c>
    </row>
    <row r="100" spans="1:28" ht="12" x14ac:dyDescent="0.25">
      <c r="A100" s="5">
        <v>146</v>
      </c>
      <c r="B100" s="5" t="s">
        <v>21</v>
      </c>
      <c r="C100" s="5">
        <v>147</v>
      </c>
      <c r="D100" s="18">
        <v>19</v>
      </c>
      <c r="E100" s="9">
        <v>72</v>
      </c>
      <c r="F100" s="9">
        <v>48</v>
      </c>
      <c r="G100" s="9">
        <v>36</v>
      </c>
      <c r="H100" s="9">
        <v>28.776210019791854</v>
      </c>
      <c r="I100" s="9">
        <v>23.001951752865807</v>
      </c>
      <c r="J100" s="9">
        <v>18.386360958488495</v>
      </c>
      <c r="K100" s="9">
        <v>14.696938456699067</v>
      </c>
      <c r="L100" s="9">
        <v>11.74783854660911</v>
      </c>
      <c r="M100" s="9">
        <v>9.3905074804397231</v>
      </c>
      <c r="N100" s="9">
        <v>7.5062004291544424</v>
      </c>
      <c r="O100" s="9">
        <v>6</v>
      </c>
      <c r="P100" s="9">
        <v>4.7960350032986412</v>
      </c>
      <c r="Q100" s="9">
        <v>3.8336586254776339</v>
      </c>
      <c r="R100" s="9">
        <v>3.0643934930814156</v>
      </c>
      <c r="S100" s="9">
        <v>2.4494897427831774</v>
      </c>
      <c r="T100" s="9">
        <v>1.9579730911015181</v>
      </c>
      <c r="U100" s="9">
        <v>1.5650845800732873</v>
      </c>
      <c r="V100" s="9">
        <v>1.2510334048590739</v>
      </c>
      <c r="W100" s="9">
        <v>1</v>
      </c>
      <c r="X100" s="9" t="s">
        <v>47</v>
      </c>
      <c r="Y100" s="9" t="s">
        <v>47</v>
      </c>
      <c r="Z100" s="9" t="s">
        <v>47</v>
      </c>
      <c r="AA100" s="9" t="s">
        <v>47</v>
      </c>
      <c r="AB100" s="9" t="s">
        <v>47</v>
      </c>
    </row>
    <row r="101" spans="1:28" ht="12" x14ac:dyDescent="0.25">
      <c r="A101" s="5">
        <v>148</v>
      </c>
      <c r="B101" s="5" t="s">
        <v>21</v>
      </c>
      <c r="C101" s="5">
        <v>149</v>
      </c>
      <c r="D101" s="18">
        <v>19</v>
      </c>
      <c r="E101" s="9">
        <v>73</v>
      </c>
      <c r="F101" s="9">
        <v>48.666666666666664</v>
      </c>
      <c r="G101" s="9">
        <v>36.5</v>
      </c>
      <c r="H101" s="9">
        <v>29.150738422728246</v>
      </c>
      <c r="I101" s="9">
        <v>23.281247961378764</v>
      </c>
      <c r="J101" s="9">
        <v>18.59357724594048</v>
      </c>
      <c r="K101" s="9">
        <v>14.849767305183638</v>
      </c>
      <c r="L101" s="9">
        <v>11.859772119227133</v>
      </c>
      <c r="M101" s="9">
        <v>9.4718113644042621</v>
      </c>
      <c r="N101" s="9">
        <v>7.5646656294020103</v>
      </c>
      <c r="O101" s="9">
        <v>6.0415229867972853</v>
      </c>
      <c r="P101" s="9">
        <v>4.8250645551514388</v>
      </c>
      <c r="Q101" s="9">
        <v>3.8535395813697866</v>
      </c>
      <c r="R101" s="9">
        <v>3.0776308037846678</v>
      </c>
      <c r="S101" s="9">
        <v>2.457950973228979</v>
      </c>
      <c r="T101" s="9">
        <v>1.9630434486709119</v>
      </c>
      <c r="U101" s="9">
        <v>1.5677853721823594</v>
      </c>
      <c r="V101" s="9">
        <v>1.2521123640402083</v>
      </c>
      <c r="W101" s="9">
        <v>1</v>
      </c>
      <c r="X101" s="9" t="s">
        <v>47</v>
      </c>
      <c r="Y101" s="9" t="s">
        <v>47</v>
      </c>
      <c r="Z101" s="9" t="s">
        <v>47</v>
      </c>
      <c r="AA101" s="9" t="s">
        <v>47</v>
      </c>
      <c r="AB101" s="9" t="s">
        <v>47</v>
      </c>
    </row>
    <row r="102" spans="1:28" ht="12" x14ac:dyDescent="0.25">
      <c r="A102" s="5">
        <v>150</v>
      </c>
      <c r="B102" s="5" t="s">
        <v>21</v>
      </c>
      <c r="C102" s="5">
        <v>151</v>
      </c>
      <c r="D102" s="18">
        <v>20</v>
      </c>
      <c r="E102" s="9">
        <v>74</v>
      </c>
      <c r="F102" s="9">
        <v>49.333333333333329</v>
      </c>
      <c r="G102" s="9">
        <v>37</v>
      </c>
      <c r="H102" s="9">
        <v>29.6</v>
      </c>
      <c r="I102" s="9">
        <v>23.95167990927829</v>
      </c>
      <c r="J102" s="9">
        <v>19.381181435017744</v>
      </c>
      <c r="K102" s="9">
        <v>15.682832905242968</v>
      </c>
      <c r="L102" s="9">
        <v>12.690209250576908</v>
      </c>
      <c r="M102" s="9">
        <v>10.268642903769607</v>
      </c>
      <c r="N102" s="9">
        <v>8.3091637815463351</v>
      </c>
      <c r="O102" s="9">
        <v>6.7235956489650732</v>
      </c>
      <c r="P102" s="9">
        <v>5.440588203494177</v>
      </c>
      <c r="Q102" s="9">
        <v>4.4024063232529711</v>
      </c>
      <c r="R102" s="9">
        <v>3.5623319961195232</v>
      </c>
      <c r="S102" s="9">
        <v>2.8825620169471349</v>
      </c>
      <c r="T102" s="9">
        <v>2.3325068496135608</v>
      </c>
      <c r="U102" s="9">
        <v>1.8874141029778078</v>
      </c>
      <c r="V102" s="9">
        <v>1.5272546773912858</v>
      </c>
      <c r="W102" s="9">
        <v>1.2358214585413565</v>
      </c>
      <c r="X102" s="9">
        <v>1</v>
      </c>
      <c r="Y102" s="9" t="s">
        <v>47</v>
      </c>
      <c r="Z102" s="9" t="s">
        <v>47</v>
      </c>
      <c r="AA102" s="9" t="s">
        <v>47</v>
      </c>
      <c r="AB102" s="9" t="s">
        <v>47</v>
      </c>
    </row>
    <row r="103" spans="1:28" ht="12" x14ac:dyDescent="0.25">
      <c r="A103" s="5">
        <v>152</v>
      </c>
      <c r="B103" s="5" t="s">
        <v>21</v>
      </c>
      <c r="C103" s="5">
        <v>153</v>
      </c>
      <c r="D103" s="18">
        <v>20</v>
      </c>
      <c r="E103" s="9">
        <v>75</v>
      </c>
      <c r="F103" s="9">
        <v>50</v>
      </c>
      <c r="G103" s="9">
        <v>37.5</v>
      </c>
      <c r="H103" s="9">
        <v>30</v>
      </c>
      <c r="I103" s="9">
        <v>24.254994266387683</v>
      </c>
      <c r="J103" s="9">
        <v>19.610158228749981</v>
      </c>
      <c r="K103" s="9">
        <v>15.854809180042869</v>
      </c>
      <c r="L103" s="9">
        <v>12.818610191887021</v>
      </c>
      <c r="M103" s="9">
        <v>10.363843890242615</v>
      </c>
      <c r="N103" s="9">
        <v>8.3791658045190562</v>
      </c>
      <c r="O103" s="9">
        <v>6.7745539515240489</v>
      </c>
      <c r="P103" s="9">
        <v>5.4772255750516612</v>
      </c>
      <c r="Q103" s="9">
        <v>4.4283358306196678</v>
      </c>
      <c r="R103" s="9">
        <v>3.5803086727106397</v>
      </c>
      <c r="S103" s="9">
        <v>2.8946788776164891</v>
      </c>
      <c r="T103" s="9">
        <v>2.340347319320716</v>
      </c>
      <c r="U103" s="9">
        <v>1.8921703603826585</v>
      </c>
      <c r="V103" s="9">
        <v>1.5298193747370035</v>
      </c>
      <c r="W103" s="9">
        <v>1.2368586720951604</v>
      </c>
      <c r="X103" s="9">
        <v>1</v>
      </c>
      <c r="Y103" s="9" t="s">
        <v>47</v>
      </c>
      <c r="Z103" s="9" t="s">
        <v>47</v>
      </c>
      <c r="AA103" s="9" t="s">
        <v>47</v>
      </c>
      <c r="AB103" s="9" t="s">
        <v>47</v>
      </c>
    </row>
    <row r="104" spans="1:28" ht="12" x14ac:dyDescent="0.25">
      <c r="A104" s="5">
        <v>154</v>
      </c>
      <c r="B104" s="5" t="s">
        <v>21</v>
      </c>
      <c r="C104" s="5">
        <v>155</v>
      </c>
      <c r="D104" s="18">
        <v>20</v>
      </c>
      <c r="E104" s="9">
        <v>76</v>
      </c>
      <c r="F104" s="9">
        <v>50.666666666666664</v>
      </c>
      <c r="G104" s="9">
        <v>38</v>
      </c>
      <c r="H104" s="9">
        <v>30.4</v>
      </c>
      <c r="I104" s="9">
        <v>24.558055959103651</v>
      </c>
      <c r="J104" s="9">
        <v>19.838753700344284</v>
      </c>
      <c r="K104" s="9">
        <v>16.026356037234525</v>
      </c>
      <c r="L104" s="9">
        <v>12.946583828385659</v>
      </c>
      <c r="M104" s="9">
        <v>10.45864901765531</v>
      </c>
      <c r="N104" s="9">
        <v>8.4488186786909036</v>
      </c>
      <c r="O104" s="9">
        <v>6.8252158519609001</v>
      </c>
      <c r="P104" s="9">
        <v>5.5136195008360884</v>
      </c>
      <c r="Q104" s="9">
        <v>4.4540715868005849</v>
      </c>
      <c r="R104" s="9">
        <v>3.5981361603454718</v>
      </c>
      <c r="S104" s="9">
        <v>2.9066851702052121</v>
      </c>
      <c r="T104" s="9">
        <v>2.348109771888037</v>
      </c>
      <c r="U104" s="9">
        <v>1.8968753676363328</v>
      </c>
      <c r="V104" s="9">
        <v>1.5323543232190251</v>
      </c>
      <c r="W104" s="9">
        <v>1.2378830006180008</v>
      </c>
      <c r="X104" s="9">
        <v>1</v>
      </c>
      <c r="Y104" s="9" t="s">
        <v>47</v>
      </c>
      <c r="Z104" s="9" t="s">
        <v>47</v>
      </c>
      <c r="AA104" s="9" t="s">
        <v>47</v>
      </c>
      <c r="AB104" s="9" t="s">
        <v>47</v>
      </c>
    </row>
    <row r="105" spans="1:28" ht="12" x14ac:dyDescent="0.25">
      <c r="A105" s="5">
        <v>156</v>
      </c>
      <c r="B105" s="5" t="s">
        <v>21</v>
      </c>
      <c r="C105" s="5">
        <v>157</v>
      </c>
      <c r="D105" s="18">
        <v>20</v>
      </c>
      <c r="E105" s="9">
        <v>77</v>
      </c>
      <c r="F105" s="9">
        <v>51.333333333333329</v>
      </c>
      <c r="G105" s="9">
        <v>38.5</v>
      </c>
      <c r="H105" s="9">
        <v>30.8</v>
      </c>
      <c r="I105" s="9">
        <v>24.86086851849392</v>
      </c>
      <c r="J105" s="9">
        <v>20.066973490059809</v>
      </c>
      <c r="K105" s="9">
        <v>16.197480178587011</v>
      </c>
      <c r="L105" s="9">
        <v>13.074137176972828</v>
      </c>
      <c r="M105" s="9">
        <v>10.55306510874918</v>
      </c>
      <c r="N105" s="9">
        <v>8.5181287057051662</v>
      </c>
      <c r="O105" s="9">
        <v>6.8755869407839265</v>
      </c>
      <c r="P105" s="9">
        <v>5.5497747702046434</v>
      </c>
      <c r="Q105" s="9">
        <v>4.4796175606919624</v>
      </c>
      <c r="R105" s="9">
        <v>3.6158176360227059</v>
      </c>
      <c r="S105" s="9">
        <v>2.9185833388315583</v>
      </c>
      <c r="T105" s="9">
        <v>2.3557959950311154</v>
      </c>
      <c r="U105" s="9">
        <v>1.9015303405475037</v>
      </c>
      <c r="V105" s="9">
        <v>1.5348602526064432</v>
      </c>
      <c r="W105" s="9">
        <v>1.2388947705945179</v>
      </c>
      <c r="X105" s="9">
        <v>1</v>
      </c>
      <c r="Y105" s="9" t="s">
        <v>47</v>
      </c>
      <c r="Z105" s="9" t="s">
        <v>47</v>
      </c>
      <c r="AA105" s="9" t="s">
        <v>47</v>
      </c>
      <c r="AB105" s="9" t="s">
        <v>47</v>
      </c>
    </row>
    <row r="106" spans="1:28" ht="12" x14ac:dyDescent="0.25">
      <c r="A106" s="5">
        <v>158</v>
      </c>
      <c r="B106" s="5" t="s">
        <v>21</v>
      </c>
      <c r="C106" s="5">
        <v>159</v>
      </c>
      <c r="D106" s="18">
        <v>21</v>
      </c>
      <c r="E106" s="9">
        <v>78</v>
      </c>
      <c r="F106" s="9">
        <v>52</v>
      </c>
      <c r="G106" s="9">
        <v>39</v>
      </c>
      <c r="H106" s="9">
        <v>31.2</v>
      </c>
      <c r="I106" s="9">
        <v>25.483738932335413</v>
      </c>
      <c r="J106" s="9">
        <v>20.814774037545757</v>
      </c>
      <c r="K106" s="9">
        <v>17.001226522704137</v>
      </c>
      <c r="L106" s="9">
        <v>13.886372379297717</v>
      </c>
      <c r="M106" s="9">
        <v>11.342201552282575</v>
      </c>
      <c r="N106" s="9">
        <v>9.2641571562916205</v>
      </c>
      <c r="O106" s="9">
        <v>7.5668385384314893</v>
      </c>
      <c r="P106" s="9">
        <v>6.1804915979654647</v>
      </c>
      <c r="Q106" s="9">
        <v>5.0481421267962947</v>
      </c>
      <c r="R106" s="9">
        <v>4.1232543606602956</v>
      </c>
      <c r="S106" s="9">
        <v>3.3678185153423241</v>
      </c>
      <c r="T106" s="9">
        <v>2.7507887120663215</v>
      </c>
      <c r="U106" s="9">
        <v>2.2468070960356821</v>
      </c>
      <c r="V106" s="9">
        <v>1.8351617136760248</v>
      </c>
      <c r="W106" s="9">
        <v>1.4989353208313165</v>
      </c>
      <c r="X106" s="9">
        <v>1.2243101407859516</v>
      </c>
      <c r="Y106" s="9">
        <v>1</v>
      </c>
      <c r="Z106" s="9" t="s">
        <v>47</v>
      </c>
      <c r="AA106" s="9" t="s">
        <v>47</v>
      </c>
      <c r="AB106" s="9" t="s">
        <v>47</v>
      </c>
    </row>
    <row r="107" spans="1:28" ht="12" x14ac:dyDescent="0.25">
      <c r="A107" s="5">
        <v>160</v>
      </c>
      <c r="B107" s="5" t="s">
        <v>21</v>
      </c>
      <c r="C107" s="5">
        <v>161</v>
      </c>
      <c r="D107" s="18">
        <v>21</v>
      </c>
      <c r="E107" s="9">
        <v>79</v>
      </c>
      <c r="F107" s="9">
        <v>52.666666666666664</v>
      </c>
      <c r="G107" s="9">
        <v>39.5</v>
      </c>
      <c r="H107" s="9">
        <v>31.6</v>
      </c>
      <c r="I107" s="9">
        <v>25.79111960051565</v>
      </c>
      <c r="J107" s="9">
        <v>21.050058552155143</v>
      </c>
      <c r="K107" s="9">
        <v>17.180524611281346</v>
      </c>
      <c r="L107" s="9">
        <v>14.022309020543032</v>
      </c>
      <c r="M107" s="9">
        <v>11.44465345013338</v>
      </c>
      <c r="N107" s="9">
        <v>9.3408362632545607</v>
      </c>
      <c r="O107" s="9">
        <v>7.6237539631149396</v>
      </c>
      <c r="P107" s="9">
        <v>6.2223148818861569</v>
      </c>
      <c r="Q107" s="9">
        <v>5.078495800974502</v>
      </c>
      <c r="R107" s="9">
        <v>4.1449396390395536</v>
      </c>
      <c r="S107" s="9">
        <v>3.3829947458033955</v>
      </c>
      <c r="T107" s="9">
        <v>2.7611146233206147</v>
      </c>
      <c r="U107" s="9">
        <v>2.2535518190124901</v>
      </c>
      <c r="V107" s="9">
        <v>1.8392919142440103</v>
      </c>
      <c r="W107" s="9">
        <v>1.5011834728015394</v>
      </c>
      <c r="X107" s="9">
        <v>1.2252279268779092</v>
      </c>
      <c r="Y107" s="9">
        <v>1</v>
      </c>
      <c r="Z107" s="9" t="s">
        <v>47</v>
      </c>
      <c r="AA107" s="9" t="s">
        <v>47</v>
      </c>
      <c r="AB107" s="9" t="s">
        <v>47</v>
      </c>
    </row>
    <row r="108" spans="1:28" ht="12" x14ac:dyDescent="0.25">
      <c r="A108" s="5">
        <v>162</v>
      </c>
      <c r="B108" s="5" t="s">
        <v>21</v>
      </c>
      <c r="C108" s="5">
        <v>163</v>
      </c>
      <c r="D108" s="18">
        <v>21</v>
      </c>
      <c r="E108" s="9">
        <v>80</v>
      </c>
      <c r="F108" s="9">
        <v>53.333333333333329</v>
      </c>
      <c r="G108" s="9">
        <v>40</v>
      </c>
      <c r="H108" s="9">
        <v>32</v>
      </c>
      <c r="I108" s="9">
        <v>26.098271471448804</v>
      </c>
      <c r="J108" s="9">
        <v>21.284992931169953</v>
      </c>
      <c r="K108" s="9">
        <v>17.359422618298193</v>
      </c>
      <c r="L108" s="9">
        <v>14.157841377498588</v>
      </c>
      <c r="M108" s="9">
        <v>11.546724616239651</v>
      </c>
      <c r="N108" s="9">
        <v>9.4171735512713415</v>
      </c>
      <c r="O108" s="9">
        <v>7.6803734948383457</v>
      </c>
      <c r="P108" s="9">
        <v>6.2638897647003482</v>
      </c>
      <c r="Q108" s="9">
        <v>5.1086467358243519</v>
      </c>
      <c r="R108" s="9">
        <v>4.1664640426023354</v>
      </c>
      <c r="S108" s="9">
        <v>3.3980471768708056</v>
      </c>
      <c r="T108" s="9">
        <v>2.7713486779613903</v>
      </c>
      <c r="U108" s="9">
        <v>2.2602315668586597</v>
      </c>
      <c r="V108" s="9">
        <v>1.8433792818817309</v>
      </c>
      <c r="W108" s="9">
        <v>1.5034066538560551</v>
      </c>
      <c r="X108" s="9">
        <v>1.2261348432599308</v>
      </c>
      <c r="Y108" s="9">
        <v>1</v>
      </c>
      <c r="Z108" s="9" t="s">
        <v>47</v>
      </c>
      <c r="AA108" s="9" t="s">
        <v>47</v>
      </c>
      <c r="AB108" s="9" t="s">
        <v>47</v>
      </c>
    </row>
    <row r="109" spans="1:28" ht="12" x14ac:dyDescent="0.25">
      <c r="A109" s="5">
        <v>164</v>
      </c>
      <c r="B109" s="5" t="s">
        <v>21</v>
      </c>
      <c r="C109" s="5">
        <v>165</v>
      </c>
      <c r="D109" s="18">
        <v>21</v>
      </c>
      <c r="E109" s="9">
        <v>81</v>
      </c>
      <c r="F109" s="9">
        <v>54</v>
      </c>
      <c r="G109" s="9">
        <v>40.5</v>
      </c>
      <c r="H109" s="9">
        <v>32.4</v>
      </c>
      <c r="I109" s="9">
        <v>26.405197572379308</v>
      </c>
      <c r="J109" s="9">
        <v>21.519582062851423</v>
      </c>
      <c r="K109" s="9">
        <v>17.537926421130301</v>
      </c>
      <c r="L109" s="9">
        <v>14.292975683944345</v>
      </c>
      <c r="M109" s="9">
        <v>11.648421198511226</v>
      </c>
      <c r="N109" s="9">
        <v>9.4931747886722313</v>
      </c>
      <c r="O109" s="9">
        <v>7.736702342099397</v>
      </c>
      <c r="P109" s="9">
        <v>6.305220799439021</v>
      </c>
      <c r="Q109" s="9">
        <v>5.1385987946500853</v>
      </c>
      <c r="R109" s="9">
        <v>4.1878307536396813</v>
      </c>
      <c r="S109" s="9">
        <v>3.4129783472080844</v>
      </c>
      <c r="T109" s="9">
        <v>2.781492826181545</v>
      </c>
      <c r="U109" s="9">
        <v>2.2668477660950428</v>
      </c>
      <c r="V109" s="9">
        <v>1.8474247879705641</v>
      </c>
      <c r="W109" s="9">
        <v>1.5056054483479537</v>
      </c>
      <c r="X109" s="9">
        <v>1.2270311521505695</v>
      </c>
      <c r="Y109" s="9">
        <v>1</v>
      </c>
      <c r="Z109" s="9" t="s">
        <v>47</v>
      </c>
      <c r="AA109" s="9" t="s">
        <v>47</v>
      </c>
      <c r="AB109" s="9" t="s">
        <v>47</v>
      </c>
    </row>
    <row r="110" spans="1:28" ht="12" x14ac:dyDescent="0.25">
      <c r="A110" s="5">
        <v>166</v>
      </c>
      <c r="B110" s="5" t="s">
        <v>21</v>
      </c>
      <c r="C110" s="5">
        <v>167</v>
      </c>
      <c r="D110" s="18">
        <v>22</v>
      </c>
      <c r="E110" s="9">
        <v>82</v>
      </c>
      <c r="F110" s="9">
        <v>54.666666666666664</v>
      </c>
      <c r="G110" s="9">
        <v>41</v>
      </c>
      <c r="H110" s="9">
        <v>32.799999999999997</v>
      </c>
      <c r="I110" s="9">
        <v>27.018337984951074</v>
      </c>
      <c r="J110" s="9">
        <v>22.255810593568597</v>
      </c>
      <c r="K110" s="9">
        <v>18.332774778844236</v>
      </c>
      <c r="L110" s="9">
        <v>15.101253206609762</v>
      </c>
      <c r="M110" s="9">
        <v>12.439352534527705</v>
      </c>
      <c r="N110" s="9">
        <v>10.246665582067905</v>
      </c>
      <c r="O110" s="9">
        <v>8.4404839608254907</v>
      </c>
      <c r="P110" s="9">
        <v>6.9526783051872449</v>
      </c>
      <c r="Q110" s="9">
        <v>5.7271284253105419</v>
      </c>
      <c r="R110" s="9">
        <v>4.7176064475079524</v>
      </c>
      <c r="S110" s="9">
        <v>3.8860330938644574</v>
      </c>
      <c r="T110" s="9">
        <v>3.201041327766311</v>
      </c>
      <c r="U110" s="9">
        <v>2.6367931858959373</v>
      </c>
      <c r="V110" s="9">
        <v>2.1720051674680594</v>
      </c>
      <c r="W110" s="9">
        <v>1.789145418283911</v>
      </c>
      <c r="X110" s="9">
        <v>1.4737724272994319</v>
      </c>
      <c r="Y110" s="9">
        <v>1.2139902912706642</v>
      </c>
      <c r="Z110" s="9">
        <v>1</v>
      </c>
      <c r="AA110" s="9" t="s">
        <v>47</v>
      </c>
      <c r="AB110" s="9" t="s">
        <v>47</v>
      </c>
    </row>
    <row r="111" spans="1:28" ht="12" x14ac:dyDescent="0.25">
      <c r="A111" s="5">
        <v>168</v>
      </c>
      <c r="B111" s="5" t="s">
        <v>21</v>
      </c>
      <c r="C111" s="5">
        <v>169</v>
      </c>
      <c r="D111" s="18">
        <v>22</v>
      </c>
      <c r="E111" s="9">
        <v>83</v>
      </c>
      <c r="F111" s="9">
        <v>55.333333333333329</v>
      </c>
      <c r="G111" s="9">
        <v>41.5</v>
      </c>
      <c r="H111" s="9">
        <v>33.200000000000003</v>
      </c>
      <c r="I111" s="9">
        <v>27.329419838483151</v>
      </c>
      <c r="J111" s="9">
        <v>22.496903274339648</v>
      </c>
      <c r="K111" s="9">
        <v>18.518895019583571</v>
      </c>
      <c r="L111" s="9">
        <v>15.244296895632349</v>
      </c>
      <c r="M111" s="9">
        <v>12.548728614554873</v>
      </c>
      <c r="N111" s="9">
        <v>10.329803395974611</v>
      </c>
      <c r="O111" s="9">
        <v>8.5032389716138308</v>
      </c>
      <c r="P111" s="9">
        <v>6.9996562603068107</v>
      </c>
      <c r="Q111" s="9">
        <v>5.7619441163551732</v>
      </c>
      <c r="R111" s="9">
        <v>4.7430900554743474</v>
      </c>
      <c r="S111" s="9">
        <v>3.9043945619817104</v>
      </c>
      <c r="T111" s="9">
        <v>3.2140011505870083</v>
      </c>
      <c r="U111" s="9">
        <v>2.6456863495710921</v>
      </c>
      <c r="V111" s="9">
        <v>2.1778636448304898</v>
      </c>
      <c r="W111" s="9">
        <v>1.7927635512211328</v>
      </c>
      <c r="X111" s="9">
        <v>1.4757586675437451</v>
      </c>
      <c r="Y111" s="9">
        <v>1.2148080784814304</v>
      </c>
      <c r="Z111" s="9">
        <v>1</v>
      </c>
      <c r="AA111" s="9" t="s">
        <v>47</v>
      </c>
      <c r="AB111" s="9" t="s">
        <v>47</v>
      </c>
    </row>
    <row r="112" spans="1:28" ht="12" x14ac:dyDescent="0.25">
      <c r="A112" s="5">
        <v>170</v>
      </c>
      <c r="B112" s="5" t="s">
        <v>21</v>
      </c>
      <c r="C112" s="5">
        <v>171</v>
      </c>
      <c r="D112" s="18">
        <v>22</v>
      </c>
      <c r="E112" s="9">
        <v>84</v>
      </c>
      <c r="F112" s="9">
        <v>56</v>
      </c>
      <c r="G112" s="9">
        <v>42</v>
      </c>
      <c r="H112" s="9">
        <v>33.6</v>
      </c>
      <c r="I112" s="9">
        <v>27.640293535725565</v>
      </c>
      <c r="J112" s="9">
        <v>22.737673414912873</v>
      </c>
      <c r="K112" s="9">
        <v>18.704641890108789</v>
      </c>
      <c r="L112" s="9">
        <v>15.3869581048582</v>
      </c>
      <c r="M112" s="9">
        <v>12.657739245243816</v>
      </c>
      <c r="N112" s="9">
        <v>10.41260798325037</v>
      </c>
      <c r="O112" s="9">
        <v>8.5657006288535609</v>
      </c>
      <c r="P112" s="9">
        <v>7.0463833250196863</v>
      </c>
      <c r="Q112" s="9">
        <v>5.7965506984757749</v>
      </c>
      <c r="R112" s="9">
        <v>4.7684036547793296</v>
      </c>
      <c r="S112" s="9">
        <v>3.9226213308014071</v>
      </c>
      <c r="T112" s="9">
        <v>3.2268572920490874</v>
      </c>
      <c r="U112" s="9">
        <v>2.6545024628015863</v>
      </c>
      <c r="V112" s="9">
        <v>2.1836674780697103</v>
      </c>
      <c r="W112" s="9">
        <v>1.7963455380435822</v>
      </c>
      <c r="X112" s="9">
        <v>1.4777237489022468</v>
      </c>
      <c r="Y112" s="9">
        <v>1.2156166126300869</v>
      </c>
      <c r="Z112" s="9">
        <v>1</v>
      </c>
      <c r="AA112" s="9" t="s">
        <v>47</v>
      </c>
      <c r="AB112" s="9" t="s">
        <v>47</v>
      </c>
    </row>
    <row r="113" spans="1:28" ht="12" x14ac:dyDescent="0.25">
      <c r="A113" s="5">
        <v>172</v>
      </c>
      <c r="B113" s="5" t="s">
        <v>21</v>
      </c>
      <c r="C113" s="5">
        <v>173</v>
      </c>
      <c r="D113" s="18">
        <v>22</v>
      </c>
      <c r="E113" s="9">
        <v>85</v>
      </c>
      <c r="F113" s="9">
        <v>56.666666666666664</v>
      </c>
      <c r="G113" s="9">
        <v>42.5</v>
      </c>
      <c r="H113" s="9">
        <v>34</v>
      </c>
      <c r="I113" s="9">
        <v>27.950961691658335</v>
      </c>
      <c r="J113" s="9">
        <v>22.978125279075051</v>
      </c>
      <c r="K113" s="9">
        <v>18.890020571222141</v>
      </c>
      <c r="L113" s="9">
        <v>15.529242392378471</v>
      </c>
      <c r="M113" s="9">
        <v>12.766389976760212</v>
      </c>
      <c r="N113" s="9">
        <v>10.495084622976343</v>
      </c>
      <c r="O113" s="9">
        <v>8.6278737719860068</v>
      </c>
      <c r="P113" s="9">
        <v>7.0928638023895454</v>
      </c>
      <c r="Q113" s="9">
        <v>5.8309518948453007</v>
      </c>
      <c r="R113" s="9">
        <v>4.79355038349187</v>
      </c>
      <c r="S113" s="9">
        <v>3.9407159745886879</v>
      </c>
      <c r="T113" s="9">
        <v>3.2396118012774835</v>
      </c>
      <c r="U113" s="9">
        <v>2.6632430986279765</v>
      </c>
      <c r="V113" s="9">
        <v>2.1894178183918824</v>
      </c>
      <c r="W113" s="9">
        <v>1.799892163791343</v>
      </c>
      <c r="X113" s="9">
        <v>1.4796681446837605</v>
      </c>
      <c r="Y113" s="9">
        <v>1.2164161067183221</v>
      </c>
      <c r="Z113" s="9">
        <v>1</v>
      </c>
      <c r="AA113" s="9" t="s">
        <v>47</v>
      </c>
      <c r="AB113" s="9" t="s">
        <v>47</v>
      </c>
    </row>
    <row r="114" spans="1:28" ht="12" x14ac:dyDescent="0.25">
      <c r="A114" s="5">
        <v>174</v>
      </c>
      <c r="B114" s="5" t="s">
        <v>21</v>
      </c>
      <c r="C114" s="5">
        <v>175</v>
      </c>
      <c r="D114" s="18">
        <v>23</v>
      </c>
      <c r="E114" s="9">
        <v>86</v>
      </c>
      <c r="F114" s="9">
        <v>57.333333333333329</v>
      </c>
      <c r="G114" s="9">
        <v>43</v>
      </c>
      <c r="H114" s="9">
        <v>34.4</v>
      </c>
      <c r="I114" s="9">
        <v>28.555314360131423</v>
      </c>
      <c r="J114" s="9">
        <v>23.703662157149065</v>
      </c>
      <c r="K114" s="9">
        <v>19.676323383248327</v>
      </c>
      <c r="L114" s="9">
        <v>16.333244176170371</v>
      </c>
      <c r="M114" s="9">
        <v>13.558166336375896</v>
      </c>
      <c r="N114" s="9">
        <v>11.254584357039683</v>
      </c>
      <c r="O114" s="9">
        <v>9.3423893694152831</v>
      </c>
      <c r="P114" s="9">
        <v>7.7550832941396335</v>
      </c>
      <c r="Q114" s="9">
        <v>6.4374663184058374</v>
      </c>
      <c r="R114" s="9">
        <v>5.3437172792103658</v>
      </c>
      <c r="S114" s="9">
        <v>4.4358001964976213</v>
      </c>
      <c r="T114" s="9">
        <v>3.6821415421430905</v>
      </c>
      <c r="U114" s="9">
        <v>3.0565322457672983</v>
      </c>
      <c r="V114" s="9">
        <v>2.5372162537722005</v>
      </c>
      <c r="W114" s="9">
        <v>2.1061339455261678</v>
      </c>
      <c r="X114" s="9">
        <v>1.7482940959024311</v>
      </c>
      <c r="Y114" s="9">
        <v>1.4512525436760371</v>
      </c>
      <c r="Z114" s="9">
        <v>1.2046794360642323</v>
      </c>
      <c r="AA114" s="9">
        <v>1</v>
      </c>
      <c r="AB114" s="9" t="s">
        <v>47</v>
      </c>
    </row>
    <row r="115" spans="1:28" ht="12" x14ac:dyDescent="0.25">
      <c r="A115" s="5">
        <v>176</v>
      </c>
      <c r="B115" s="5" t="s">
        <v>21</v>
      </c>
      <c r="C115" s="5">
        <v>177</v>
      </c>
      <c r="D115" s="18">
        <v>23</v>
      </c>
      <c r="E115" s="9">
        <v>87</v>
      </c>
      <c r="F115" s="9">
        <v>58</v>
      </c>
      <c r="G115" s="9">
        <v>43.5</v>
      </c>
      <c r="H115" s="9">
        <v>34.799999999999997</v>
      </c>
      <c r="I115" s="9">
        <v>28.869781321557447</v>
      </c>
      <c r="J115" s="9">
        <v>23.950122803291585</v>
      </c>
      <c r="K115" s="9">
        <v>19.868816320559606</v>
      </c>
      <c r="L115" s="9">
        <v>16.482999491170901</v>
      </c>
      <c r="M115" s="9">
        <v>13.674154909007083</v>
      </c>
      <c r="N115" s="9">
        <v>11.343961551153324</v>
      </c>
      <c r="O115" s="9">
        <v>9.4108531408606897</v>
      </c>
      <c r="P115" s="9">
        <v>7.8071629949982793</v>
      </c>
      <c r="Q115" s="9">
        <v>6.4767554140044767</v>
      </c>
      <c r="R115" s="9">
        <v>5.3730607033196112</v>
      </c>
      <c r="S115" s="9">
        <v>4.4574450440313447</v>
      </c>
      <c r="T115" s="9">
        <v>3.6978581515530147</v>
      </c>
      <c r="U115" s="9">
        <v>3.0677113848699471</v>
      </c>
      <c r="V115" s="9">
        <v>2.5449470355990664</v>
      </c>
      <c r="W115" s="9">
        <v>2.1112662181807731</v>
      </c>
      <c r="X115" s="9">
        <v>1.7514883342089225</v>
      </c>
      <c r="Y115" s="9">
        <v>1.4530196895365088</v>
      </c>
      <c r="Z115" s="9">
        <v>1.20541266358725</v>
      </c>
      <c r="AA115" s="9">
        <v>1</v>
      </c>
      <c r="AB115" s="9" t="s">
        <v>47</v>
      </c>
    </row>
    <row r="116" spans="1:28" s="6" customFormat="1" ht="12" x14ac:dyDescent="0.25">
      <c r="A116" s="84" t="s">
        <v>39</v>
      </c>
      <c r="B116" s="84"/>
      <c r="C116" s="84"/>
      <c r="D116" s="5" t="s">
        <v>22</v>
      </c>
      <c r="E116" s="8">
        <v>1</v>
      </c>
      <c r="F116" s="8">
        <v>2</v>
      </c>
      <c r="G116" s="8">
        <v>3</v>
      </c>
      <c r="H116" s="8">
        <v>4</v>
      </c>
      <c r="I116" s="8">
        <v>5</v>
      </c>
      <c r="J116" s="8">
        <v>6</v>
      </c>
      <c r="K116" s="8">
        <v>7</v>
      </c>
      <c r="L116" s="8">
        <v>8</v>
      </c>
      <c r="M116" s="8">
        <v>9</v>
      </c>
      <c r="N116" s="8">
        <v>10</v>
      </c>
      <c r="O116" s="8">
        <v>11</v>
      </c>
      <c r="P116" s="8">
        <v>12</v>
      </c>
      <c r="Q116" s="8">
        <v>13</v>
      </c>
      <c r="R116" s="8">
        <v>14</v>
      </c>
      <c r="S116" s="8">
        <v>15</v>
      </c>
      <c r="T116" s="8">
        <v>16</v>
      </c>
      <c r="U116" s="8">
        <v>17</v>
      </c>
      <c r="V116" s="8">
        <v>18</v>
      </c>
      <c r="W116" s="8">
        <v>19</v>
      </c>
      <c r="X116" s="8">
        <v>20</v>
      </c>
      <c r="Y116" s="8">
        <v>21</v>
      </c>
      <c r="Z116" s="8">
        <v>22</v>
      </c>
      <c r="AA116" s="8">
        <v>23</v>
      </c>
      <c r="AB116" s="8">
        <v>24</v>
      </c>
    </row>
    <row r="117" spans="1:28" ht="12" x14ac:dyDescent="0.25">
      <c r="A117" s="5">
        <v>178</v>
      </c>
      <c r="B117" s="5" t="s">
        <v>21</v>
      </c>
      <c r="C117" s="5">
        <v>179</v>
      </c>
      <c r="D117" s="18">
        <v>23</v>
      </c>
      <c r="E117" s="9">
        <v>88</v>
      </c>
      <c r="F117" s="9">
        <v>58.666666666666664</v>
      </c>
      <c r="G117" s="9">
        <v>44</v>
      </c>
      <c r="H117" s="9">
        <v>35.200000000000003</v>
      </c>
      <c r="I117" s="9">
        <v>29.184058096072821</v>
      </c>
      <c r="J117" s="9">
        <v>24.196285424856633</v>
      </c>
      <c r="K117" s="9">
        <v>20.060960214436818</v>
      </c>
      <c r="L117" s="9">
        <v>16.632392851168454</v>
      </c>
      <c r="M117" s="9">
        <v>13.789793160375181</v>
      </c>
      <c r="N117" s="9">
        <v>11.433014906966388</v>
      </c>
      <c r="O117" s="9">
        <v>9.4790275925617511</v>
      </c>
      <c r="P117" s="9">
        <v>7.8589912487386195</v>
      </c>
      <c r="Q117" s="9">
        <v>6.5158311698782878</v>
      </c>
      <c r="R117" s="9">
        <v>5.4022271422139223</v>
      </c>
      <c r="S117" s="9">
        <v>4.4789463285952431</v>
      </c>
      <c r="T117" s="9">
        <v>3.7134610756510122</v>
      </c>
      <c r="U117" s="9">
        <v>3.0788029479915973</v>
      </c>
      <c r="V117" s="9">
        <v>2.5526126164928136</v>
      </c>
      <c r="W117" s="9">
        <v>2.1163521277413273</v>
      </c>
      <c r="X117" s="9">
        <v>1.7546518024929039</v>
      </c>
      <c r="Y117" s="9">
        <v>1.454768754043517</v>
      </c>
      <c r="Z117" s="9">
        <v>1.2061379498397009</v>
      </c>
      <c r="AA117" s="9">
        <v>1</v>
      </c>
      <c r="AB117" s="9" t="s">
        <v>47</v>
      </c>
    </row>
    <row r="118" spans="1:28" ht="12" x14ac:dyDescent="0.25">
      <c r="A118" s="5">
        <v>180</v>
      </c>
      <c r="B118" s="5" t="s">
        <v>21</v>
      </c>
      <c r="C118" s="5">
        <v>181</v>
      </c>
      <c r="D118" s="18">
        <v>23</v>
      </c>
      <c r="E118" s="9">
        <v>89</v>
      </c>
      <c r="F118" s="9">
        <v>59.333333333333329</v>
      </c>
      <c r="G118" s="9">
        <v>44.5</v>
      </c>
      <c r="H118" s="9">
        <v>35.6</v>
      </c>
      <c r="I118" s="9">
        <v>29.498146958058861</v>
      </c>
      <c r="J118" s="9">
        <v>24.44215376289992</v>
      </c>
      <c r="K118" s="9">
        <v>20.252759653637451</v>
      </c>
      <c r="L118" s="9">
        <v>16.781429229473112</v>
      </c>
      <c r="M118" s="9">
        <v>13.905086111720852</v>
      </c>
      <c r="N118" s="9">
        <v>11.521749258090027</v>
      </c>
      <c r="O118" s="9">
        <v>9.5469172142990253</v>
      </c>
      <c r="P118" s="9">
        <v>7.9105721062869261</v>
      </c>
      <c r="Q118" s="9">
        <v>6.5546971492576676</v>
      </c>
      <c r="R118" s="9">
        <v>5.4312196565834876</v>
      </c>
      <c r="S118" s="9">
        <v>4.5003066177358901</v>
      </c>
      <c r="T118" s="9">
        <v>3.7289524147836546</v>
      </c>
      <c r="U118" s="9">
        <v>3.0898086048004694</v>
      </c>
      <c r="V118" s="9">
        <v>2.5602142779966033</v>
      </c>
      <c r="W118" s="9">
        <v>2.1213926128220328</v>
      </c>
      <c r="X118" s="9">
        <v>1.7577851418192356</v>
      </c>
      <c r="Y118" s="9">
        <v>1.4565001245527007</v>
      </c>
      <c r="Z118" s="9">
        <v>1.2068554696204101</v>
      </c>
      <c r="AA118" s="9">
        <v>1</v>
      </c>
      <c r="AB118" s="9" t="s">
        <v>47</v>
      </c>
    </row>
    <row r="119" spans="1:28" ht="12" x14ac:dyDescent="0.25">
      <c r="A119" s="5">
        <v>182</v>
      </c>
      <c r="B119" s="5" t="s">
        <v>21</v>
      </c>
      <c r="C119" s="5">
        <v>183</v>
      </c>
      <c r="D119" s="18">
        <v>24</v>
      </c>
      <c r="E119" s="9">
        <v>90</v>
      </c>
      <c r="F119" s="9">
        <v>60</v>
      </c>
      <c r="G119" s="9">
        <v>45</v>
      </c>
      <c r="H119" s="9">
        <v>36</v>
      </c>
      <c r="I119" s="9">
        <v>30</v>
      </c>
      <c r="J119" s="9">
        <v>25.082916406466413</v>
      </c>
      <c r="K119" s="9">
        <v>20.971756515126067</v>
      </c>
      <c r="L119" s="9">
        <v>17.534427185522485</v>
      </c>
      <c r="M119" s="9">
        <v>14.660485710991088</v>
      </c>
      <c r="N119" s="9">
        <v>12.257591252232826</v>
      </c>
      <c r="O119" s="9">
        <v>10.248537890812999</v>
      </c>
      <c r="P119" s="9">
        <v>8.5687739734588693</v>
      </c>
      <c r="Q119" s="9">
        <v>7.1643280427391289</v>
      </c>
      <c r="R119" s="9">
        <v>5.9900747134842902</v>
      </c>
      <c r="S119" s="9">
        <v>5.0082847768938237</v>
      </c>
      <c r="T119" s="9">
        <v>4.1874129466202019</v>
      </c>
      <c r="U119" s="9">
        <v>3.5010842966476576</v>
      </c>
      <c r="V119" s="9">
        <v>2.9272468248268484</v>
      </c>
      <c r="W119" s="9">
        <v>2.4474629136075357</v>
      </c>
      <c r="X119" s="9">
        <v>2.046316922331485</v>
      </c>
      <c r="Y119" s="9">
        <v>1.7109198767992755</v>
      </c>
      <c r="Z119" s="9">
        <v>1.4304953415972681</v>
      </c>
      <c r="AA119" s="9">
        <v>1.1960331691041297</v>
      </c>
      <c r="AB119" s="9">
        <v>1</v>
      </c>
    </row>
    <row r="120" spans="1:28" ht="12" x14ac:dyDescent="0.25">
      <c r="A120" s="5">
        <v>184</v>
      </c>
      <c r="B120" s="5" t="s">
        <v>21</v>
      </c>
      <c r="C120" s="5">
        <v>185</v>
      </c>
      <c r="D120" s="18">
        <v>24</v>
      </c>
      <c r="E120" s="9">
        <v>91</v>
      </c>
      <c r="F120" s="9">
        <v>60.666666666666664</v>
      </c>
      <c r="G120" s="9">
        <v>45.5</v>
      </c>
      <c r="H120" s="9">
        <v>36.4</v>
      </c>
      <c r="I120" s="9">
        <v>30.333333333333332</v>
      </c>
      <c r="J120" s="9">
        <v>25.346870202800798</v>
      </c>
      <c r="K120" s="9">
        <v>21.180126233328494</v>
      </c>
      <c r="L120" s="9">
        <v>17.698348698300446</v>
      </c>
      <c r="M120" s="9">
        <v>14.788936722848238</v>
      </c>
      <c r="N120" s="9">
        <v>12.357799765433027</v>
      </c>
      <c r="O120" s="9">
        <v>10.326314724614276</v>
      </c>
      <c r="P120" s="9">
        <v>8.6287832636725952</v>
      </c>
      <c r="Q120" s="9">
        <v>7.2103071228266744</v>
      </c>
      <c r="R120" s="9">
        <v>6.0250127065258612</v>
      </c>
      <c r="S120" s="9">
        <v>5.0345675288748302</v>
      </c>
      <c r="T120" s="9">
        <v>4.206940538954699</v>
      </c>
      <c r="U120" s="9">
        <v>3.5153662348940298</v>
      </c>
      <c r="V120" s="9">
        <v>2.9374790660824455</v>
      </c>
      <c r="W120" s="9">
        <v>2.4545901300473489</v>
      </c>
      <c r="X120" s="9">
        <v>2.0510827723314091</v>
      </c>
      <c r="Y120" s="9">
        <v>1.7139075430379684</v>
      </c>
      <c r="Z120" s="9">
        <v>1.4321601769115806</v>
      </c>
      <c r="AA120" s="9">
        <v>1.1967289488065294</v>
      </c>
      <c r="AB120" s="9">
        <v>1</v>
      </c>
    </row>
    <row r="121" spans="1:28" ht="12" x14ac:dyDescent="0.25">
      <c r="A121" s="5">
        <v>186</v>
      </c>
      <c r="B121" s="5" t="s">
        <v>21</v>
      </c>
      <c r="C121" s="5">
        <v>187</v>
      </c>
      <c r="D121" s="18">
        <v>24</v>
      </c>
      <c r="E121" s="9">
        <v>92</v>
      </c>
      <c r="F121" s="9">
        <v>61.333333333333329</v>
      </c>
      <c r="G121" s="9">
        <v>46</v>
      </c>
      <c r="H121" s="9">
        <v>36.799999999999997</v>
      </c>
      <c r="I121" s="9">
        <v>30.666666666666671</v>
      </c>
      <c r="J121" s="9">
        <v>25.61067137742954</v>
      </c>
      <c r="K121" s="9">
        <v>21.388255056609413</v>
      </c>
      <c r="L121" s="9">
        <v>17.861986030156608</v>
      </c>
      <c r="M121" s="9">
        <v>14.917090903257979</v>
      </c>
      <c r="N121" s="9">
        <v>12.457718903171205</v>
      </c>
      <c r="O121" s="9">
        <v>10.403822117657924</v>
      </c>
      <c r="P121" s="9">
        <v>8.6885500866707641</v>
      </c>
      <c r="Q121" s="9">
        <v>7.2560739461759303</v>
      </c>
      <c r="R121" s="9">
        <v>6.0597693041034812</v>
      </c>
      <c r="S121" s="9">
        <v>5.0606987044705152</v>
      </c>
      <c r="T121" s="9">
        <v>4.2263442867514485</v>
      </c>
      <c r="U121" s="9">
        <v>3.5295493909522229</v>
      </c>
      <c r="V121" s="9">
        <v>2.9476346596331719</v>
      </c>
      <c r="W121" s="9">
        <v>2.4616598676713002</v>
      </c>
      <c r="X121" s="9">
        <v>2.0558074537153157</v>
      </c>
      <c r="Y121" s="9">
        <v>1.7168676884469498</v>
      </c>
      <c r="Z121" s="9">
        <v>1.4338087228481056</v>
      </c>
      <c r="AA121" s="9">
        <v>1.1974175223572208</v>
      </c>
      <c r="AB121" s="9">
        <v>1</v>
      </c>
    </row>
    <row r="122" spans="1:28" ht="12" x14ac:dyDescent="0.25">
      <c r="A122" s="5">
        <f>C121+1</f>
        <v>188</v>
      </c>
      <c r="B122" s="5" t="s">
        <v>21</v>
      </c>
      <c r="C122" s="5">
        <f>ROUND(A122+1/$K$13-1,0)</f>
        <v>189</v>
      </c>
      <c r="D122" s="18">
        <f>ROUNDUP((A122-$Q$12)*$K$12,0)</f>
        <v>24</v>
      </c>
      <c r="E122" s="9">
        <f>ROUNDUP(($A122-$Q$13)*$K$13,0)</f>
        <v>93</v>
      </c>
      <c r="F122" s="9">
        <f t="shared" ref="F122:AB122" si="0">IF(F$27&lt;=$D122,E122*MIN(F$27/(F$27+1),MAX(2/3,EXP(LN($I$10/E122)/($D122-F$27+1)))),"")</f>
        <v>62</v>
      </c>
      <c r="G122" s="9">
        <f t="shared" si="0"/>
        <v>46.5</v>
      </c>
      <c r="H122" s="9">
        <f t="shared" si="0"/>
        <v>37.200000000000003</v>
      </c>
      <c r="I122" s="9">
        <f t="shared" si="0"/>
        <v>31.000000000000004</v>
      </c>
      <c r="J122" s="9">
        <f t="shared" si="0"/>
        <v>25.874321676166119</v>
      </c>
      <c r="K122" s="9">
        <f t="shared" si="0"/>
        <v>21.596145877474832</v>
      </c>
      <c r="L122" s="9">
        <f t="shared" si="0"/>
        <v>18.025342754812662</v>
      </c>
      <c r="M122" s="9">
        <f t="shared" si="0"/>
        <v>15.04495215358623</v>
      </c>
      <c r="N122" s="9">
        <f t="shared" si="0"/>
        <v>12.557352633045751</v>
      </c>
      <c r="O122" s="9">
        <f t="shared" si="0"/>
        <v>10.481063917047656</v>
      </c>
      <c r="P122" s="9">
        <f t="shared" si="0"/>
        <v>8.7480780418757647</v>
      </c>
      <c r="Q122" s="9">
        <f t="shared" si="0"/>
        <v>7.3016317839902882</v>
      </c>
      <c r="R122" s="9">
        <f t="shared" si="0"/>
        <v>6.0943474045123676</v>
      </c>
      <c r="S122" s="9">
        <f t="shared" si="0"/>
        <v>5.0866808113116475</v>
      </c>
      <c r="T122" s="9">
        <f t="shared" si="0"/>
        <v>4.2456263088986841</v>
      </c>
      <c r="U122" s="9">
        <f t="shared" si="0"/>
        <v>3.5436355107496245</v>
      </c>
      <c r="V122" s="9">
        <f t="shared" si="0"/>
        <v>2.9577150034909998</v>
      </c>
      <c r="W122" s="9">
        <f t="shared" si="0"/>
        <v>2.468673207314481</v>
      </c>
      <c r="X122" s="9">
        <f t="shared" si="0"/>
        <v>2.0604917638512132</v>
      </c>
      <c r="Y122" s="9">
        <f t="shared" si="0"/>
        <v>1.7198008615799096</v>
      </c>
      <c r="Z122" s="9">
        <f t="shared" si="0"/>
        <v>1.4354413132731039</v>
      </c>
      <c r="AA122" s="9">
        <f t="shared" si="0"/>
        <v>1.1980990415124719</v>
      </c>
      <c r="AB122" s="9">
        <f t="shared" si="0"/>
        <v>1</v>
      </c>
    </row>
    <row r="123" spans="1:28" ht="12" x14ac:dyDescent="0.25">
      <c r="A123" s="5">
        <f>C122+1</f>
        <v>190</v>
      </c>
      <c r="B123" s="5"/>
      <c r="C123" s="5"/>
      <c r="D123" s="18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</row>
  </sheetData>
  <sheetProtection sheet="1" objects="1" scenarios="1"/>
  <mergeCells count="68">
    <mergeCell ref="I5:J5"/>
    <mergeCell ref="I6:J6"/>
    <mergeCell ref="A27:C27"/>
    <mergeCell ref="I12:J12"/>
    <mergeCell ref="I13:J13"/>
    <mergeCell ref="I11:J11"/>
    <mergeCell ref="I8:J8"/>
    <mergeCell ref="I9:J9"/>
    <mergeCell ref="I10:J10"/>
    <mergeCell ref="A18:B18"/>
    <mergeCell ref="C18:D18"/>
    <mergeCell ref="E18:F18"/>
    <mergeCell ref="G18:H18"/>
    <mergeCell ref="I18:J18"/>
    <mergeCell ref="A19:B19"/>
    <mergeCell ref="C19:D19"/>
    <mergeCell ref="Q12:S12"/>
    <mergeCell ref="Q13:S13"/>
    <mergeCell ref="Q11:S11"/>
    <mergeCell ref="K11:M11"/>
    <mergeCell ref="K12:M12"/>
    <mergeCell ref="K13:M13"/>
    <mergeCell ref="N11:P11"/>
    <mergeCell ref="N12:P12"/>
    <mergeCell ref="N13:P13"/>
    <mergeCell ref="E19:F19"/>
    <mergeCell ref="G19:H19"/>
    <mergeCell ref="I19:J19"/>
    <mergeCell ref="O18:P18"/>
    <mergeCell ref="U18:V18"/>
    <mergeCell ref="M18:N18"/>
    <mergeCell ref="K18:L18"/>
    <mergeCell ref="W18:X18"/>
    <mergeCell ref="Q18:R18"/>
    <mergeCell ref="S18:T18"/>
    <mergeCell ref="K19:L19"/>
    <mergeCell ref="M19:N19"/>
    <mergeCell ref="O19:P19"/>
    <mergeCell ref="U19:V19"/>
    <mergeCell ref="W19:X19"/>
    <mergeCell ref="Q19:R19"/>
    <mergeCell ref="S19:T19"/>
    <mergeCell ref="A116:C116"/>
    <mergeCell ref="M21:N21"/>
    <mergeCell ref="O21:P21"/>
    <mergeCell ref="U21:V21"/>
    <mergeCell ref="W21:X21"/>
    <mergeCell ref="Q21:R21"/>
    <mergeCell ref="S21:T21"/>
    <mergeCell ref="A21:B21"/>
    <mergeCell ref="C21:D21"/>
    <mergeCell ref="E21:F21"/>
    <mergeCell ref="G21:H21"/>
    <mergeCell ref="I21:J21"/>
    <mergeCell ref="K21:L21"/>
    <mergeCell ref="A22:B22"/>
    <mergeCell ref="C22:D22"/>
    <mergeCell ref="E22:F22"/>
    <mergeCell ref="G22:H22"/>
    <mergeCell ref="A70:C70"/>
    <mergeCell ref="U22:V22"/>
    <mergeCell ref="W22:X22"/>
    <mergeCell ref="Q22:R22"/>
    <mergeCell ref="S22:T22"/>
    <mergeCell ref="I22:J22"/>
    <mergeCell ref="K22:L22"/>
    <mergeCell ref="M22:N22"/>
    <mergeCell ref="O22:P22"/>
  </mergeCells>
  <phoneticPr fontId="17" type="noConversion"/>
  <pageMargins left="0.39370078740157483" right="0.39370078740157483" top="0.39370078740157483" bottom="0.39370078740157483" header="0.39370078740157483" footer="0.23622047244094491"/>
  <pageSetup paperSize="9" orientation="landscape" r:id="rId1"/>
  <headerFooter alignWithMargins="0"/>
  <rowBreaks count="1" manualBreakCount="1">
    <brk id="24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N339"/>
  <sheetViews>
    <sheetView workbookViewId="0">
      <selection activeCell="I9" sqref="I9"/>
    </sheetView>
  </sheetViews>
  <sheetFormatPr baseColWidth="10" defaultColWidth="9.109375" defaultRowHeight="11.4" x14ac:dyDescent="0.2"/>
  <cols>
    <col min="1" max="1" width="4.88671875" style="2" customWidth="1"/>
    <col min="2" max="2" width="4.88671875" style="2" hidden="1" customWidth="1"/>
    <col min="3" max="66" width="3.6640625" style="2" customWidth="1"/>
    <col min="67" max="16384" width="9.109375" style="2"/>
  </cols>
  <sheetData>
    <row r="1" spans="1:32" ht="21" x14ac:dyDescent="0.4">
      <c r="A1" s="10" t="s">
        <v>28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3"/>
    </row>
    <row r="2" spans="1:32" ht="12" x14ac:dyDescent="0.25">
      <c r="A2" s="14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AF2" s="15"/>
    </row>
    <row r="3" spans="1:32" ht="15.6" x14ac:dyDescent="0.3">
      <c r="A3" s="16" t="s">
        <v>12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AF3" s="15"/>
    </row>
    <row r="4" spans="1:32" ht="12" x14ac:dyDescent="0.25">
      <c r="A4" s="14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AF4" s="15"/>
    </row>
    <row r="5" spans="1:32" s="7" customFormat="1" ht="15.6" x14ac:dyDescent="0.3">
      <c r="A5" s="16" t="s">
        <v>1</v>
      </c>
      <c r="B5" s="4"/>
      <c r="C5" s="4"/>
      <c r="D5" s="4"/>
      <c r="E5" s="4"/>
      <c r="F5" s="4"/>
      <c r="I5" s="65">
        <v>28</v>
      </c>
      <c r="J5" s="65"/>
      <c r="L5" s="4" t="s">
        <v>14</v>
      </c>
      <c r="M5" s="4"/>
      <c r="N5" s="4"/>
      <c r="O5" s="4"/>
      <c r="P5" s="4"/>
      <c r="Q5" s="4"/>
      <c r="R5" s="4"/>
      <c r="AF5" s="23"/>
    </row>
    <row r="6" spans="1:32" s="7" customFormat="1" ht="15.6" x14ac:dyDescent="0.3">
      <c r="A6" s="16" t="s">
        <v>2</v>
      </c>
      <c r="B6" s="4"/>
      <c r="C6" s="4"/>
      <c r="D6" s="4"/>
      <c r="E6" s="4"/>
      <c r="F6" s="4"/>
      <c r="I6" s="65">
        <v>42</v>
      </c>
      <c r="J6" s="65"/>
      <c r="L6" s="4"/>
      <c r="M6" s="4"/>
      <c r="N6" s="4"/>
      <c r="O6" s="4"/>
      <c r="P6" s="4"/>
      <c r="Q6" s="4"/>
      <c r="R6" s="4"/>
      <c r="AF6" s="23"/>
    </row>
    <row r="7" spans="1:32" s="7" customFormat="1" ht="15.6" x14ac:dyDescent="0.3">
      <c r="A7" s="16" t="s">
        <v>3</v>
      </c>
      <c r="B7" s="4"/>
      <c r="C7" s="4"/>
      <c r="D7" s="4"/>
      <c r="E7" s="4"/>
      <c r="F7" s="4"/>
      <c r="I7" s="65">
        <v>1</v>
      </c>
      <c r="J7" s="65"/>
      <c r="L7" s="4" t="s">
        <v>10</v>
      </c>
      <c r="M7" s="4"/>
      <c r="N7" s="4"/>
      <c r="O7" s="4"/>
      <c r="P7" s="4"/>
      <c r="Q7" s="4"/>
      <c r="R7" s="4"/>
      <c r="AF7" s="23"/>
    </row>
    <row r="8" spans="1:32" s="7" customFormat="1" ht="15.6" x14ac:dyDescent="0.3">
      <c r="A8" s="16" t="s">
        <v>4</v>
      </c>
      <c r="B8" s="4"/>
      <c r="C8" s="4"/>
      <c r="D8" s="4"/>
      <c r="E8" s="4"/>
      <c r="F8" s="4"/>
      <c r="I8" s="65" t="s">
        <v>70</v>
      </c>
      <c r="J8" s="65"/>
      <c r="L8" s="4" t="s">
        <v>13</v>
      </c>
      <c r="M8" s="4"/>
      <c r="N8" s="4"/>
      <c r="O8" s="4"/>
      <c r="P8" s="4"/>
      <c r="Q8" s="4"/>
      <c r="R8" s="4"/>
      <c r="AF8" s="23"/>
    </row>
    <row r="9" spans="1:32" s="7" customFormat="1" ht="15.6" x14ac:dyDescent="0.3">
      <c r="A9" s="16"/>
      <c r="B9" s="4"/>
      <c r="C9" s="4"/>
      <c r="D9" s="4"/>
      <c r="E9" s="4"/>
      <c r="F9" s="4"/>
      <c r="I9" s="25"/>
      <c r="J9" s="25"/>
      <c r="K9" s="4"/>
      <c r="L9" s="4"/>
      <c r="M9" s="4"/>
      <c r="N9" s="4"/>
      <c r="O9" s="4"/>
      <c r="P9" s="4"/>
      <c r="Q9" s="4"/>
      <c r="R9" s="4"/>
      <c r="AF9" s="23"/>
    </row>
    <row r="10" spans="1:32" s="7" customFormat="1" ht="15.6" x14ac:dyDescent="0.3">
      <c r="A10" s="33" t="s">
        <v>27</v>
      </c>
      <c r="B10" s="4"/>
      <c r="C10" s="4"/>
      <c r="D10" s="4"/>
      <c r="E10" s="4"/>
      <c r="F10" s="4"/>
      <c r="I10" s="64">
        <v>12</v>
      </c>
      <c r="J10" s="64"/>
      <c r="K10" s="4" t="str">
        <f>IF(I5&gt;=I10,"ok","Turneringen oppfyller ikke krav til antall deltakere")</f>
        <v>ok</v>
      </c>
      <c r="L10" s="4"/>
      <c r="M10" s="4"/>
      <c r="N10" s="4"/>
      <c r="O10" s="4"/>
      <c r="P10" s="4"/>
      <c r="Q10" s="4"/>
      <c r="R10" s="4"/>
      <c r="AF10" s="23"/>
    </row>
    <row r="11" spans="1:32" s="7" customFormat="1" ht="15.6" x14ac:dyDescent="0.3">
      <c r="A11" s="33" t="s">
        <v>8</v>
      </c>
      <c r="B11" s="4"/>
      <c r="C11" s="4"/>
      <c r="D11" s="4"/>
      <c r="E11" s="4"/>
      <c r="F11" s="4"/>
      <c r="I11" s="64">
        <v>42</v>
      </c>
      <c r="J11" s="64"/>
      <c r="K11" s="4" t="str">
        <f>IF(I6&gt;=I11,"ok","Turneringen oppfyller ikke krav til antall spill")</f>
        <v>ok</v>
      </c>
      <c r="L11" s="4"/>
      <c r="M11" s="4"/>
      <c r="N11" s="4"/>
      <c r="O11" s="4"/>
      <c r="P11" s="4"/>
      <c r="Q11" s="4"/>
      <c r="R11" s="4"/>
      <c r="AF11" s="23"/>
    </row>
    <row r="12" spans="1:32" s="7" customFormat="1" ht="15.6" x14ac:dyDescent="0.3">
      <c r="A12" s="33" t="s">
        <v>9</v>
      </c>
      <c r="B12" s="4"/>
      <c r="C12" s="4"/>
      <c r="D12" s="4"/>
      <c r="E12" s="4"/>
      <c r="F12" s="4"/>
      <c r="I12" s="64">
        <v>3</v>
      </c>
      <c r="J12" s="64"/>
      <c r="K12" s="4"/>
      <c r="L12" s="4"/>
      <c r="M12" s="4"/>
      <c r="N12" s="4"/>
      <c r="O12" s="4"/>
      <c r="P12" s="4"/>
      <c r="Q12" s="4"/>
      <c r="R12" s="4"/>
      <c r="AF12" s="23"/>
    </row>
    <row r="13" spans="1:32" s="20" customFormat="1" ht="13.2" x14ac:dyDescent="0.25">
      <c r="A13" s="34"/>
      <c r="B13" s="29"/>
      <c r="C13" s="29"/>
      <c r="D13" s="29"/>
      <c r="E13" s="29"/>
      <c r="F13" s="29"/>
      <c r="I13" s="61"/>
      <c r="J13" s="61"/>
      <c r="K13" s="61" t="s">
        <v>16</v>
      </c>
      <c r="L13" s="60"/>
      <c r="M13" s="60"/>
      <c r="N13" s="61" t="s">
        <v>17</v>
      </c>
      <c r="O13" s="60"/>
      <c r="P13" s="60"/>
      <c r="Q13" s="61" t="s">
        <v>3</v>
      </c>
      <c r="R13" s="60"/>
      <c r="S13" s="60"/>
      <c r="T13" s="61" t="s">
        <v>25</v>
      </c>
      <c r="U13" s="60"/>
      <c r="V13" s="60"/>
      <c r="W13" s="61" t="s">
        <v>24</v>
      </c>
      <c r="X13" s="60"/>
      <c r="Y13" s="60"/>
      <c r="AF13" s="21"/>
    </row>
    <row r="14" spans="1:32" s="7" customFormat="1" ht="15.6" x14ac:dyDescent="0.3">
      <c r="A14" s="33" t="s">
        <v>26</v>
      </c>
      <c r="B14" s="4"/>
      <c r="C14" s="4"/>
      <c r="D14" s="4"/>
      <c r="E14" s="4"/>
      <c r="F14" s="4"/>
      <c r="I14" s="64">
        <f>ROUNDUP(N14*Q14*T14,0)</f>
        <v>28</v>
      </c>
      <c r="J14" s="64"/>
      <c r="K14" s="60"/>
      <c r="L14" s="60"/>
      <c r="M14" s="60"/>
      <c r="N14" s="61">
        <f>I5</f>
        <v>28</v>
      </c>
      <c r="O14" s="60"/>
      <c r="P14" s="60"/>
      <c r="Q14" s="62">
        <f>I7</f>
        <v>1</v>
      </c>
      <c r="R14" s="63"/>
      <c r="S14" s="63"/>
      <c r="T14" s="62">
        <f>IF(I8="ja",1.5,1)</f>
        <v>1</v>
      </c>
      <c r="U14" s="63"/>
      <c r="V14" s="63"/>
      <c r="W14" s="60"/>
      <c r="X14" s="60"/>
      <c r="Y14" s="60"/>
      <c r="AF14" s="23"/>
    </row>
    <row r="15" spans="1:32" s="7" customFormat="1" ht="15.6" x14ac:dyDescent="0.3">
      <c r="A15" s="33" t="s">
        <v>5</v>
      </c>
      <c r="B15" s="4"/>
      <c r="C15" s="4"/>
      <c r="D15" s="4"/>
      <c r="E15" s="4"/>
      <c r="F15" s="4"/>
      <c r="I15" s="64">
        <f>IF(AND(K10="ok",K11="ok"),ROUNDUP(N15*K15,0),0)</f>
        <v>7</v>
      </c>
      <c r="J15" s="64"/>
      <c r="K15" s="73">
        <f>1/4</f>
        <v>0.25</v>
      </c>
      <c r="L15" s="74"/>
      <c r="M15" s="74"/>
      <c r="N15" s="61">
        <f>I14</f>
        <v>28</v>
      </c>
      <c r="O15" s="60"/>
      <c r="P15" s="60"/>
      <c r="Q15" s="75"/>
      <c r="R15" s="60"/>
      <c r="S15" s="60"/>
      <c r="T15" s="75"/>
      <c r="U15" s="60"/>
      <c r="V15" s="60"/>
      <c r="W15" s="75"/>
      <c r="X15" s="60"/>
      <c r="Y15" s="60"/>
      <c r="AF15" s="23"/>
    </row>
    <row r="16" spans="1:32" s="7" customFormat="1" ht="16.2" thickBot="1" x14ac:dyDescent="0.35">
      <c r="A16" s="35" t="s">
        <v>7</v>
      </c>
      <c r="B16" s="26"/>
      <c r="C16" s="26"/>
      <c r="D16" s="26"/>
      <c r="E16" s="26"/>
      <c r="F16" s="26"/>
      <c r="G16" s="27"/>
      <c r="H16" s="27"/>
      <c r="I16" s="91">
        <f>IF(I15,ROUND(W16*ROUND(N16*K16,0),0),0)</f>
        <v>28</v>
      </c>
      <c r="J16" s="91"/>
      <c r="K16" s="68">
        <v>1</v>
      </c>
      <c r="L16" s="69"/>
      <c r="M16" s="69"/>
      <c r="N16" s="70">
        <f>I14</f>
        <v>28</v>
      </c>
      <c r="O16" s="71"/>
      <c r="P16" s="71"/>
      <c r="Q16" s="72"/>
      <c r="R16" s="71"/>
      <c r="S16" s="71"/>
      <c r="T16" s="72"/>
      <c r="U16" s="71"/>
      <c r="V16" s="71"/>
      <c r="W16" s="92">
        <f>MAX(1,0.65+0.005*MIN(150,I6))</f>
        <v>1</v>
      </c>
      <c r="X16" s="93"/>
      <c r="Y16" s="93"/>
      <c r="Z16" s="27"/>
      <c r="AA16" s="27"/>
      <c r="AB16" s="27"/>
      <c r="AC16" s="27"/>
      <c r="AD16" s="27"/>
      <c r="AE16" s="27"/>
      <c r="AF16" s="28"/>
    </row>
    <row r="17" spans="1:32" s="7" customFormat="1" ht="16.2" thickBot="1" x14ac:dyDescent="0.35">
      <c r="A17" s="33"/>
      <c r="B17" s="4"/>
      <c r="C17" s="4"/>
      <c r="D17" s="4"/>
      <c r="E17" s="4"/>
      <c r="F17" s="4"/>
      <c r="I17" s="24"/>
      <c r="J17" s="24"/>
      <c r="K17" s="42"/>
      <c r="L17" s="43"/>
      <c r="M17" s="43"/>
      <c r="N17" s="30"/>
      <c r="O17" s="20"/>
      <c r="P17" s="20"/>
      <c r="Q17" s="20"/>
      <c r="R17" s="32"/>
      <c r="S17" s="20"/>
      <c r="T17" s="30"/>
      <c r="U17" s="31"/>
      <c r="V17" s="31"/>
      <c r="W17" s="44"/>
      <c r="X17" s="45"/>
      <c r="Y17" s="45"/>
      <c r="AF17" s="23"/>
    </row>
    <row r="18" spans="1:32" s="7" customFormat="1" ht="15" x14ac:dyDescent="0.25">
      <c r="A18" s="39"/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  <c r="AF18" s="41"/>
    </row>
    <row r="19" spans="1:32" s="7" customFormat="1" ht="21" x14ac:dyDescent="0.4">
      <c r="A19" s="17" t="s">
        <v>6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15"/>
    </row>
    <row r="20" spans="1:32" s="7" customFormat="1" ht="15.6" x14ac:dyDescent="0.3">
      <c r="A20" s="16"/>
      <c r="AF20" s="23"/>
    </row>
    <row r="21" spans="1:32" s="47" customFormat="1" ht="15.6" x14ac:dyDescent="0.3">
      <c r="A21" s="76">
        <v>1</v>
      </c>
      <c r="B21" s="77"/>
      <c r="C21" s="67">
        <f>A21+1</f>
        <v>2</v>
      </c>
      <c r="D21" s="67"/>
      <c r="E21" s="67">
        <f>C21+1</f>
        <v>3</v>
      </c>
      <c r="F21" s="67"/>
      <c r="G21" s="67">
        <f>E21+1</f>
        <v>4</v>
      </c>
      <c r="H21" s="67"/>
      <c r="I21" s="67">
        <f>G21+1</f>
        <v>5</v>
      </c>
      <c r="J21" s="67"/>
      <c r="K21" s="67">
        <f>I21+1</f>
        <v>6</v>
      </c>
      <c r="L21" s="67"/>
      <c r="M21" s="67">
        <f>K21+1</f>
        <v>7</v>
      </c>
      <c r="N21" s="67"/>
      <c r="O21" s="67">
        <f>M21+1</f>
        <v>8</v>
      </c>
      <c r="P21" s="67"/>
      <c r="Q21" s="67">
        <f>O21+1</f>
        <v>9</v>
      </c>
      <c r="R21" s="67"/>
      <c r="S21" s="67">
        <f>Q21+1</f>
        <v>10</v>
      </c>
      <c r="T21" s="67"/>
      <c r="U21" s="67">
        <f>S21+1</f>
        <v>11</v>
      </c>
      <c r="V21" s="67"/>
      <c r="W21" s="67">
        <f>U21+1</f>
        <v>12</v>
      </c>
      <c r="X21" s="67"/>
      <c r="Y21" s="67">
        <f>W21+1</f>
        <v>13</v>
      </c>
      <c r="Z21" s="67"/>
      <c r="AA21" s="67">
        <f>Y21+1</f>
        <v>14</v>
      </c>
      <c r="AB21" s="67"/>
      <c r="AC21" s="67">
        <f>AA21+1</f>
        <v>15</v>
      </c>
      <c r="AD21" s="67"/>
      <c r="AE21" s="67">
        <f>AC21+1</f>
        <v>16</v>
      </c>
      <c r="AF21" s="79"/>
    </row>
    <row r="22" spans="1:32" s="47" customFormat="1" ht="15.6" x14ac:dyDescent="0.3">
      <c r="A22" s="81">
        <f>IF(A21&lt;=$I$15,ROUND($W$16*ROUND(VLOOKUP($I$14,$A$38:$BN$292,A21+2,FALSE),0),0),"")</f>
        <v>28</v>
      </c>
      <c r="B22" s="77"/>
      <c r="C22" s="78">
        <f>IF(C21&lt;=$I$15,ROUND($W$16*ROUND(VLOOKUP($I$14,$A$38:$BN$292,C21+2,FALSE),0),0),"")</f>
        <v>19</v>
      </c>
      <c r="D22" s="77"/>
      <c r="E22" s="78">
        <f>IF(E21&lt;=$I$15,ROUND($W$16*ROUND(VLOOKUP($I$14,$A$38:$BN$292,E21+2,FALSE),0),0),"")</f>
        <v>13</v>
      </c>
      <c r="F22" s="77"/>
      <c r="G22" s="78">
        <f>IF(G21&lt;=$I$15,ROUND($W$16*ROUND(VLOOKUP($I$14,$A$38:$BN$292,G21+2,FALSE),0),0),"")</f>
        <v>9</v>
      </c>
      <c r="H22" s="77"/>
      <c r="I22" s="78">
        <f>IF(I21&lt;=$I$15,ROUND($W$16*ROUND(VLOOKUP($I$14,$A$38:$BN$292,I21+2,FALSE),0),0),"")</f>
        <v>6</v>
      </c>
      <c r="J22" s="77"/>
      <c r="K22" s="78">
        <f>IF(K21&lt;=$I$15,ROUND($W$16*ROUND(VLOOKUP($I$14,$A$38:$BN$292,K21+2,FALSE),0),0),"")</f>
        <v>4</v>
      </c>
      <c r="L22" s="77"/>
      <c r="M22" s="78">
        <f>IF(M21&lt;=$I$15,ROUND($W$16*ROUND(VLOOKUP($I$14,$A$38:$BN$292,M21+2,FALSE),0),0),"")</f>
        <v>3</v>
      </c>
      <c r="N22" s="77"/>
      <c r="O22" s="78" t="str">
        <f>IF(O21&lt;=$I$15,ROUND($W$16*ROUND(VLOOKUP($I$14,$A$38:$BN$292,O21+2,FALSE),0),0),"")</f>
        <v/>
      </c>
      <c r="P22" s="77"/>
      <c r="Q22" s="78" t="str">
        <f>IF(Q21&lt;=$I$15,ROUND($W$16*ROUND(VLOOKUP($I$14,$A$38:$BN$292,Q21+2,FALSE),0),0),"")</f>
        <v/>
      </c>
      <c r="R22" s="77"/>
      <c r="S22" s="78" t="str">
        <f>IF(S21&lt;=$I$15,ROUND($W$16*ROUND(VLOOKUP($I$14,$A$38:$BN$292,S21+2,FALSE),0),0),"")</f>
        <v/>
      </c>
      <c r="T22" s="77"/>
      <c r="U22" s="78" t="str">
        <f>IF(U21&lt;=$I$15,ROUND($W$16*ROUND(VLOOKUP($I$14,$A$38:$BN$292,U21+2,FALSE),0),0),"")</f>
        <v/>
      </c>
      <c r="V22" s="77"/>
      <c r="W22" s="78" t="str">
        <f>IF(W21&lt;=$I$15,ROUND($W$16*ROUND(VLOOKUP($I$14,$A$38:$BN$292,W21+2,FALSE),0),0),"")</f>
        <v/>
      </c>
      <c r="X22" s="77"/>
      <c r="Y22" s="78" t="str">
        <f>IF(Y21&lt;=$I$15,ROUND($W$16*ROUND(VLOOKUP($I$14,$A$38:$BN$292,Y21+2,FALSE),0),0),"")</f>
        <v/>
      </c>
      <c r="Z22" s="77"/>
      <c r="AA22" s="78" t="str">
        <f>IF(AA21&lt;=$I$15,ROUND($W$16*ROUND(VLOOKUP($I$14,$A$38:$BN$292,AA21+2,FALSE),0),0),"")</f>
        <v/>
      </c>
      <c r="AB22" s="77"/>
      <c r="AC22" s="78" t="str">
        <f>IF(AC21&lt;=$I$15,ROUND($W$16*ROUND(VLOOKUP($I$14,$A$38:$BN$292,AC21+2,FALSE),0),0),"")</f>
        <v/>
      </c>
      <c r="AD22" s="77"/>
      <c r="AE22" s="78" t="str">
        <f>IF(AE21&lt;=$I$15,ROUND($W$16*ROUND(VLOOKUP($I$14,$A$38:$BN$292,AE21+2,FALSE),0),0),"")</f>
        <v/>
      </c>
      <c r="AF22" s="82"/>
    </row>
    <row r="23" spans="1:32" s="47" customFormat="1" ht="15" x14ac:dyDescent="0.25">
      <c r="A23" s="48"/>
      <c r="AF23" s="49"/>
    </row>
    <row r="24" spans="1:32" s="47" customFormat="1" ht="15.6" x14ac:dyDescent="0.3">
      <c r="A24" s="76">
        <f>AE21+1</f>
        <v>17</v>
      </c>
      <c r="B24" s="67"/>
      <c r="C24" s="67">
        <f>A24+1</f>
        <v>18</v>
      </c>
      <c r="D24" s="67"/>
      <c r="E24" s="67">
        <f>C24+1</f>
        <v>19</v>
      </c>
      <c r="F24" s="67"/>
      <c r="G24" s="67">
        <f>E24+1</f>
        <v>20</v>
      </c>
      <c r="H24" s="67"/>
      <c r="I24" s="67">
        <f>G24+1</f>
        <v>21</v>
      </c>
      <c r="J24" s="67"/>
      <c r="K24" s="67">
        <f>I24+1</f>
        <v>22</v>
      </c>
      <c r="L24" s="67"/>
      <c r="M24" s="67">
        <f>K24+1</f>
        <v>23</v>
      </c>
      <c r="N24" s="67"/>
      <c r="O24" s="67">
        <f>M24+1</f>
        <v>24</v>
      </c>
      <c r="P24" s="67"/>
      <c r="Q24" s="67">
        <f>O24+1</f>
        <v>25</v>
      </c>
      <c r="R24" s="67"/>
      <c r="S24" s="67">
        <f>Q24+1</f>
        <v>26</v>
      </c>
      <c r="T24" s="67"/>
      <c r="U24" s="67">
        <f>S24+1</f>
        <v>27</v>
      </c>
      <c r="V24" s="67"/>
      <c r="W24" s="67">
        <f>U24+1</f>
        <v>28</v>
      </c>
      <c r="X24" s="67"/>
      <c r="Y24" s="67">
        <f>W24+1</f>
        <v>29</v>
      </c>
      <c r="Z24" s="67"/>
      <c r="AA24" s="67">
        <f>Y24+1</f>
        <v>30</v>
      </c>
      <c r="AB24" s="67"/>
      <c r="AC24" s="67">
        <f>AA24+1</f>
        <v>31</v>
      </c>
      <c r="AD24" s="67"/>
      <c r="AE24" s="67">
        <f>AC24+1</f>
        <v>32</v>
      </c>
      <c r="AF24" s="79"/>
    </row>
    <row r="25" spans="1:32" s="47" customFormat="1" ht="15.6" x14ac:dyDescent="0.3">
      <c r="A25" s="81" t="str">
        <f>IF(A24&lt;=$I$15,ROUND($W$16*ROUND(VLOOKUP($I$14,$A$38:$BN$292,A24+2,FALSE),0),0),"")</f>
        <v/>
      </c>
      <c r="B25" s="77"/>
      <c r="C25" s="78" t="str">
        <f>IF(C24&lt;=$I$15,ROUND($W$16*ROUND(VLOOKUP($I$14,$A$38:$BN$292,C24+2,FALSE),0),0),"")</f>
        <v/>
      </c>
      <c r="D25" s="77"/>
      <c r="E25" s="78" t="str">
        <f>IF(E24&lt;=$I$15,ROUND($W$16*ROUND(VLOOKUP($I$14,$A$38:$BN$292,E24+2,FALSE),0),0),"")</f>
        <v/>
      </c>
      <c r="F25" s="77"/>
      <c r="G25" s="78" t="str">
        <f>IF(G24&lt;=$I$15,ROUND($W$16*ROUND(VLOOKUP($I$14,$A$38:$BN$292,G24+2,FALSE),0),0),"")</f>
        <v/>
      </c>
      <c r="H25" s="77"/>
      <c r="I25" s="78" t="str">
        <f>IF(I24&lt;=$I$15,ROUND($W$16*ROUND(VLOOKUP($I$14,$A$38:$BN$292,I24+2,FALSE),0),0),"")</f>
        <v/>
      </c>
      <c r="J25" s="77"/>
      <c r="K25" s="78" t="str">
        <f>IF(K24&lt;=$I$15,ROUND($W$16*ROUND(VLOOKUP($I$14,$A$38:$BN$292,K24+2,FALSE),0),0),"")</f>
        <v/>
      </c>
      <c r="L25" s="77"/>
      <c r="M25" s="78" t="str">
        <f>IF(M24&lt;=$I$15,ROUND($W$16*ROUND(VLOOKUP($I$14,$A$38:$BN$292,M24+2,FALSE),0),0),"")</f>
        <v/>
      </c>
      <c r="N25" s="77"/>
      <c r="O25" s="78" t="str">
        <f>IF(O24&lt;=$I$15,ROUND($W$16*ROUND(VLOOKUP($I$14,$A$38:$BN$292,O24+2,FALSE),0),0),"")</f>
        <v/>
      </c>
      <c r="P25" s="77"/>
      <c r="Q25" s="78" t="str">
        <f>IF(Q24&lt;=$I$15,ROUND($W$16*ROUND(VLOOKUP($I$14,$A$38:$BN$292,Q24+2,FALSE),0),0),"")</f>
        <v/>
      </c>
      <c r="R25" s="77"/>
      <c r="S25" s="78" t="str">
        <f>IF(S24&lt;=$I$15,ROUND($W$16*ROUND(VLOOKUP($I$14,$A$38:$BN$292,S24+2,FALSE),0),0),"")</f>
        <v/>
      </c>
      <c r="T25" s="77"/>
      <c r="U25" s="78" t="str">
        <f>IF(U24&lt;=$I$15,ROUND($W$16*ROUND(VLOOKUP($I$14,$A$38:$BN$292,U24+2,FALSE),0),0),"")</f>
        <v/>
      </c>
      <c r="V25" s="77"/>
      <c r="W25" s="78" t="str">
        <f>IF(W24&lt;=$I$15,ROUND($W$16*ROUND(VLOOKUP($I$14,$A$38:$BN$292,W24+2,FALSE),0),0),"")</f>
        <v/>
      </c>
      <c r="X25" s="77"/>
      <c r="Y25" s="78" t="str">
        <f>IF(Y24&lt;=$I$15,ROUND($W$16*ROUND(VLOOKUP($I$14,$A$38:$BN$292,Y24+2,FALSE),0),0),"")</f>
        <v/>
      </c>
      <c r="Z25" s="77"/>
      <c r="AA25" s="78" t="str">
        <f>IF(AA24&lt;=$I$15,ROUND($W$16*ROUND(VLOOKUP($I$14,$A$38:$BN$292,AA24+2,FALSE),0),0),"")</f>
        <v/>
      </c>
      <c r="AB25" s="77"/>
      <c r="AC25" s="78" t="str">
        <f>IF(AC24&lt;=$I$15,ROUND($W$16*ROUND(VLOOKUP($I$14,$A$38:$BN$292,AC24+2,FALSE),0),0),"")</f>
        <v/>
      </c>
      <c r="AD25" s="77"/>
      <c r="AE25" s="78" t="str">
        <f>IF(AE24&lt;=$I$15,ROUND($W$16*ROUND(VLOOKUP($I$14,$A$38:$BN$292,AE24+2,FALSE),0),0),"")</f>
        <v/>
      </c>
      <c r="AF25" s="82"/>
    </row>
    <row r="26" spans="1:32" s="47" customFormat="1" ht="15" x14ac:dyDescent="0.25">
      <c r="A26" s="48"/>
      <c r="AF26" s="49"/>
    </row>
    <row r="27" spans="1:32" s="47" customFormat="1" ht="15.6" x14ac:dyDescent="0.3">
      <c r="A27" s="76">
        <f>AE24+1</f>
        <v>33</v>
      </c>
      <c r="B27" s="67"/>
      <c r="C27" s="67">
        <f>A27+1</f>
        <v>34</v>
      </c>
      <c r="D27" s="67"/>
      <c r="E27" s="67">
        <f>C27+1</f>
        <v>35</v>
      </c>
      <c r="F27" s="67"/>
      <c r="G27" s="67">
        <f>E27+1</f>
        <v>36</v>
      </c>
      <c r="H27" s="67"/>
      <c r="I27" s="67">
        <f>G27+1</f>
        <v>37</v>
      </c>
      <c r="J27" s="67"/>
      <c r="K27" s="67">
        <f>I27+1</f>
        <v>38</v>
      </c>
      <c r="L27" s="67"/>
      <c r="M27" s="67">
        <f>K27+1</f>
        <v>39</v>
      </c>
      <c r="N27" s="67"/>
      <c r="O27" s="67">
        <f>M27+1</f>
        <v>40</v>
      </c>
      <c r="P27" s="67"/>
      <c r="Q27" s="67">
        <f>O27+1</f>
        <v>41</v>
      </c>
      <c r="R27" s="67"/>
      <c r="S27" s="67">
        <f>Q27+1</f>
        <v>42</v>
      </c>
      <c r="T27" s="67"/>
      <c r="U27" s="67">
        <f>S27+1</f>
        <v>43</v>
      </c>
      <c r="V27" s="67"/>
      <c r="W27" s="67">
        <f>U27+1</f>
        <v>44</v>
      </c>
      <c r="X27" s="67"/>
      <c r="Y27" s="67">
        <f>W27+1</f>
        <v>45</v>
      </c>
      <c r="Z27" s="67"/>
      <c r="AA27" s="67">
        <f>Y27+1</f>
        <v>46</v>
      </c>
      <c r="AB27" s="67"/>
      <c r="AC27" s="67">
        <f>AA27+1</f>
        <v>47</v>
      </c>
      <c r="AD27" s="67"/>
      <c r="AE27" s="67">
        <f>AC27+1</f>
        <v>48</v>
      </c>
      <c r="AF27" s="79"/>
    </row>
    <row r="28" spans="1:32" s="47" customFormat="1" ht="15.6" x14ac:dyDescent="0.3">
      <c r="A28" s="81" t="str">
        <f>IF(A27&lt;=$I$15,ROUND($W$16*ROUND(VLOOKUP($I$14,$A$38:$BN$292,A27+2,FALSE),0),0),"")</f>
        <v/>
      </c>
      <c r="B28" s="77"/>
      <c r="C28" s="78" t="str">
        <f>IF(C27&lt;=$I$15,ROUND($W$16*ROUND(VLOOKUP($I$14,$A$38:$BN$292,C27+2,FALSE),0),0),"")</f>
        <v/>
      </c>
      <c r="D28" s="77"/>
      <c r="E28" s="78" t="str">
        <f>IF(E27&lt;=$I$15,ROUND($W$16*ROUND(VLOOKUP($I$14,$A$38:$BN$292,E27+2,FALSE),0),0),"")</f>
        <v/>
      </c>
      <c r="F28" s="77"/>
      <c r="G28" s="78" t="str">
        <f>IF(G27&lt;=$I$15,ROUND($W$16*ROUND(VLOOKUP($I$14,$A$38:$BN$292,G27+2,FALSE),0),0),"")</f>
        <v/>
      </c>
      <c r="H28" s="77"/>
      <c r="I28" s="78" t="str">
        <f>IF(I27&lt;=$I$15,ROUND($W$16*ROUND(VLOOKUP($I$14,$A$38:$BN$292,I27+2,FALSE),0),0),"")</f>
        <v/>
      </c>
      <c r="J28" s="77"/>
      <c r="K28" s="78" t="str">
        <f>IF(K27&lt;=$I$15,ROUND($W$16*ROUND(VLOOKUP($I$14,$A$38:$BN$292,K27+2,FALSE),0),0),"")</f>
        <v/>
      </c>
      <c r="L28" s="77"/>
      <c r="M28" s="78" t="str">
        <f>IF(M27&lt;=$I$15,ROUND($W$16*ROUND(VLOOKUP($I$14,$A$38:$BN$292,M27+2,FALSE),0),0),"")</f>
        <v/>
      </c>
      <c r="N28" s="77"/>
      <c r="O28" s="78" t="str">
        <f>IF(O27&lt;=$I$15,ROUND($W$16*ROUND(VLOOKUP($I$14,$A$38:$BN$292,O27+2,FALSE),0),0),"")</f>
        <v/>
      </c>
      <c r="P28" s="77"/>
      <c r="Q28" s="78" t="str">
        <f>IF(Q27&lt;=$I$15,ROUND($W$16*ROUND(VLOOKUP($I$14,$A$38:$BN$292,Q27+2,FALSE),0),0),"")</f>
        <v/>
      </c>
      <c r="R28" s="77"/>
      <c r="S28" s="78" t="str">
        <f>IF(S27&lt;=$I$15,ROUND($W$16*ROUND(VLOOKUP($I$14,$A$38:$BN$292,S27+2,FALSE),0),0),"")</f>
        <v/>
      </c>
      <c r="T28" s="77"/>
      <c r="U28" s="78" t="str">
        <f>IF(U27&lt;=$I$15,ROUND($W$16*ROUND(VLOOKUP($I$14,$A$38:$BN$292,U27+2,FALSE),0),0),"")</f>
        <v/>
      </c>
      <c r="V28" s="77"/>
      <c r="W28" s="78" t="str">
        <f>IF(W27&lt;=$I$15,ROUND($W$16*ROUND(VLOOKUP($I$14,$A$38:$BN$292,W27+2,FALSE),0),0),"")</f>
        <v/>
      </c>
      <c r="X28" s="77"/>
      <c r="Y28" s="78" t="str">
        <f>IF(Y27&lt;=$I$15,ROUND($W$16*ROUND(VLOOKUP($I$14,$A$38:$BN$292,Y27+2,FALSE),0),0),"")</f>
        <v/>
      </c>
      <c r="Z28" s="77"/>
      <c r="AA28" s="78" t="str">
        <f>IF(AA27&lt;=$I$15,ROUND($W$16*ROUND(VLOOKUP($I$14,$A$38:$BN$292,AA27+2,FALSE),0),0),"")</f>
        <v/>
      </c>
      <c r="AB28" s="77"/>
      <c r="AC28" s="78" t="str">
        <f>IF(AC27&lt;=$I$15,ROUND($W$16*ROUND(VLOOKUP($I$14,$A$38:$BN$292,AC27+2,FALSE),0),0),"")</f>
        <v/>
      </c>
      <c r="AD28" s="77"/>
      <c r="AE28" s="78" t="str">
        <f>IF(AE27&lt;=$I$15,ROUND($W$16*ROUND(VLOOKUP($I$14,$A$38:$BN$292,AE27+2,FALSE),0),0),"")</f>
        <v/>
      </c>
      <c r="AF28" s="82"/>
    </row>
    <row r="29" spans="1:32" s="47" customFormat="1" ht="15" x14ac:dyDescent="0.25">
      <c r="A29" s="48"/>
      <c r="AF29" s="49"/>
    </row>
    <row r="30" spans="1:32" s="47" customFormat="1" ht="15.6" x14ac:dyDescent="0.3">
      <c r="A30" s="76">
        <f>AE27+1</f>
        <v>49</v>
      </c>
      <c r="B30" s="67"/>
      <c r="C30" s="67">
        <f>A30+1</f>
        <v>50</v>
      </c>
      <c r="D30" s="67"/>
      <c r="E30" s="67">
        <f>C30+1</f>
        <v>51</v>
      </c>
      <c r="F30" s="67"/>
      <c r="G30" s="67">
        <f>E30+1</f>
        <v>52</v>
      </c>
      <c r="H30" s="67"/>
      <c r="I30" s="67">
        <f>G30+1</f>
        <v>53</v>
      </c>
      <c r="J30" s="67"/>
      <c r="K30" s="67">
        <f>I30+1</f>
        <v>54</v>
      </c>
      <c r="L30" s="67"/>
      <c r="M30" s="67">
        <f>K30+1</f>
        <v>55</v>
      </c>
      <c r="N30" s="67"/>
      <c r="O30" s="67">
        <f>M30+1</f>
        <v>56</v>
      </c>
      <c r="P30" s="67"/>
      <c r="Q30" s="67">
        <f>O30+1</f>
        <v>57</v>
      </c>
      <c r="R30" s="67"/>
      <c r="S30" s="67">
        <f>Q30+1</f>
        <v>58</v>
      </c>
      <c r="T30" s="67"/>
      <c r="U30" s="67">
        <f>S30+1</f>
        <v>59</v>
      </c>
      <c r="V30" s="67"/>
      <c r="W30" s="67">
        <f>U30+1</f>
        <v>60</v>
      </c>
      <c r="X30" s="67"/>
      <c r="Y30" s="67">
        <f>W30+1</f>
        <v>61</v>
      </c>
      <c r="Z30" s="67"/>
      <c r="AA30" s="67">
        <f>Y30+1</f>
        <v>62</v>
      </c>
      <c r="AB30" s="67"/>
      <c r="AC30" s="67">
        <f>AA30+1</f>
        <v>63</v>
      </c>
      <c r="AD30" s="67"/>
      <c r="AE30" s="67">
        <f>AC30+1</f>
        <v>64</v>
      </c>
      <c r="AF30" s="79"/>
    </row>
    <row r="31" spans="1:32" s="47" customFormat="1" ht="15.6" x14ac:dyDescent="0.3">
      <c r="A31" s="81" t="str">
        <f>IF(A30&lt;=$I$15,ROUND($W$16*ROUND(VLOOKUP($I$14,$A$38:$BN$292,A30+2,FALSE),0),0),"")</f>
        <v/>
      </c>
      <c r="B31" s="77"/>
      <c r="C31" s="78" t="str">
        <f>IF(C30&lt;=$I$15,ROUND($W$16*ROUND(VLOOKUP($I$14,$A$38:$BN$292,C30+2,FALSE),0),0),"")</f>
        <v/>
      </c>
      <c r="D31" s="77"/>
      <c r="E31" s="78" t="str">
        <f>IF(E30&lt;=$I$15,ROUND($W$16*ROUND(VLOOKUP($I$14,$A$38:$BN$292,E30+2,FALSE),0),0),"")</f>
        <v/>
      </c>
      <c r="F31" s="77"/>
      <c r="G31" s="78" t="str">
        <f>IF(G30&lt;=$I$15,ROUND($W$16*ROUND(VLOOKUP($I$14,$A$38:$BN$292,G30+2,FALSE),0),0),"")</f>
        <v/>
      </c>
      <c r="H31" s="77"/>
      <c r="I31" s="78" t="str">
        <f>IF(I30&lt;=$I$15,ROUND($W$16*ROUND(VLOOKUP($I$14,$A$38:$BN$292,I30+2,FALSE),0),0),"")</f>
        <v/>
      </c>
      <c r="J31" s="77"/>
      <c r="K31" s="78" t="str">
        <f>IF(K30&lt;=$I$15,ROUND($W$16*ROUND(VLOOKUP($I$14,$A$38:$BN$292,K30+2,FALSE),0),0),"")</f>
        <v/>
      </c>
      <c r="L31" s="77"/>
      <c r="M31" s="78" t="str">
        <f>IF(M30&lt;=$I$15,ROUND($W$16*ROUND(VLOOKUP($I$14,$A$38:$BN$292,M30+2,FALSE),0),0),"")</f>
        <v/>
      </c>
      <c r="N31" s="77"/>
      <c r="O31" s="78" t="str">
        <f>IF(O30&lt;=$I$15,ROUND($W$16*ROUND(VLOOKUP($I$14,$A$38:$BN$292,O30+2,FALSE),0),0),"")</f>
        <v/>
      </c>
      <c r="P31" s="77"/>
      <c r="Q31" s="78" t="str">
        <f>IF(Q30&lt;=$I$15,ROUND($W$16*ROUND(VLOOKUP($I$14,$A$38:$BN$292,Q30+2,FALSE),0),0),"")</f>
        <v/>
      </c>
      <c r="R31" s="77"/>
      <c r="S31" s="78" t="str">
        <f>IF(S30&lt;=$I$15,ROUND($W$16*ROUND(VLOOKUP($I$14,$A$38:$BN$292,S30+2,FALSE),0),0),"")</f>
        <v/>
      </c>
      <c r="T31" s="77"/>
      <c r="U31" s="78" t="str">
        <f>IF(U30&lt;=$I$15,ROUND($W$16*ROUND(VLOOKUP($I$14,$A$38:$BN$292,U30+2,FALSE),0),0),"")</f>
        <v/>
      </c>
      <c r="V31" s="77"/>
      <c r="W31" s="78" t="str">
        <f>IF(W30&lt;=$I$15,ROUND($W$16*ROUND(VLOOKUP($I$14,$A$38:$BN$292,W30+2,FALSE),0),0),"")</f>
        <v/>
      </c>
      <c r="X31" s="77"/>
      <c r="Y31" s="78" t="str">
        <f>IF(Y30&lt;=$I$15,ROUND($W$16*ROUND(VLOOKUP($I$14,$A$38:$BN$292,Y30+2,FALSE),0),0),"")</f>
        <v/>
      </c>
      <c r="Z31" s="77"/>
      <c r="AA31" s="78" t="str">
        <f>IF(AA30&lt;=$I$15,ROUND($W$16*ROUND(VLOOKUP($I$14,$A$38:$BN$292,AA30+2,FALSE),0),0),"")</f>
        <v/>
      </c>
      <c r="AB31" s="77"/>
      <c r="AC31" s="78" t="str">
        <f>IF(AC30&lt;=$I$15,ROUND($W$16*ROUND(VLOOKUP($I$14,$A$38:$BN$292,AC30+2,FALSE),0),0),"")</f>
        <v/>
      </c>
      <c r="AD31" s="77"/>
      <c r="AE31" s="78" t="str">
        <f>IF(AE30&lt;=$I$15,ROUND($W$16*ROUND(VLOOKUP($I$14,$A$38:$BN$292,AE30+2,FALSE),0),0),"")</f>
        <v/>
      </c>
      <c r="AF31" s="82"/>
    </row>
    <row r="32" spans="1:32" s="47" customFormat="1" ht="15.6" thickBot="1" x14ac:dyDescent="0.3">
      <c r="A32" s="50"/>
      <c r="B32" s="51"/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51"/>
      <c r="AB32" s="51"/>
      <c r="AC32" s="51"/>
      <c r="AD32" s="51"/>
      <c r="AE32" s="51"/>
      <c r="AF32" s="52"/>
    </row>
    <row r="33" spans="1:66" ht="12" x14ac:dyDescent="0.25"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</row>
    <row r="34" spans="1:66" s="7" customFormat="1" ht="15.6" x14ac:dyDescent="0.3">
      <c r="A34" s="4" t="s">
        <v>28</v>
      </c>
    </row>
    <row r="35" spans="1:66" s="7" customFormat="1" ht="15" x14ac:dyDescent="0.25">
      <c r="A35" s="29" t="s">
        <v>43</v>
      </c>
    </row>
    <row r="37" spans="1:66" s="6" customFormat="1" ht="12" x14ac:dyDescent="0.25">
      <c r="A37" s="5" t="s">
        <v>23</v>
      </c>
      <c r="B37" s="55" t="s">
        <v>22</v>
      </c>
      <c r="C37" s="8">
        <v>1</v>
      </c>
      <c r="D37" s="8">
        <v>2</v>
      </c>
      <c r="E37" s="8">
        <v>3</v>
      </c>
      <c r="F37" s="8">
        <v>4</v>
      </c>
      <c r="G37" s="8">
        <v>5</v>
      </c>
      <c r="H37" s="8">
        <v>6</v>
      </c>
      <c r="I37" s="8">
        <v>7</v>
      </c>
      <c r="J37" s="8">
        <v>8</v>
      </c>
      <c r="K37" s="8">
        <v>9</v>
      </c>
      <c r="L37" s="8">
        <v>10</v>
      </c>
      <c r="M37" s="8">
        <v>11</v>
      </c>
      <c r="N37" s="8">
        <v>12</v>
      </c>
      <c r="O37" s="8">
        <v>13</v>
      </c>
      <c r="P37" s="8">
        <v>14</v>
      </c>
      <c r="Q37" s="8">
        <v>15</v>
      </c>
      <c r="R37" s="8">
        <v>16</v>
      </c>
      <c r="S37" s="8">
        <v>17</v>
      </c>
      <c r="T37" s="8">
        <v>18</v>
      </c>
      <c r="U37" s="8">
        <v>19</v>
      </c>
      <c r="V37" s="8">
        <v>20</v>
      </c>
      <c r="W37" s="8">
        <v>21</v>
      </c>
      <c r="X37" s="8">
        <v>22</v>
      </c>
      <c r="Y37" s="8">
        <v>23</v>
      </c>
      <c r="Z37" s="8">
        <v>24</v>
      </c>
      <c r="AA37" s="8">
        <v>25</v>
      </c>
      <c r="AB37" s="8">
        <v>26</v>
      </c>
      <c r="AC37" s="8">
        <v>27</v>
      </c>
      <c r="AD37" s="8">
        <v>28</v>
      </c>
      <c r="AE37" s="8">
        <v>29</v>
      </c>
      <c r="AF37" s="8">
        <v>30</v>
      </c>
      <c r="AG37" s="8">
        <v>31</v>
      </c>
      <c r="AH37" s="8">
        <v>32</v>
      </c>
      <c r="AI37" s="8">
        <v>33</v>
      </c>
      <c r="AJ37" s="8">
        <v>34</v>
      </c>
      <c r="AK37" s="8">
        <v>35</v>
      </c>
      <c r="AL37" s="8">
        <v>36</v>
      </c>
      <c r="AM37" s="8">
        <v>37</v>
      </c>
      <c r="AN37" s="8">
        <v>38</v>
      </c>
      <c r="AO37" s="8">
        <v>39</v>
      </c>
      <c r="AP37" s="8">
        <v>40</v>
      </c>
      <c r="AQ37" s="8">
        <v>41</v>
      </c>
      <c r="AR37" s="8">
        <v>42</v>
      </c>
      <c r="AS37" s="8">
        <v>43</v>
      </c>
      <c r="AT37" s="8">
        <v>44</v>
      </c>
      <c r="AU37" s="8">
        <v>45</v>
      </c>
      <c r="AV37" s="8">
        <v>46</v>
      </c>
      <c r="AW37" s="8">
        <v>47</v>
      </c>
      <c r="AX37" s="8">
        <v>48</v>
      </c>
      <c r="AY37" s="8">
        <v>49</v>
      </c>
      <c r="AZ37" s="8">
        <v>50</v>
      </c>
      <c r="BA37" s="8">
        <v>51</v>
      </c>
      <c r="BB37" s="8">
        <v>52</v>
      </c>
      <c r="BC37" s="8">
        <v>53</v>
      </c>
      <c r="BD37" s="8">
        <v>54</v>
      </c>
      <c r="BE37" s="8">
        <v>55</v>
      </c>
      <c r="BF37" s="8">
        <v>56</v>
      </c>
      <c r="BG37" s="8">
        <v>57</v>
      </c>
      <c r="BH37" s="8">
        <v>58</v>
      </c>
      <c r="BI37" s="8">
        <v>59</v>
      </c>
      <c r="BJ37" s="8">
        <v>60</v>
      </c>
      <c r="BK37" s="8">
        <v>61</v>
      </c>
      <c r="BL37" s="8">
        <v>62</v>
      </c>
      <c r="BM37" s="8">
        <v>63</v>
      </c>
      <c r="BN37" s="8">
        <v>64</v>
      </c>
    </row>
    <row r="38" spans="1:66" ht="12" x14ac:dyDescent="0.25">
      <c r="A38" s="1">
        <v>8</v>
      </c>
      <c r="B38" s="57">
        <v>2</v>
      </c>
      <c r="C38" s="19">
        <v>8</v>
      </c>
      <c r="D38" s="19">
        <v>5.333333333333333</v>
      </c>
      <c r="E38" s="19" t="s">
        <v>47</v>
      </c>
      <c r="F38" s="19" t="s">
        <v>47</v>
      </c>
      <c r="G38" s="19" t="s">
        <v>47</v>
      </c>
      <c r="H38" s="19" t="s">
        <v>47</v>
      </c>
      <c r="I38" s="19" t="s">
        <v>47</v>
      </c>
      <c r="J38" s="19" t="s">
        <v>47</v>
      </c>
      <c r="K38" s="19" t="s">
        <v>47</v>
      </c>
      <c r="L38" s="19" t="s">
        <v>47</v>
      </c>
      <c r="M38" s="19" t="s">
        <v>47</v>
      </c>
      <c r="N38" s="19" t="s">
        <v>47</v>
      </c>
      <c r="O38" s="19" t="s">
        <v>47</v>
      </c>
      <c r="P38" s="19" t="s">
        <v>47</v>
      </c>
      <c r="Q38" s="19" t="s">
        <v>47</v>
      </c>
      <c r="R38" s="19" t="s">
        <v>47</v>
      </c>
      <c r="S38" s="19" t="s">
        <v>47</v>
      </c>
      <c r="T38" s="19" t="s">
        <v>47</v>
      </c>
      <c r="U38" s="19" t="s">
        <v>47</v>
      </c>
      <c r="V38" s="19" t="s">
        <v>47</v>
      </c>
      <c r="W38" s="19" t="s">
        <v>47</v>
      </c>
      <c r="X38" s="19" t="s">
        <v>47</v>
      </c>
      <c r="Y38" s="19" t="s">
        <v>47</v>
      </c>
      <c r="Z38" s="19" t="s">
        <v>47</v>
      </c>
      <c r="AA38" s="19" t="s">
        <v>47</v>
      </c>
      <c r="AB38" s="19" t="s">
        <v>47</v>
      </c>
      <c r="AC38" s="19" t="s">
        <v>47</v>
      </c>
      <c r="AD38" s="19" t="s">
        <v>47</v>
      </c>
      <c r="AE38" s="19" t="s">
        <v>47</v>
      </c>
      <c r="AF38" s="19" t="s">
        <v>47</v>
      </c>
      <c r="AG38" s="19" t="s">
        <v>47</v>
      </c>
      <c r="AH38" s="19" t="s">
        <v>47</v>
      </c>
      <c r="AI38" s="19" t="s">
        <v>47</v>
      </c>
      <c r="AJ38" s="19" t="s">
        <v>47</v>
      </c>
      <c r="AK38" s="19" t="s">
        <v>47</v>
      </c>
      <c r="AL38" s="19" t="s">
        <v>47</v>
      </c>
      <c r="AM38" s="19" t="s">
        <v>47</v>
      </c>
      <c r="AN38" s="19" t="s">
        <v>47</v>
      </c>
      <c r="AO38" s="19" t="s">
        <v>47</v>
      </c>
      <c r="AP38" s="19" t="s">
        <v>47</v>
      </c>
      <c r="AQ38" s="19" t="s">
        <v>47</v>
      </c>
      <c r="AR38" s="19" t="s">
        <v>47</v>
      </c>
      <c r="AS38" s="19" t="s">
        <v>47</v>
      </c>
      <c r="AT38" s="19" t="s">
        <v>47</v>
      </c>
      <c r="AU38" s="19" t="s">
        <v>47</v>
      </c>
      <c r="AV38" s="19" t="s">
        <v>47</v>
      </c>
      <c r="AW38" s="19" t="s">
        <v>47</v>
      </c>
      <c r="AX38" s="19" t="s">
        <v>47</v>
      </c>
      <c r="AY38" s="19" t="s">
        <v>47</v>
      </c>
      <c r="AZ38" s="19" t="s">
        <v>47</v>
      </c>
      <c r="BA38" s="19" t="s">
        <v>47</v>
      </c>
      <c r="BB38" s="19" t="s">
        <v>47</v>
      </c>
      <c r="BC38" s="19" t="s">
        <v>47</v>
      </c>
      <c r="BD38" s="19" t="s">
        <v>47</v>
      </c>
      <c r="BE38" s="19" t="s">
        <v>47</v>
      </c>
      <c r="BF38" s="19" t="s">
        <v>47</v>
      </c>
      <c r="BG38" s="19" t="s">
        <v>47</v>
      </c>
      <c r="BH38" s="19" t="s">
        <v>47</v>
      </c>
      <c r="BI38" s="19" t="s">
        <v>47</v>
      </c>
      <c r="BJ38" s="19" t="s">
        <v>47</v>
      </c>
      <c r="BK38" s="19" t="s">
        <v>47</v>
      </c>
      <c r="BL38" s="19" t="s">
        <v>47</v>
      </c>
      <c r="BM38" s="19" t="s">
        <v>47</v>
      </c>
      <c r="BN38" s="19" t="s">
        <v>47</v>
      </c>
    </row>
    <row r="39" spans="1:66" ht="12" x14ac:dyDescent="0.25">
      <c r="A39" s="1">
        <v>9</v>
      </c>
      <c r="B39" s="57">
        <v>3</v>
      </c>
      <c r="C39" s="19">
        <v>9</v>
      </c>
      <c r="D39" s="19">
        <v>6</v>
      </c>
      <c r="E39" s="19">
        <v>4</v>
      </c>
      <c r="F39" s="19" t="s">
        <v>47</v>
      </c>
      <c r="G39" s="19" t="s">
        <v>47</v>
      </c>
      <c r="H39" s="19" t="s">
        <v>47</v>
      </c>
      <c r="I39" s="19" t="s">
        <v>47</v>
      </c>
      <c r="J39" s="19" t="s">
        <v>47</v>
      </c>
      <c r="K39" s="19" t="s">
        <v>47</v>
      </c>
      <c r="L39" s="19" t="s">
        <v>47</v>
      </c>
      <c r="M39" s="19" t="s">
        <v>47</v>
      </c>
      <c r="N39" s="19" t="s">
        <v>47</v>
      </c>
      <c r="O39" s="19" t="s">
        <v>47</v>
      </c>
      <c r="P39" s="19" t="s">
        <v>47</v>
      </c>
      <c r="Q39" s="19" t="s">
        <v>47</v>
      </c>
      <c r="R39" s="19" t="s">
        <v>47</v>
      </c>
      <c r="S39" s="19" t="s">
        <v>47</v>
      </c>
      <c r="T39" s="19" t="s">
        <v>47</v>
      </c>
      <c r="U39" s="19" t="s">
        <v>47</v>
      </c>
      <c r="V39" s="19" t="s">
        <v>47</v>
      </c>
      <c r="W39" s="19" t="s">
        <v>47</v>
      </c>
      <c r="X39" s="19" t="s">
        <v>47</v>
      </c>
      <c r="Y39" s="19" t="s">
        <v>47</v>
      </c>
      <c r="Z39" s="19" t="s">
        <v>47</v>
      </c>
      <c r="AA39" s="19" t="s">
        <v>47</v>
      </c>
      <c r="AB39" s="19" t="s">
        <v>47</v>
      </c>
      <c r="AC39" s="19" t="s">
        <v>47</v>
      </c>
      <c r="AD39" s="19" t="s">
        <v>47</v>
      </c>
      <c r="AE39" s="19" t="s">
        <v>47</v>
      </c>
      <c r="AF39" s="19" t="s">
        <v>47</v>
      </c>
      <c r="AG39" s="19" t="s">
        <v>47</v>
      </c>
      <c r="AH39" s="19" t="s">
        <v>47</v>
      </c>
      <c r="AI39" s="19" t="s">
        <v>47</v>
      </c>
      <c r="AJ39" s="19" t="s">
        <v>47</v>
      </c>
      <c r="AK39" s="19" t="s">
        <v>47</v>
      </c>
      <c r="AL39" s="19" t="s">
        <v>47</v>
      </c>
      <c r="AM39" s="19" t="s">
        <v>47</v>
      </c>
      <c r="AN39" s="19" t="s">
        <v>47</v>
      </c>
      <c r="AO39" s="19" t="s">
        <v>47</v>
      </c>
      <c r="AP39" s="19" t="s">
        <v>47</v>
      </c>
      <c r="AQ39" s="19" t="s">
        <v>47</v>
      </c>
      <c r="AR39" s="19" t="s">
        <v>47</v>
      </c>
      <c r="AS39" s="19" t="s">
        <v>47</v>
      </c>
      <c r="AT39" s="19" t="s">
        <v>47</v>
      </c>
      <c r="AU39" s="19" t="s">
        <v>47</v>
      </c>
      <c r="AV39" s="19" t="s">
        <v>47</v>
      </c>
      <c r="AW39" s="19" t="s">
        <v>47</v>
      </c>
      <c r="AX39" s="19" t="s">
        <v>47</v>
      </c>
      <c r="AY39" s="19" t="s">
        <v>47</v>
      </c>
      <c r="AZ39" s="19" t="s">
        <v>47</v>
      </c>
      <c r="BA39" s="19" t="s">
        <v>47</v>
      </c>
      <c r="BB39" s="19" t="s">
        <v>47</v>
      </c>
      <c r="BC39" s="19" t="s">
        <v>47</v>
      </c>
      <c r="BD39" s="19" t="s">
        <v>47</v>
      </c>
      <c r="BE39" s="19" t="s">
        <v>47</v>
      </c>
      <c r="BF39" s="19" t="s">
        <v>47</v>
      </c>
      <c r="BG39" s="19" t="s">
        <v>47</v>
      </c>
      <c r="BH39" s="19" t="s">
        <v>47</v>
      </c>
      <c r="BI39" s="19" t="s">
        <v>47</v>
      </c>
      <c r="BJ39" s="19" t="s">
        <v>47</v>
      </c>
      <c r="BK39" s="19" t="s">
        <v>47</v>
      </c>
      <c r="BL39" s="19" t="s">
        <v>47</v>
      </c>
      <c r="BM39" s="19" t="s">
        <v>47</v>
      </c>
      <c r="BN39" s="19" t="s">
        <v>47</v>
      </c>
    </row>
    <row r="40" spans="1:66" ht="12" x14ac:dyDescent="0.25">
      <c r="A40" s="1">
        <v>10</v>
      </c>
      <c r="B40" s="57">
        <v>3</v>
      </c>
      <c r="C40" s="19">
        <v>10</v>
      </c>
      <c r="D40" s="19">
        <v>6.6666666666666661</v>
      </c>
      <c r="E40" s="19">
        <v>4.4444444444444438</v>
      </c>
      <c r="F40" s="19" t="s">
        <v>47</v>
      </c>
      <c r="G40" s="19" t="s">
        <v>47</v>
      </c>
      <c r="H40" s="19" t="s">
        <v>47</v>
      </c>
      <c r="I40" s="19" t="s">
        <v>47</v>
      </c>
      <c r="J40" s="19" t="s">
        <v>47</v>
      </c>
      <c r="K40" s="19" t="s">
        <v>47</v>
      </c>
      <c r="L40" s="19" t="s">
        <v>47</v>
      </c>
      <c r="M40" s="19" t="s">
        <v>47</v>
      </c>
      <c r="N40" s="19" t="s">
        <v>47</v>
      </c>
      <c r="O40" s="19" t="s">
        <v>47</v>
      </c>
      <c r="P40" s="19" t="s">
        <v>47</v>
      </c>
      <c r="Q40" s="19" t="s">
        <v>47</v>
      </c>
      <c r="R40" s="19" t="s">
        <v>47</v>
      </c>
      <c r="S40" s="19" t="s">
        <v>47</v>
      </c>
      <c r="T40" s="19" t="s">
        <v>47</v>
      </c>
      <c r="U40" s="19" t="s">
        <v>47</v>
      </c>
      <c r="V40" s="19" t="s">
        <v>47</v>
      </c>
      <c r="W40" s="19" t="s">
        <v>47</v>
      </c>
      <c r="X40" s="19" t="s">
        <v>47</v>
      </c>
      <c r="Y40" s="19" t="s">
        <v>47</v>
      </c>
      <c r="Z40" s="19" t="s">
        <v>47</v>
      </c>
      <c r="AA40" s="19" t="s">
        <v>47</v>
      </c>
      <c r="AB40" s="19" t="s">
        <v>47</v>
      </c>
      <c r="AC40" s="19" t="s">
        <v>47</v>
      </c>
      <c r="AD40" s="19" t="s">
        <v>47</v>
      </c>
      <c r="AE40" s="19" t="s">
        <v>47</v>
      </c>
      <c r="AF40" s="19" t="s">
        <v>47</v>
      </c>
      <c r="AG40" s="19" t="s">
        <v>47</v>
      </c>
      <c r="AH40" s="19" t="s">
        <v>47</v>
      </c>
      <c r="AI40" s="19" t="s">
        <v>47</v>
      </c>
      <c r="AJ40" s="19" t="s">
        <v>47</v>
      </c>
      <c r="AK40" s="19" t="s">
        <v>47</v>
      </c>
      <c r="AL40" s="19" t="s">
        <v>47</v>
      </c>
      <c r="AM40" s="19" t="s">
        <v>47</v>
      </c>
      <c r="AN40" s="19" t="s">
        <v>47</v>
      </c>
      <c r="AO40" s="19" t="s">
        <v>47</v>
      </c>
      <c r="AP40" s="19" t="s">
        <v>47</v>
      </c>
      <c r="AQ40" s="19" t="s">
        <v>47</v>
      </c>
      <c r="AR40" s="19" t="s">
        <v>47</v>
      </c>
      <c r="AS40" s="19" t="s">
        <v>47</v>
      </c>
      <c r="AT40" s="19" t="s">
        <v>47</v>
      </c>
      <c r="AU40" s="19" t="s">
        <v>47</v>
      </c>
      <c r="AV40" s="19" t="s">
        <v>47</v>
      </c>
      <c r="AW40" s="19" t="s">
        <v>47</v>
      </c>
      <c r="AX40" s="19" t="s">
        <v>47</v>
      </c>
      <c r="AY40" s="19" t="s">
        <v>47</v>
      </c>
      <c r="AZ40" s="19" t="s">
        <v>47</v>
      </c>
      <c r="BA40" s="19" t="s">
        <v>47</v>
      </c>
      <c r="BB40" s="19" t="s">
        <v>47</v>
      </c>
      <c r="BC40" s="19" t="s">
        <v>47</v>
      </c>
      <c r="BD40" s="19" t="s">
        <v>47</v>
      </c>
      <c r="BE40" s="19" t="s">
        <v>47</v>
      </c>
      <c r="BF40" s="19" t="s">
        <v>47</v>
      </c>
      <c r="BG40" s="19" t="s">
        <v>47</v>
      </c>
      <c r="BH40" s="19" t="s">
        <v>47</v>
      </c>
      <c r="BI40" s="19" t="s">
        <v>47</v>
      </c>
      <c r="BJ40" s="19" t="s">
        <v>47</v>
      </c>
      <c r="BK40" s="19" t="s">
        <v>47</v>
      </c>
      <c r="BL40" s="19" t="s">
        <v>47</v>
      </c>
      <c r="BM40" s="19" t="s">
        <v>47</v>
      </c>
      <c r="BN40" s="19" t="s">
        <v>47</v>
      </c>
    </row>
    <row r="41" spans="1:66" ht="12" x14ac:dyDescent="0.25">
      <c r="A41" s="1">
        <v>11</v>
      </c>
      <c r="B41" s="57">
        <v>3</v>
      </c>
      <c r="C41" s="19">
        <v>11</v>
      </c>
      <c r="D41" s="19">
        <v>7.333333333333333</v>
      </c>
      <c r="E41" s="19">
        <v>4.8888888888888884</v>
      </c>
      <c r="F41" s="19" t="s">
        <v>47</v>
      </c>
      <c r="G41" s="19" t="s">
        <v>47</v>
      </c>
      <c r="H41" s="19" t="s">
        <v>47</v>
      </c>
      <c r="I41" s="19" t="s">
        <v>47</v>
      </c>
      <c r="J41" s="19" t="s">
        <v>47</v>
      </c>
      <c r="K41" s="19" t="s">
        <v>47</v>
      </c>
      <c r="L41" s="19" t="s">
        <v>47</v>
      </c>
      <c r="M41" s="19" t="s">
        <v>47</v>
      </c>
      <c r="N41" s="19" t="s">
        <v>47</v>
      </c>
      <c r="O41" s="19" t="s">
        <v>47</v>
      </c>
      <c r="P41" s="19" t="s">
        <v>47</v>
      </c>
      <c r="Q41" s="19" t="s">
        <v>47</v>
      </c>
      <c r="R41" s="19" t="s">
        <v>47</v>
      </c>
      <c r="S41" s="19" t="s">
        <v>47</v>
      </c>
      <c r="T41" s="19" t="s">
        <v>47</v>
      </c>
      <c r="U41" s="19" t="s">
        <v>47</v>
      </c>
      <c r="V41" s="19" t="s">
        <v>47</v>
      </c>
      <c r="W41" s="19" t="s">
        <v>47</v>
      </c>
      <c r="X41" s="19" t="s">
        <v>47</v>
      </c>
      <c r="Y41" s="19" t="s">
        <v>47</v>
      </c>
      <c r="Z41" s="19" t="s">
        <v>47</v>
      </c>
      <c r="AA41" s="19" t="s">
        <v>47</v>
      </c>
      <c r="AB41" s="19" t="s">
        <v>47</v>
      </c>
      <c r="AC41" s="19" t="s">
        <v>47</v>
      </c>
      <c r="AD41" s="19" t="s">
        <v>47</v>
      </c>
      <c r="AE41" s="19" t="s">
        <v>47</v>
      </c>
      <c r="AF41" s="19" t="s">
        <v>47</v>
      </c>
      <c r="AG41" s="19" t="s">
        <v>47</v>
      </c>
      <c r="AH41" s="19" t="s">
        <v>47</v>
      </c>
      <c r="AI41" s="19" t="s">
        <v>47</v>
      </c>
      <c r="AJ41" s="19" t="s">
        <v>47</v>
      </c>
      <c r="AK41" s="19" t="s">
        <v>47</v>
      </c>
      <c r="AL41" s="19" t="s">
        <v>47</v>
      </c>
      <c r="AM41" s="19" t="s">
        <v>47</v>
      </c>
      <c r="AN41" s="19" t="s">
        <v>47</v>
      </c>
      <c r="AO41" s="19" t="s">
        <v>47</v>
      </c>
      <c r="AP41" s="19" t="s">
        <v>47</v>
      </c>
      <c r="AQ41" s="19" t="s">
        <v>47</v>
      </c>
      <c r="AR41" s="19" t="s">
        <v>47</v>
      </c>
      <c r="AS41" s="19" t="s">
        <v>47</v>
      </c>
      <c r="AT41" s="19" t="s">
        <v>47</v>
      </c>
      <c r="AU41" s="19" t="s">
        <v>47</v>
      </c>
      <c r="AV41" s="19" t="s">
        <v>47</v>
      </c>
      <c r="AW41" s="19" t="s">
        <v>47</v>
      </c>
      <c r="AX41" s="19" t="s">
        <v>47</v>
      </c>
      <c r="AY41" s="19" t="s">
        <v>47</v>
      </c>
      <c r="AZ41" s="19" t="s">
        <v>47</v>
      </c>
      <c r="BA41" s="19" t="s">
        <v>47</v>
      </c>
      <c r="BB41" s="19" t="s">
        <v>47</v>
      </c>
      <c r="BC41" s="19" t="s">
        <v>47</v>
      </c>
      <c r="BD41" s="19" t="s">
        <v>47</v>
      </c>
      <c r="BE41" s="19" t="s">
        <v>47</v>
      </c>
      <c r="BF41" s="19" t="s">
        <v>47</v>
      </c>
      <c r="BG41" s="19" t="s">
        <v>47</v>
      </c>
      <c r="BH41" s="19" t="s">
        <v>47</v>
      </c>
      <c r="BI41" s="19" t="s">
        <v>47</v>
      </c>
      <c r="BJ41" s="19" t="s">
        <v>47</v>
      </c>
      <c r="BK41" s="19" t="s">
        <v>47</v>
      </c>
      <c r="BL41" s="19" t="s">
        <v>47</v>
      </c>
      <c r="BM41" s="19" t="s">
        <v>47</v>
      </c>
      <c r="BN41" s="19" t="s">
        <v>47</v>
      </c>
    </row>
    <row r="42" spans="1:66" ht="12" x14ac:dyDescent="0.25">
      <c r="A42" s="5">
        <v>12</v>
      </c>
      <c r="B42" s="56">
        <v>3</v>
      </c>
      <c r="C42" s="9">
        <v>12</v>
      </c>
      <c r="D42" s="9">
        <v>8</v>
      </c>
      <c r="E42" s="9">
        <v>5.333333333333333</v>
      </c>
      <c r="F42" s="9" t="s">
        <v>47</v>
      </c>
      <c r="G42" s="9" t="s">
        <v>47</v>
      </c>
      <c r="H42" s="9" t="s">
        <v>47</v>
      </c>
      <c r="I42" s="9" t="s">
        <v>47</v>
      </c>
      <c r="J42" s="9" t="s">
        <v>47</v>
      </c>
      <c r="K42" s="9" t="s">
        <v>47</v>
      </c>
      <c r="L42" s="9" t="s">
        <v>47</v>
      </c>
      <c r="M42" s="9" t="s">
        <v>47</v>
      </c>
      <c r="N42" s="9" t="s">
        <v>47</v>
      </c>
      <c r="O42" s="9" t="s">
        <v>47</v>
      </c>
      <c r="P42" s="9" t="s">
        <v>47</v>
      </c>
      <c r="Q42" s="9" t="s">
        <v>47</v>
      </c>
      <c r="R42" s="9" t="s">
        <v>47</v>
      </c>
      <c r="S42" s="9" t="s">
        <v>47</v>
      </c>
      <c r="T42" s="9" t="s">
        <v>47</v>
      </c>
      <c r="U42" s="9" t="s">
        <v>47</v>
      </c>
      <c r="V42" s="9" t="s">
        <v>47</v>
      </c>
      <c r="W42" s="9" t="s">
        <v>47</v>
      </c>
      <c r="X42" s="9" t="s">
        <v>47</v>
      </c>
      <c r="Y42" s="9" t="s">
        <v>47</v>
      </c>
      <c r="Z42" s="9" t="s">
        <v>47</v>
      </c>
      <c r="AA42" s="9" t="s">
        <v>47</v>
      </c>
      <c r="AB42" s="9" t="s">
        <v>47</v>
      </c>
      <c r="AC42" s="9" t="s">
        <v>47</v>
      </c>
      <c r="AD42" s="9" t="s">
        <v>47</v>
      </c>
      <c r="AE42" s="9" t="s">
        <v>47</v>
      </c>
      <c r="AF42" s="9" t="s">
        <v>47</v>
      </c>
      <c r="AG42" s="9" t="s">
        <v>47</v>
      </c>
      <c r="AH42" s="9" t="s">
        <v>47</v>
      </c>
      <c r="AI42" s="9" t="s">
        <v>47</v>
      </c>
      <c r="AJ42" s="9" t="s">
        <v>47</v>
      </c>
      <c r="AK42" s="9" t="s">
        <v>47</v>
      </c>
      <c r="AL42" s="9" t="s">
        <v>47</v>
      </c>
      <c r="AM42" s="9" t="s">
        <v>47</v>
      </c>
      <c r="AN42" s="9" t="s">
        <v>47</v>
      </c>
      <c r="AO42" s="9" t="s">
        <v>47</v>
      </c>
      <c r="AP42" s="9" t="s">
        <v>47</v>
      </c>
      <c r="AQ42" s="9" t="s">
        <v>47</v>
      </c>
      <c r="AR42" s="9" t="s">
        <v>47</v>
      </c>
      <c r="AS42" s="9" t="s">
        <v>47</v>
      </c>
      <c r="AT42" s="9" t="s">
        <v>47</v>
      </c>
      <c r="AU42" s="9" t="s">
        <v>47</v>
      </c>
      <c r="AV42" s="9" t="s">
        <v>47</v>
      </c>
      <c r="AW42" s="9" t="s">
        <v>47</v>
      </c>
      <c r="AX42" s="9" t="s">
        <v>47</v>
      </c>
      <c r="AY42" s="9" t="s">
        <v>47</v>
      </c>
      <c r="AZ42" s="9" t="s">
        <v>47</v>
      </c>
      <c r="BA42" s="9" t="s">
        <v>47</v>
      </c>
      <c r="BB42" s="9" t="s">
        <v>47</v>
      </c>
      <c r="BC42" s="9" t="s">
        <v>47</v>
      </c>
      <c r="BD42" s="9" t="s">
        <v>47</v>
      </c>
      <c r="BE42" s="9" t="s">
        <v>47</v>
      </c>
      <c r="BF42" s="9" t="s">
        <v>47</v>
      </c>
      <c r="BG42" s="9" t="s">
        <v>47</v>
      </c>
      <c r="BH42" s="9" t="s">
        <v>47</v>
      </c>
      <c r="BI42" s="9" t="s">
        <v>47</v>
      </c>
      <c r="BJ42" s="9" t="s">
        <v>47</v>
      </c>
      <c r="BK42" s="9" t="s">
        <v>47</v>
      </c>
      <c r="BL42" s="9" t="s">
        <v>47</v>
      </c>
      <c r="BM42" s="9" t="s">
        <v>47</v>
      </c>
      <c r="BN42" s="9" t="s">
        <v>47</v>
      </c>
    </row>
    <row r="43" spans="1:66" ht="12" x14ac:dyDescent="0.25">
      <c r="A43" s="5">
        <v>13</v>
      </c>
      <c r="B43" s="56">
        <v>4</v>
      </c>
      <c r="C43" s="9">
        <v>13</v>
      </c>
      <c r="D43" s="9">
        <v>8.6666666666666661</v>
      </c>
      <c r="E43" s="9">
        <v>5.7777777777777768</v>
      </c>
      <c r="F43" s="9">
        <v>3.8518518518518512</v>
      </c>
      <c r="G43" s="9" t="s">
        <v>47</v>
      </c>
      <c r="H43" s="9" t="s">
        <v>47</v>
      </c>
      <c r="I43" s="9" t="s">
        <v>47</v>
      </c>
      <c r="J43" s="9" t="s">
        <v>47</v>
      </c>
      <c r="K43" s="9" t="s">
        <v>47</v>
      </c>
      <c r="L43" s="9" t="s">
        <v>47</v>
      </c>
      <c r="M43" s="9" t="s">
        <v>47</v>
      </c>
      <c r="N43" s="9" t="s">
        <v>47</v>
      </c>
      <c r="O43" s="9" t="s">
        <v>47</v>
      </c>
      <c r="P43" s="9" t="s">
        <v>47</v>
      </c>
      <c r="Q43" s="9" t="s">
        <v>47</v>
      </c>
      <c r="R43" s="9" t="s">
        <v>47</v>
      </c>
      <c r="S43" s="9" t="s">
        <v>47</v>
      </c>
      <c r="T43" s="9" t="s">
        <v>47</v>
      </c>
      <c r="U43" s="9" t="s">
        <v>47</v>
      </c>
      <c r="V43" s="9" t="s">
        <v>47</v>
      </c>
      <c r="W43" s="9" t="s">
        <v>47</v>
      </c>
      <c r="X43" s="9" t="s">
        <v>47</v>
      </c>
      <c r="Y43" s="9" t="s">
        <v>47</v>
      </c>
      <c r="Z43" s="9" t="s">
        <v>47</v>
      </c>
      <c r="AA43" s="9" t="s">
        <v>47</v>
      </c>
      <c r="AB43" s="9" t="s">
        <v>47</v>
      </c>
      <c r="AC43" s="9" t="s">
        <v>47</v>
      </c>
      <c r="AD43" s="9" t="s">
        <v>47</v>
      </c>
      <c r="AE43" s="9" t="s">
        <v>47</v>
      </c>
      <c r="AF43" s="9" t="s">
        <v>47</v>
      </c>
      <c r="AG43" s="9" t="s">
        <v>47</v>
      </c>
      <c r="AH43" s="9" t="s">
        <v>47</v>
      </c>
      <c r="AI43" s="9" t="s">
        <v>47</v>
      </c>
      <c r="AJ43" s="9" t="s">
        <v>47</v>
      </c>
      <c r="AK43" s="9" t="s">
        <v>47</v>
      </c>
      <c r="AL43" s="9" t="s">
        <v>47</v>
      </c>
      <c r="AM43" s="9" t="s">
        <v>47</v>
      </c>
      <c r="AN43" s="9" t="s">
        <v>47</v>
      </c>
      <c r="AO43" s="9" t="s">
        <v>47</v>
      </c>
      <c r="AP43" s="9" t="s">
        <v>47</v>
      </c>
      <c r="AQ43" s="9" t="s">
        <v>47</v>
      </c>
      <c r="AR43" s="9" t="s">
        <v>47</v>
      </c>
      <c r="AS43" s="9" t="s">
        <v>47</v>
      </c>
      <c r="AT43" s="9" t="s">
        <v>47</v>
      </c>
      <c r="AU43" s="9" t="s">
        <v>47</v>
      </c>
      <c r="AV43" s="9" t="s">
        <v>47</v>
      </c>
      <c r="AW43" s="9" t="s">
        <v>47</v>
      </c>
      <c r="AX43" s="9" t="s">
        <v>47</v>
      </c>
      <c r="AY43" s="9" t="s">
        <v>47</v>
      </c>
      <c r="AZ43" s="9" t="s">
        <v>47</v>
      </c>
      <c r="BA43" s="9" t="s">
        <v>47</v>
      </c>
      <c r="BB43" s="9" t="s">
        <v>47</v>
      </c>
      <c r="BC43" s="9" t="s">
        <v>47</v>
      </c>
      <c r="BD43" s="9" t="s">
        <v>47</v>
      </c>
      <c r="BE43" s="9" t="s">
        <v>47</v>
      </c>
      <c r="BF43" s="9" t="s">
        <v>47</v>
      </c>
      <c r="BG43" s="9" t="s">
        <v>47</v>
      </c>
      <c r="BH43" s="9" t="s">
        <v>47</v>
      </c>
      <c r="BI43" s="9" t="s">
        <v>47</v>
      </c>
      <c r="BJ43" s="9" t="s">
        <v>47</v>
      </c>
      <c r="BK43" s="9" t="s">
        <v>47</v>
      </c>
      <c r="BL43" s="9" t="s">
        <v>47</v>
      </c>
      <c r="BM43" s="9" t="s">
        <v>47</v>
      </c>
      <c r="BN43" s="9" t="s">
        <v>47</v>
      </c>
    </row>
    <row r="44" spans="1:66" ht="12" x14ac:dyDescent="0.25">
      <c r="A44" s="5">
        <v>14</v>
      </c>
      <c r="B44" s="56">
        <v>4</v>
      </c>
      <c r="C44" s="9">
        <v>14</v>
      </c>
      <c r="D44" s="9">
        <v>9.3333333333333321</v>
      </c>
      <c r="E44" s="9">
        <v>6.2222222222222214</v>
      </c>
      <c r="F44" s="9">
        <v>4.148148148148147</v>
      </c>
      <c r="G44" s="9" t="s">
        <v>47</v>
      </c>
      <c r="H44" s="9" t="s">
        <v>47</v>
      </c>
      <c r="I44" s="9" t="s">
        <v>47</v>
      </c>
      <c r="J44" s="9" t="s">
        <v>47</v>
      </c>
      <c r="K44" s="9" t="s">
        <v>47</v>
      </c>
      <c r="L44" s="9" t="s">
        <v>47</v>
      </c>
      <c r="M44" s="9" t="s">
        <v>47</v>
      </c>
      <c r="N44" s="9" t="s">
        <v>47</v>
      </c>
      <c r="O44" s="9" t="s">
        <v>47</v>
      </c>
      <c r="P44" s="9" t="s">
        <v>47</v>
      </c>
      <c r="Q44" s="9" t="s">
        <v>47</v>
      </c>
      <c r="R44" s="9" t="s">
        <v>47</v>
      </c>
      <c r="S44" s="9" t="s">
        <v>47</v>
      </c>
      <c r="T44" s="9" t="s">
        <v>47</v>
      </c>
      <c r="U44" s="9" t="s">
        <v>47</v>
      </c>
      <c r="V44" s="9" t="s">
        <v>47</v>
      </c>
      <c r="W44" s="9" t="s">
        <v>47</v>
      </c>
      <c r="X44" s="9" t="s">
        <v>47</v>
      </c>
      <c r="Y44" s="9" t="s">
        <v>47</v>
      </c>
      <c r="Z44" s="9" t="s">
        <v>47</v>
      </c>
      <c r="AA44" s="9" t="s">
        <v>47</v>
      </c>
      <c r="AB44" s="9" t="s">
        <v>47</v>
      </c>
      <c r="AC44" s="9" t="s">
        <v>47</v>
      </c>
      <c r="AD44" s="9" t="s">
        <v>47</v>
      </c>
      <c r="AE44" s="9" t="s">
        <v>47</v>
      </c>
      <c r="AF44" s="9" t="s">
        <v>47</v>
      </c>
      <c r="AG44" s="9" t="s">
        <v>47</v>
      </c>
      <c r="AH44" s="9" t="s">
        <v>47</v>
      </c>
      <c r="AI44" s="9" t="s">
        <v>47</v>
      </c>
      <c r="AJ44" s="9" t="s">
        <v>47</v>
      </c>
      <c r="AK44" s="9" t="s">
        <v>47</v>
      </c>
      <c r="AL44" s="9" t="s">
        <v>47</v>
      </c>
      <c r="AM44" s="9" t="s">
        <v>47</v>
      </c>
      <c r="AN44" s="9" t="s">
        <v>47</v>
      </c>
      <c r="AO44" s="9" t="s">
        <v>47</v>
      </c>
      <c r="AP44" s="9" t="s">
        <v>47</v>
      </c>
      <c r="AQ44" s="9" t="s">
        <v>47</v>
      </c>
      <c r="AR44" s="9" t="s">
        <v>47</v>
      </c>
      <c r="AS44" s="9" t="s">
        <v>47</v>
      </c>
      <c r="AT44" s="9" t="s">
        <v>47</v>
      </c>
      <c r="AU44" s="9" t="s">
        <v>47</v>
      </c>
      <c r="AV44" s="9" t="s">
        <v>47</v>
      </c>
      <c r="AW44" s="9" t="s">
        <v>47</v>
      </c>
      <c r="AX44" s="9" t="s">
        <v>47</v>
      </c>
      <c r="AY44" s="9" t="s">
        <v>47</v>
      </c>
      <c r="AZ44" s="9" t="s">
        <v>47</v>
      </c>
      <c r="BA44" s="9" t="s">
        <v>47</v>
      </c>
      <c r="BB44" s="9" t="s">
        <v>47</v>
      </c>
      <c r="BC44" s="9" t="s">
        <v>47</v>
      </c>
      <c r="BD44" s="9" t="s">
        <v>47</v>
      </c>
      <c r="BE44" s="9" t="s">
        <v>47</v>
      </c>
      <c r="BF44" s="9" t="s">
        <v>47</v>
      </c>
      <c r="BG44" s="9" t="s">
        <v>47</v>
      </c>
      <c r="BH44" s="9" t="s">
        <v>47</v>
      </c>
      <c r="BI44" s="9" t="s">
        <v>47</v>
      </c>
      <c r="BJ44" s="9" t="s">
        <v>47</v>
      </c>
      <c r="BK44" s="9" t="s">
        <v>47</v>
      </c>
      <c r="BL44" s="9" t="s">
        <v>47</v>
      </c>
      <c r="BM44" s="9" t="s">
        <v>47</v>
      </c>
      <c r="BN44" s="9" t="s">
        <v>47</v>
      </c>
    </row>
    <row r="45" spans="1:66" ht="12" x14ac:dyDescent="0.25">
      <c r="A45" s="5">
        <v>15</v>
      </c>
      <c r="B45" s="56">
        <v>4</v>
      </c>
      <c r="C45" s="9">
        <v>15</v>
      </c>
      <c r="D45" s="9">
        <v>10</v>
      </c>
      <c r="E45" s="9">
        <v>6.6666666666666661</v>
      </c>
      <c r="F45" s="9">
        <v>4.4444444444444438</v>
      </c>
      <c r="G45" s="9" t="s">
        <v>47</v>
      </c>
      <c r="H45" s="9" t="s">
        <v>47</v>
      </c>
      <c r="I45" s="9" t="s">
        <v>47</v>
      </c>
      <c r="J45" s="9" t="s">
        <v>47</v>
      </c>
      <c r="K45" s="9" t="s">
        <v>47</v>
      </c>
      <c r="L45" s="9" t="s">
        <v>47</v>
      </c>
      <c r="M45" s="9" t="s">
        <v>47</v>
      </c>
      <c r="N45" s="9" t="s">
        <v>47</v>
      </c>
      <c r="O45" s="9" t="s">
        <v>47</v>
      </c>
      <c r="P45" s="9" t="s">
        <v>47</v>
      </c>
      <c r="Q45" s="9" t="s">
        <v>47</v>
      </c>
      <c r="R45" s="9" t="s">
        <v>47</v>
      </c>
      <c r="S45" s="9" t="s">
        <v>47</v>
      </c>
      <c r="T45" s="9" t="s">
        <v>47</v>
      </c>
      <c r="U45" s="9" t="s">
        <v>47</v>
      </c>
      <c r="V45" s="9" t="s">
        <v>47</v>
      </c>
      <c r="W45" s="9" t="s">
        <v>47</v>
      </c>
      <c r="X45" s="9" t="s">
        <v>47</v>
      </c>
      <c r="Y45" s="9" t="s">
        <v>47</v>
      </c>
      <c r="Z45" s="9" t="s">
        <v>47</v>
      </c>
      <c r="AA45" s="9" t="s">
        <v>47</v>
      </c>
      <c r="AB45" s="9" t="s">
        <v>47</v>
      </c>
      <c r="AC45" s="9" t="s">
        <v>47</v>
      </c>
      <c r="AD45" s="9" t="s">
        <v>47</v>
      </c>
      <c r="AE45" s="9" t="s">
        <v>47</v>
      </c>
      <c r="AF45" s="9" t="s">
        <v>47</v>
      </c>
      <c r="AG45" s="9" t="s">
        <v>47</v>
      </c>
      <c r="AH45" s="9" t="s">
        <v>47</v>
      </c>
      <c r="AI45" s="9" t="s">
        <v>47</v>
      </c>
      <c r="AJ45" s="9" t="s">
        <v>47</v>
      </c>
      <c r="AK45" s="9" t="s">
        <v>47</v>
      </c>
      <c r="AL45" s="9" t="s">
        <v>47</v>
      </c>
      <c r="AM45" s="9" t="s">
        <v>47</v>
      </c>
      <c r="AN45" s="9" t="s">
        <v>47</v>
      </c>
      <c r="AO45" s="9" t="s">
        <v>47</v>
      </c>
      <c r="AP45" s="9" t="s">
        <v>47</v>
      </c>
      <c r="AQ45" s="9" t="s">
        <v>47</v>
      </c>
      <c r="AR45" s="9" t="s">
        <v>47</v>
      </c>
      <c r="AS45" s="9" t="s">
        <v>47</v>
      </c>
      <c r="AT45" s="9" t="s">
        <v>47</v>
      </c>
      <c r="AU45" s="9" t="s">
        <v>47</v>
      </c>
      <c r="AV45" s="9" t="s">
        <v>47</v>
      </c>
      <c r="AW45" s="9" t="s">
        <v>47</v>
      </c>
      <c r="AX45" s="9" t="s">
        <v>47</v>
      </c>
      <c r="AY45" s="9" t="s">
        <v>47</v>
      </c>
      <c r="AZ45" s="9" t="s">
        <v>47</v>
      </c>
      <c r="BA45" s="9" t="s">
        <v>47</v>
      </c>
      <c r="BB45" s="9" t="s">
        <v>47</v>
      </c>
      <c r="BC45" s="9" t="s">
        <v>47</v>
      </c>
      <c r="BD45" s="9" t="s">
        <v>47</v>
      </c>
      <c r="BE45" s="9" t="s">
        <v>47</v>
      </c>
      <c r="BF45" s="9" t="s">
        <v>47</v>
      </c>
      <c r="BG45" s="9" t="s">
        <v>47</v>
      </c>
      <c r="BH45" s="9" t="s">
        <v>47</v>
      </c>
      <c r="BI45" s="9" t="s">
        <v>47</v>
      </c>
      <c r="BJ45" s="9" t="s">
        <v>47</v>
      </c>
      <c r="BK45" s="9" t="s">
        <v>47</v>
      </c>
      <c r="BL45" s="9" t="s">
        <v>47</v>
      </c>
      <c r="BM45" s="9" t="s">
        <v>47</v>
      </c>
      <c r="BN45" s="9" t="s">
        <v>47</v>
      </c>
    </row>
    <row r="46" spans="1:66" ht="12" x14ac:dyDescent="0.25">
      <c r="A46" s="5">
        <v>16</v>
      </c>
      <c r="B46" s="56">
        <v>4</v>
      </c>
      <c r="C46" s="9">
        <v>16</v>
      </c>
      <c r="D46" s="9">
        <v>10.666666666666666</v>
      </c>
      <c r="E46" s="9">
        <v>7.1111111111111107</v>
      </c>
      <c r="F46" s="9">
        <v>4.7407407407407405</v>
      </c>
      <c r="G46" s="9" t="s">
        <v>47</v>
      </c>
      <c r="H46" s="9" t="s">
        <v>47</v>
      </c>
      <c r="I46" s="9" t="s">
        <v>47</v>
      </c>
      <c r="J46" s="9" t="s">
        <v>47</v>
      </c>
      <c r="K46" s="9" t="s">
        <v>47</v>
      </c>
      <c r="L46" s="9" t="s">
        <v>47</v>
      </c>
      <c r="M46" s="9" t="s">
        <v>47</v>
      </c>
      <c r="N46" s="9" t="s">
        <v>47</v>
      </c>
      <c r="O46" s="9" t="s">
        <v>47</v>
      </c>
      <c r="P46" s="9" t="s">
        <v>47</v>
      </c>
      <c r="Q46" s="9" t="s">
        <v>47</v>
      </c>
      <c r="R46" s="9" t="s">
        <v>47</v>
      </c>
      <c r="S46" s="9" t="s">
        <v>47</v>
      </c>
      <c r="T46" s="9" t="s">
        <v>47</v>
      </c>
      <c r="U46" s="9" t="s">
        <v>47</v>
      </c>
      <c r="V46" s="9" t="s">
        <v>47</v>
      </c>
      <c r="W46" s="9" t="s">
        <v>47</v>
      </c>
      <c r="X46" s="9" t="s">
        <v>47</v>
      </c>
      <c r="Y46" s="9" t="s">
        <v>47</v>
      </c>
      <c r="Z46" s="9" t="s">
        <v>47</v>
      </c>
      <c r="AA46" s="9" t="s">
        <v>47</v>
      </c>
      <c r="AB46" s="9" t="s">
        <v>47</v>
      </c>
      <c r="AC46" s="9" t="s">
        <v>47</v>
      </c>
      <c r="AD46" s="9" t="s">
        <v>47</v>
      </c>
      <c r="AE46" s="9" t="s">
        <v>47</v>
      </c>
      <c r="AF46" s="9" t="s">
        <v>47</v>
      </c>
      <c r="AG46" s="9" t="s">
        <v>47</v>
      </c>
      <c r="AH46" s="9" t="s">
        <v>47</v>
      </c>
      <c r="AI46" s="9" t="s">
        <v>47</v>
      </c>
      <c r="AJ46" s="9" t="s">
        <v>47</v>
      </c>
      <c r="AK46" s="9" t="s">
        <v>47</v>
      </c>
      <c r="AL46" s="9" t="s">
        <v>47</v>
      </c>
      <c r="AM46" s="9" t="s">
        <v>47</v>
      </c>
      <c r="AN46" s="9" t="s">
        <v>47</v>
      </c>
      <c r="AO46" s="9" t="s">
        <v>47</v>
      </c>
      <c r="AP46" s="9" t="s">
        <v>47</v>
      </c>
      <c r="AQ46" s="9" t="s">
        <v>47</v>
      </c>
      <c r="AR46" s="9" t="s">
        <v>47</v>
      </c>
      <c r="AS46" s="9" t="s">
        <v>47</v>
      </c>
      <c r="AT46" s="9" t="s">
        <v>47</v>
      </c>
      <c r="AU46" s="9" t="s">
        <v>47</v>
      </c>
      <c r="AV46" s="9" t="s">
        <v>47</v>
      </c>
      <c r="AW46" s="9" t="s">
        <v>47</v>
      </c>
      <c r="AX46" s="9" t="s">
        <v>47</v>
      </c>
      <c r="AY46" s="9" t="s">
        <v>47</v>
      </c>
      <c r="AZ46" s="9" t="s">
        <v>47</v>
      </c>
      <c r="BA46" s="9" t="s">
        <v>47</v>
      </c>
      <c r="BB46" s="9" t="s">
        <v>47</v>
      </c>
      <c r="BC46" s="9" t="s">
        <v>47</v>
      </c>
      <c r="BD46" s="9" t="s">
        <v>47</v>
      </c>
      <c r="BE46" s="9" t="s">
        <v>47</v>
      </c>
      <c r="BF46" s="9" t="s">
        <v>47</v>
      </c>
      <c r="BG46" s="9" t="s">
        <v>47</v>
      </c>
      <c r="BH46" s="9" t="s">
        <v>47</v>
      </c>
      <c r="BI46" s="9" t="s">
        <v>47</v>
      </c>
      <c r="BJ46" s="9" t="s">
        <v>47</v>
      </c>
      <c r="BK46" s="9" t="s">
        <v>47</v>
      </c>
      <c r="BL46" s="9" t="s">
        <v>47</v>
      </c>
      <c r="BM46" s="9" t="s">
        <v>47</v>
      </c>
      <c r="BN46" s="9" t="s">
        <v>47</v>
      </c>
    </row>
    <row r="47" spans="1:66" ht="12" x14ac:dyDescent="0.25">
      <c r="A47" s="5">
        <v>17</v>
      </c>
      <c r="B47" s="56">
        <v>5</v>
      </c>
      <c r="C47" s="9">
        <v>17</v>
      </c>
      <c r="D47" s="9">
        <v>11.333333333333332</v>
      </c>
      <c r="E47" s="9">
        <v>7.5555555555555545</v>
      </c>
      <c r="F47" s="9">
        <v>5.0370370370370363</v>
      </c>
      <c r="G47" s="9">
        <v>3.3580246913580241</v>
      </c>
      <c r="H47" s="9" t="s">
        <v>47</v>
      </c>
      <c r="I47" s="9" t="s">
        <v>47</v>
      </c>
      <c r="J47" s="9" t="s">
        <v>47</v>
      </c>
      <c r="K47" s="9" t="s">
        <v>47</v>
      </c>
      <c r="L47" s="9" t="s">
        <v>47</v>
      </c>
      <c r="M47" s="9" t="s">
        <v>47</v>
      </c>
      <c r="N47" s="9" t="s">
        <v>47</v>
      </c>
      <c r="O47" s="9" t="s">
        <v>47</v>
      </c>
      <c r="P47" s="9" t="s">
        <v>47</v>
      </c>
      <c r="Q47" s="9" t="s">
        <v>47</v>
      </c>
      <c r="R47" s="9" t="s">
        <v>47</v>
      </c>
      <c r="S47" s="9" t="s">
        <v>47</v>
      </c>
      <c r="T47" s="9" t="s">
        <v>47</v>
      </c>
      <c r="U47" s="9" t="s">
        <v>47</v>
      </c>
      <c r="V47" s="9" t="s">
        <v>47</v>
      </c>
      <c r="W47" s="9" t="s">
        <v>47</v>
      </c>
      <c r="X47" s="9" t="s">
        <v>47</v>
      </c>
      <c r="Y47" s="9" t="s">
        <v>47</v>
      </c>
      <c r="Z47" s="9" t="s">
        <v>47</v>
      </c>
      <c r="AA47" s="9" t="s">
        <v>47</v>
      </c>
      <c r="AB47" s="9" t="s">
        <v>47</v>
      </c>
      <c r="AC47" s="9" t="s">
        <v>47</v>
      </c>
      <c r="AD47" s="9" t="s">
        <v>47</v>
      </c>
      <c r="AE47" s="9" t="s">
        <v>47</v>
      </c>
      <c r="AF47" s="9" t="s">
        <v>47</v>
      </c>
      <c r="AG47" s="9" t="s">
        <v>47</v>
      </c>
      <c r="AH47" s="9" t="s">
        <v>47</v>
      </c>
      <c r="AI47" s="9" t="s">
        <v>47</v>
      </c>
      <c r="AJ47" s="9" t="s">
        <v>47</v>
      </c>
      <c r="AK47" s="9" t="s">
        <v>47</v>
      </c>
      <c r="AL47" s="9" t="s">
        <v>47</v>
      </c>
      <c r="AM47" s="9" t="s">
        <v>47</v>
      </c>
      <c r="AN47" s="9" t="s">
        <v>47</v>
      </c>
      <c r="AO47" s="9" t="s">
        <v>47</v>
      </c>
      <c r="AP47" s="9" t="s">
        <v>47</v>
      </c>
      <c r="AQ47" s="9" t="s">
        <v>47</v>
      </c>
      <c r="AR47" s="9" t="s">
        <v>47</v>
      </c>
      <c r="AS47" s="9" t="s">
        <v>47</v>
      </c>
      <c r="AT47" s="9" t="s">
        <v>47</v>
      </c>
      <c r="AU47" s="9" t="s">
        <v>47</v>
      </c>
      <c r="AV47" s="9" t="s">
        <v>47</v>
      </c>
      <c r="AW47" s="9" t="s">
        <v>47</v>
      </c>
      <c r="AX47" s="9" t="s">
        <v>47</v>
      </c>
      <c r="AY47" s="9" t="s">
        <v>47</v>
      </c>
      <c r="AZ47" s="9" t="s">
        <v>47</v>
      </c>
      <c r="BA47" s="9" t="s">
        <v>47</v>
      </c>
      <c r="BB47" s="9" t="s">
        <v>47</v>
      </c>
      <c r="BC47" s="9" t="s">
        <v>47</v>
      </c>
      <c r="BD47" s="9" t="s">
        <v>47</v>
      </c>
      <c r="BE47" s="9" t="s">
        <v>47</v>
      </c>
      <c r="BF47" s="9" t="s">
        <v>47</v>
      </c>
      <c r="BG47" s="9" t="s">
        <v>47</v>
      </c>
      <c r="BH47" s="9" t="s">
        <v>47</v>
      </c>
      <c r="BI47" s="9" t="s">
        <v>47</v>
      </c>
      <c r="BJ47" s="9" t="s">
        <v>47</v>
      </c>
      <c r="BK47" s="9" t="s">
        <v>47</v>
      </c>
      <c r="BL47" s="9" t="s">
        <v>47</v>
      </c>
      <c r="BM47" s="9" t="s">
        <v>47</v>
      </c>
      <c r="BN47" s="9" t="s">
        <v>47</v>
      </c>
    </row>
    <row r="48" spans="1:66" ht="12" x14ac:dyDescent="0.25">
      <c r="A48" s="5">
        <v>18</v>
      </c>
      <c r="B48" s="56">
        <v>5</v>
      </c>
      <c r="C48" s="9">
        <v>18</v>
      </c>
      <c r="D48" s="9">
        <v>12</v>
      </c>
      <c r="E48" s="9">
        <v>8</v>
      </c>
      <c r="F48" s="9">
        <v>5.333333333333333</v>
      </c>
      <c r="G48" s="9">
        <v>3.5555555555555554</v>
      </c>
      <c r="H48" s="9" t="s">
        <v>47</v>
      </c>
      <c r="I48" s="9" t="s">
        <v>47</v>
      </c>
      <c r="J48" s="9" t="s">
        <v>47</v>
      </c>
      <c r="K48" s="9" t="s">
        <v>47</v>
      </c>
      <c r="L48" s="9" t="s">
        <v>47</v>
      </c>
      <c r="M48" s="9" t="s">
        <v>47</v>
      </c>
      <c r="N48" s="9" t="s">
        <v>47</v>
      </c>
      <c r="O48" s="9" t="s">
        <v>47</v>
      </c>
      <c r="P48" s="9" t="s">
        <v>47</v>
      </c>
      <c r="Q48" s="9" t="s">
        <v>47</v>
      </c>
      <c r="R48" s="9" t="s">
        <v>47</v>
      </c>
      <c r="S48" s="9" t="s">
        <v>47</v>
      </c>
      <c r="T48" s="9" t="s">
        <v>47</v>
      </c>
      <c r="U48" s="9" t="s">
        <v>47</v>
      </c>
      <c r="V48" s="9" t="s">
        <v>47</v>
      </c>
      <c r="W48" s="9" t="s">
        <v>47</v>
      </c>
      <c r="X48" s="9" t="s">
        <v>47</v>
      </c>
      <c r="Y48" s="9" t="s">
        <v>47</v>
      </c>
      <c r="Z48" s="9" t="s">
        <v>47</v>
      </c>
      <c r="AA48" s="9" t="s">
        <v>47</v>
      </c>
      <c r="AB48" s="9" t="s">
        <v>47</v>
      </c>
      <c r="AC48" s="9" t="s">
        <v>47</v>
      </c>
      <c r="AD48" s="9" t="s">
        <v>47</v>
      </c>
      <c r="AE48" s="9" t="s">
        <v>47</v>
      </c>
      <c r="AF48" s="9" t="s">
        <v>47</v>
      </c>
      <c r="AG48" s="9" t="s">
        <v>47</v>
      </c>
      <c r="AH48" s="9" t="s">
        <v>47</v>
      </c>
      <c r="AI48" s="9" t="s">
        <v>47</v>
      </c>
      <c r="AJ48" s="9" t="s">
        <v>47</v>
      </c>
      <c r="AK48" s="9" t="s">
        <v>47</v>
      </c>
      <c r="AL48" s="9" t="s">
        <v>47</v>
      </c>
      <c r="AM48" s="9" t="s">
        <v>47</v>
      </c>
      <c r="AN48" s="9" t="s">
        <v>47</v>
      </c>
      <c r="AO48" s="9" t="s">
        <v>47</v>
      </c>
      <c r="AP48" s="9" t="s">
        <v>47</v>
      </c>
      <c r="AQ48" s="9" t="s">
        <v>47</v>
      </c>
      <c r="AR48" s="9" t="s">
        <v>47</v>
      </c>
      <c r="AS48" s="9" t="s">
        <v>47</v>
      </c>
      <c r="AT48" s="9" t="s">
        <v>47</v>
      </c>
      <c r="AU48" s="9" t="s">
        <v>47</v>
      </c>
      <c r="AV48" s="9" t="s">
        <v>47</v>
      </c>
      <c r="AW48" s="9" t="s">
        <v>47</v>
      </c>
      <c r="AX48" s="9" t="s">
        <v>47</v>
      </c>
      <c r="AY48" s="9" t="s">
        <v>47</v>
      </c>
      <c r="AZ48" s="9" t="s">
        <v>47</v>
      </c>
      <c r="BA48" s="9" t="s">
        <v>47</v>
      </c>
      <c r="BB48" s="9" t="s">
        <v>47</v>
      </c>
      <c r="BC48" s="9" t="s">
        <v>47</v>
      </c>
      <c r="BD48" s="9" t="s">
        <v>47</v>
      </c>
      <c r="BE48" s="9" t="s">
        <v>47</v>
      </c>
      <c r="BF48" s="9" t="s">
        <v>47</v>
      </c>
      <c r="BG48" s="9" t="s">
        <v>47</v>
      </c>
      <c r="BH48" s="9" t="s">
        <v>47</v>
      </c>
      <c r="BI48" s="9" t="s">
        <v>47</v>
      </c>
      <c r="BJ48" s="9" t="s">
        <v>47</v>
      </c>
      <c r="BK48" s="9" t="s">
        <v>47</v>
      </c>
      <c r="BL48" s="9" t="s">
        <v>47</v>
      </c>
      <c r="BM48" s="9" t="s">
        <v>47</v>
      </c>
      <c r="BN48" s="9" t="s">
        <v>47</v>
      </c>
    </row>
    <row r="49" spans="1:66" ht="12" x14ac:dyDescent="0.25">
      <c r="A49" s="5">
        <v>19</v>
      </c>
      <c r="B49" s="56">
        <v>5</v>
      </c>
      <c r="C49" s="9">
        <v>19</v>
      </c>
      <c r="D49" s="9">
        <v>12.666666666666666</v>
      </c>
      <c r="E49" s="9">
        <v>8.4444444444444429</v>
      </c>
      <c r="F49" s="9">
        <v>5.629629629629628</v>
      </c>
      <c r="G49" s="9">
        <v>3.7530864197530853</v>
      </c>
      <c r="H49" s="9" t="s">
        <v>47</v>
      </c>
      <c r="I49" s="9" t="s">
        <v>47</v>
      </c>
      <c r="J49" s="9" t="s">
        <v>47</v>
      </c>
      <c r="K49" s="9" t="s">
        <v>47</v>
      </c>
      <c r="L49" s="9" t="s">
        <v>47</v>
      </c>
      <c r="M49" s="9" t="s">
        <v>47</v>
      </c>
      <c r="N49" s="9" t="s">
        <v>47</v>
      </c>
      <c r="O49" s="9" t="s">
        <v>47</v>
      </c>
      <c r="P49" s="9" t="s">
        <v>47</v>
      </c>
      <c r="Q49" s="9" t="s">
        <v>47</v>
      </c>
      <c r="R49" s="9" t="s">
        <v>47</v>
      </c>
      <c r="S49" s="9" t="s">
        <v>47</v>
      </c>
      <c r="T49" s="9" t="s">
        <v>47</v>
      </c>
      <c r="U49" s="9" t="s">
        <v>47</v>
      </c>
      <c r="V49" s="9" t="s">
        <v>47</v>
      </c>
      <c r="W49" s="9" t="s">
        <v>47</v>
      </c>
      <c r="X49" s="9" t="s">
        <v>47</v>
      </c>
      <c r="Y49" s="9" t="s">
        <v>47</v>
      </c>
      <c r="Z49" s="9" t="s">
        <v>47</v>
      </c>
      <c r="AA49" s="9" t="s">
        <v>47</v>
      </c>
      <c r="AB49" s="9" t="s">
        <v>47</v>
      </c>
      <c r="AC49" s="9" t="s">
        <v>47</v>
      </c>
      <c r="AD49" s="9" t="s">
        <v>47</v>
      </c>
      <c r="AE49" s="9" t="s">
        <v>47</v>
      </c>
      <c r="AF49" s="9" t="s">
        <v>47</v>
      </c>
      <c r="AG49" s="9" t="s">
        <v>47</v>
      </c>
      <c r="AH49" s="9" t="s">
        <v>47</v>
      </c>
      <c r="AI49" s="9" t="s">
        <v>47</v>
      </c>
      <c r="AJ49" s="9" t="s">
        <v>47</v>
      </c>
      <c r="AK49" s="9" t="s">
        <v>47</v>
      </c>
      <c r="AL49" s="9" t="s">
        <v>47</v>
      </c>
      <c r="AM49" s="9" t="s">
        <v>47</v>
      </c>
      <c r="AN49" s="9" t="s">
        <v>47</v>
      </c>
      <c r="AO49" s="9" t="s">
        <v>47</v>
      </c>
      <c r="AP49" s="9" t="s">
        <v>47</v>
      </c>
      <c r="AQ49" s="9" t="s">
        <v>47</v>
      </c>
      <c r="AR49" s="9" t="s">
        <v>47</v>
      </c>
      <c r="AS49" s="9" t="s">
        <v>47</v>
      </c>
      <c r="AT49" s="9" t="s">
        <v>47</v>
      </c>
      <c r="AU49" s="9" t="s">
        <v>47</v>
      </c>
      <c r="AV49" s="9" t="s">
        <v>47</v>
      </c>
      <c r="AW49" s="9" t="s">
        <v>47</v>
      </c>
      <c r="AX49" s="9" t="s">
        <v>47</v>
      </c>
      <c r="AY49" s="9" t="s">
        <v>47</v>
      </c>
      <c r="AZ49" s="9" t="s">
        <v>47</v>
      </c>
      <c r="BA49" s="9" t="s">
        <v>47</v>
      </c>
      <c r="BB49" s="9" t="s">
        <v>47</v>
      </c>
      <c r="BC49" s="9" t="s">
        <v>47</v>
      </c>
      <c r="BD49" s="9" t="s">
        <v>47</v>
      </c>
      <c r="BE49" s="9" t="s">
        <v>47</v>
      </c>
      <c r="BF49" s="9" t="s">
        <v>47</v>
      </c>
      <c r="BG49" s="9" t="s">
        <v>47</v>
      </c>
      <c r="BH49" s="9" t="s">
        <v>47</v>
      </c>
      <c r="BI49" s="9" t="s">
        <v>47</v>
      </c>
      <c r="BJ49" s="9" t="s">
        <v>47</v>
      </c>
      <c r="BK49" s="9" t="s">
        <v>47</v>
      </c>
      <c r="BL49" s="9" t="s">
        <v>47</v>
      </c>
      <c r="BM49" s="9" t="s">
        <v>47</v>
      </c>
      <c r="BN49" s="9" t="s">
        <v>47</v>
      </c>
    </row>
    <row r="50" spans="1:66" ht="12" x14ac:dyDescent="0.25">
      <c r="A50" s="5">
        <v>20</v>
      </c>
      <c r="B50" s="56">
        <v>5</v>
      </c>
      <c r="C50" s="9">
        <v>20</v>
      </c>
      <c r="D50" s="9">
        <v>13.333333333333332</v>
      </c>
      <c r="E50" s="9">
        <v>8.8888888888888875</v>
      </c>
      <c r="F50" s="9">
        <v>5.9259259259259247</v>
      </c>
      <c r="G50" s="9">
        <v>3.9506172839506162</v>
      </c>
      <c r="H50" s="9" t="s">
        <v>47</v>
      </c>
      <c r="I50" s="9" t="s">
        <v>47</v>
      </c>
      <c r="J50" s="9" t="s">
        <v>47</v>
      </c>
      <c r="K50" s="9" t="s">
        <v>47</v>
      </c>
      <c r="L50" s="9" t="s">
        <v>47</v>
      </c>
      <c r="M50" s="9" t="s">
        <v>47</v>
      </c>
      <c r="N50" s="9" t="s">
        <v>47</v>
      </c>
      <c r="O50" s="9" t="s">
        <v>47</v>
      </c>
      <c r="P50" s="9" t="s">
        <v>47</v>
      </c>
      <c r="Q50" s="9" t="s">
        <v>47</v>
      </c>
      <c r="R50" s="9" t="s">
        <v>47</v>
      </c>
      <c r="S50" s="9" t="s">
        <v>47</v>
      </c>
      <c r="T50" s="9" t="s">
        <v>47</v>
      </c>
      <c r="U50" s="9" t="s">
        <v>47</v>
      </c>
      <c r="V50" s="9" t="s">
        <v>47</v>
      </c>
      <c r="W50" s="9" t="s">
        <v>47</v>
      </c>
      <c r="X50" s="9" t="s">
        <v>47</v>
      </c>
      <c r="Y50" s="9" t="s">
        <v>47</v>
      </c>
      <c r="Z50" s="9" t="s">
        <v>47</v>
      </c>
      <c r="AA50" s="9" t="s">
        <v>47</v>
      </c>
      <c r="AB50" s="9" t="s">
        <v>47</v>
      </c>
      <c r="AC50" s="9" t="s">
        <v>47</v>
      </c>
      <c r="AD50" s="9" t="s">
        <v>47</v>
      </c>
      <c r="AE50" s="9" t="s">
        <v>47</v>
      </c>
      <c r="AF50" s="9" t="s">
        <v>47</v>
      </c>
      <c r="AG50" s="9" t="s">
        <v>47</v>
      </c>
      <c r="AH50" s="9" t="s">
        <v>47</v>
      </c>
      <c r="AI50" s="9" t="s">
        <v>47</v>
      </c>
      <c r="AJ50" s="9" t="s">
        <v>47</v>
      </c>
      <c r="AK50" s="9" t="s">
        <v>47</v>
      </c>
      <c r="AL50" s="9" t="s">
        <v>47</v>
      </c>
      <c r="AM50" s="9" t="s">
        <v>47</v>
      </c>
      <c r="AN50" s="9" t="s">
        <v>47</v>
      </c>
      <c r="AO50" s="9" t="s">
        <v>47</v>
      </c>
      <c r="AP50" s="9" t="s">
        <v>47</v>
      </c>
      <c r="AQ50" s="9" t="s">
        <v>47</v>
      </c>
      <c r="AR50" s="9" t="s">
        <v>47</v>
      </c>
      <c r="AS50" s="9" t="s">
        <v>47</v>
      </c>
      <c r="AT50" s="9" t="s">
        <v>47</v>
      </c>
      <c r="AU50" s="9" t="s">
        <v>47</v>
      </c>
      <c r="AV50" s="9" t="s">
        <v>47</v>
      </c>
      <c r="AW50" s="9" t="s">
        <v>47</v>
      </c>
      <c r="AX50" s="9" t="s">
        <v>47</v>
      </c>
      <c r="AY50" s="9" t="s">
        <v>47</v>
      </c>
      <c r="AZ50" s="9" t="s">
        <v>47</v>
      </c>
      <c r="BA50" s="9" t="s">
        <v>47</v>
      </c>
      <c r="BB50" s="9" t="s">
        <v>47</v>
      </c>
      <c r="BC50" s="9" t="s">
        <v>47</v>
      </c>
      <c r="BD50" s="9" t="s">
        <v>47</v>
      </c>
      <c r="BE50" s="9" t="s">
        <v>47</v>
      </c>
      <c r="BF50" s="9" t="s">
        <v>47</v>
      </c>
      <c r="BG50" s="9" t="s">
        <v>47</v>
      </c>
      <c r="BH50" s="9" t="s">
        <v>47</v>
      </c>
      <c r="BI50" s="9" t="s">
        <v>47</v>
      </c>
      <c r="BJ50" s="9" t="s">
        <v>47</v>
      </c>
      <c r="BK50" s="9" t="s">
        <v>47</v>
      </c>
      <c r="BL50" s="9" t="s">
        <v>47</v>
      </c>
      <c r="BM50" s="9" t="s">
        <v>47</v>
      </c>
      <c r="BN50" s="9" t="s">
        <v>47</v>
      </c>
    </row>
    <row r="51" spans="1:66" ht="12" x14ac:dyDescent="0.25">
      <c r="A51" s="5">
        <v>21</v>
      </c>
      <c r="B51" s="56">
        <v>6</v>
      </c>
      <c r="C51" s="9">
        <v>21</v>
      </c>
      <c r="D51" s="9">
        <v>14</v>
      </c>
      <c r="E51" s="9">
        <v>9.5252490664396827</v>
      </c>
      <c r="F51" s="9">
        <v>6.4807406984078604</v>
      </c>
      <c r="G51" s="9">
        <v>4.409333520524795</v>
      </c>
      <c r="H51" s="9">
        <v>3</v>
      </c>
      <c r="I51" s="9" t="s">
        <v>47</v>
      </c>
      <c r="J51" s="9" t="s">
        <v>47</v>
      </c>
      <c r="K51" s="9" t="s">
        <v>47</v>
      </c>
      <c r="L51" s="9" t="s">
        <v>47</v>
      </c>
      <c r="M51" s="9" t="s">
        <v>47</v>
      </c>
      <c r="N51" s="9" t="s">
        <v>47</v>
      </c>
      <c r="O51" s="9" t="s">
        <v>47</v>
      </c>
      <c r="P51" s="9" t="s">
        <v>47</v>
      </c>
      <c r="Q51" s="9" t="s">
        <v>47</v>
      </c>
      <c r="R51" s="9" t="s">
        <v>47</v>
      </c>
      <c r="S51" s="9" t="s">
        <v>47</v>
      </c>
      <c r="T51" s="9" t="s">
        <v>47</v>
      </c>
      <c r="U51" s="9" t="s">
        <v>47</v>
      </c>
      <c r="V51" s="9" t="s">
        <v>47</v>
      </c>
      <c r="W51" s="9" t="s">
        <v>47</v>
      </c>
      <c r="X51" s="9" t="s">
        <v>47</v>
      </c>
      <c r="Y51" s="9" t="s">
        <v>47</v>
      </c>
      <c r="Z51" s="9" t="s">
        <v>47</v>
      </c>
      <c r="AA51" s="9" t="s">
        <v>47</v>
      </c>
      <c r="AB51" s="9" t="s">
        <v>47</v>
      </c>
      <c r="AC51" s="9" t="s">
        <v>47</v>
      </c>
      <c r="AD51" s="9" t="s">
        <v>47</v>
      </c>
      <c r="AE51" s="9" t="s">
        <v>47</v>
      </c>
      <c r="AF51" s="9" t="s">
        <v>47</v>
      </c>
      <c r="AG51" s="9" t="s">
        <v>47</v>
      </c>
      <c r="AH51" s="9" t="s">
        <v>47</v>
      </c>
      <c r="AI51" s="9" t="s">
        <v>47</v>
      </c>
      <c r="AJ51" s="9" t="s">
        <v>47</v>
      </c>
      <c r="AK51" s="9" t="s">
        <v>47</v>
      </c>
      <c r="AL51" s="9" t="s">
        <v>47</v>
      </c>
      <c r="AM51" s="9" t="s">
        <v>47</v>
      </c>
      <c r="AN51" s="9" t="s">
        <v>47</v>
      </c>
      <c r="AO51" s="9" t="s">
        <v>47</v>
      </c>
      <c r="AP51" s="9" t="s">
        <v>47</v>
      </c>
      <c r="AQ51" s="9" t="s">
        <v>47</v>
      </c>
      <c r="AR51" s="9" t="s">
        <v>47</v>
      </c>
      <c r="AS51" s="9" t="s">
        <v>47</v>
      </c>
      <c r="AT51" s="9" t="s">
        <v>47</v>
      </c>
      <c r="AU51" s="9" t="s">
        <v>47</v>
      </c>
      <c r="AV51" s="9" t="s">
        <v>47</v>
      </c>
      <c r="AW51" s="9" t="s">
        <v>47</v>
      </c>
      <c r="AX51" s="9" t="s">
        <v>47</v>
      </c>
      <c r="AY51" s="9" t="s">
        <v>47</v>
      </c>
      <c r="AZ51" s="9" t="s">
        <v>47</v>
      </c>
      <c r="BA51" s="9" t="s">
        <v>47</v>
      </c>
      <c r="BB51" s="9" t="s">
        <v>47</v>
      </c>
      <c r="BC51" s="9" t="s">
        <v>47</v>
      </c>
      <c r="BD51" s="9" t="s">
        <v>47</v>
      </c>
      <c r="BE51" s="9" t="s">
        <v>47</v>
      </c>
      <c r="BF51" s="9" t="s">
        <v>47</v>
      </c>
      <c r="BG51" s="9" t="s">
        <v>47</v>
      </c>
      <c r="BH51" s="9" t="s">
        <v>47</v>
      </c>
      <c r="BI51" s="9" t="s">
        <v>47</v>
      </c>
      <c r="BJ51" s="9" t="s">
        <v>47</v>
      </c>
      <c r="BK51" s="9" t="s">
        <v>47</v>
      </c>
      <c r="BL51" s="9" t="s">
        <v>47</v>
      </c>
      <c r="BM51" s="9" t="s">
        <v>47</v>
      </c>
      <c r="BN51" s="9" t="s">
        <v>47</v>
      </c>
    </row>
    <row r="52" spans="1:66" ht="12" x14ac:dyDescent="0.25">
      <c r="A52" s="5">
        <v>22</v>
      </c>
      <c r="B52" s="56">
        <v>6</v>
      </c>
      <c r="C52" s="9">
        <v>22</v>
      </c>
      <c r="D52" s="9">
        <v>14.666666666666666</v>
      </c>
      <c r="E52" s="9">
        <v>9.8634507408458099</v>
      </c>
      <c r="F52" s="9">
        <v>6.6332495807108005</v>
      </c>
      <c r="G52" s="9">
        <v>4.460913442573438</v>
      </c>
      <c r="H52" s="9">
        <v>3</v>
      </c>
      <c r="I52" s="9" t="s">
        <v>47</v>
      </c>
      <c r="J52" s="9" t="s">
        <v>47</v>
      </c>
      <c r="K52" s="9" t="s">
        <v>47</v>
      </c>
      <c r="L52" s="9" t="s">
        <v>47</v>
      </c>
      <c r="M52" s="9" t="s">
        <v>47</v>
      </c>
      <c r="N52" s="9" t="s">
        <v>47</v>
      </c>
      <c r="O52" s="9" t="s">
        <v>47</v>
      </c>
      <c r="P52" s="9" t="s">
        <v>47</v>
      </c>
      <c r="Q52" s="9" t="s">
        <v>47</v>
      </c>
      <c r="R52" s="9" t="s">
        <v>47</v>
      </c>
      <c r="S52" s="9" t="s">
        <v>47</v>
      </c>
      <c r="T52" s="9" t="s">
        <v>47</v>
      </c>
      <c r="U52" s="9" t="s">
        <v>47</v>
      </c>
      <c r="V52" s="9" t="s">
        <v>47</v>
      </c>
      <c r="W52" s="9" t="s">
        <v>47</v>
      </c>
      <c r="X52" s="9" t="s">
        <v>47</v>
      </c>
      <c r="Y52" s="9" t="s">
        <v>47</v>
      </c>
      <c r="Z52" s="9" t="s">
        <v>47</v>
      </c>
      <c r="AA52" s="9" t="s">
        <v>47</v>
      </c>
      <c r="AB52" s="9" t="s">
        <v>47</v>
      </c>
      <c r="AC52" s="9" t="s">
        <v>47</v>
      </c>
      <c r="AD52" s="9" t="s">
        <v>47</v>
      </c>
      <c r="AE52" s="9" t="s">
        <v>47</v>
      </c>
      <c r="AF52" s="9" t="s">
        <v>47</v>
      </c>
      <c r="AG52" s="9" t="s">
        <v>47</v>
      </c>
      <c r="AH52" s="9" t="s">
        <v>47</v>
      </c>
      <c r="AI52" s="9" t="s">
        <v>47</v>
      </c>
      <c r="AJ52" s="9" t="s">
        <v>47</v>
      </c>
      <c r="AK52" s="9" t="s">
        <v>47</v>
      </c>
      <c r="AL52" s="9" t="s">
        <v>47</v>
      </c>
      <c r="AM52" s="9" t="s">
        <v>47</v>
      </c>
      <c r="AN52" s="9" t="s">
        <v>47</v>
      </c>
      <c r="AO52" s="9" t="s">
        <v>47</v>
      </c>
      <c r="AP52" s="9" t="s">
        <v>47</v>
      </c>
      <c r="AQ52" s="9" t="s">
        <v>47</v>
      </c>
      <c r="AR52" s="9" t="s">
        <v>47</v>
      </c>
      <c r="AS52" s="9" t="s">
        <v>47</v>
      </c>
      <c r="AT52" s="9" t="s">
        <v>47</v>
      </c>
      <c r="AU52" s="9" t="s">
        <v>47</v>
      </c>
      <c r="AV52" s="9" t="s">
        <v>47</v>
      </c>
      <c r="AW52" s="9" t="s">
        <v>47</v>
      </c>
      <c r="AX52" s="9" t="s">
        <v>47</v>
      </c>
      <c r="AY52" s="9" t="s">
        <v>47</v>
      </c>
      <c r="AZ52" s="9" t="s">
        <v>47</v>
      </c>
      <c r="BA52" s="9" t="s">
        <v>47</v>
      </c>
      <c r="BB52" s="9" t="s">
        <v>47</v>
      </c>
      <c r="BC52" s="9" t="s">
        <v>47</v>
      </c>
      <c r="BD52" s="9" t="s">
        <v>47</v>
      </c>
      <c r="BE52" s="9" t="s">
        <v>47</v>
      </c>
      <c r="BF52" s="9" t="s">
        <v>47</v>
      </c>
      <c r="BG52" s="9" t="s">
        <v>47</v>
      </c>
      <c r="BH52" s="9" t="s">
        <v>47</v>
      </c>
      <c r="BI52" s="9" t="s">
        <v>47</v>
      </c>
      <c r="BJ52" s="9" t="s">
        <v>47</v>
      </c>
      <c r="BK52" s="9" t="s">
        <v>47</v>
      </c>
      <c r="BL52" s="9" t="s">
        <v>47</v>
      </c>
      <c r="BM52" s="9" t="s">
        <v>47</v>
      </c>
      <c r="BN52" s="9" t="s">
        <v>47</v>
      </c>
    </row>
    <row r="53" spans="1:66" ht="12" x14ac:dyDescent="0.25">
      <c r="A53" s="5">
        <v>23</v>
      </c>
      <c r="B53" s="56">
        <v>6</v>
      </c>
      <c r="C53" s="9">
        <v>23</v>
      </c>
      <c r="D53" s="9">
        <v>15.333333333333332</v>
      </c>
      <c r="E53" s="9">
        <v>10.222222222222221</v>
      </c>
      <c r="F53" s="9">
        <v>6.814814814814814</v>
      </c>
      <c r="G53" s="9">
        <v>4.5432098765432087</v>
      </c>
      <c r="H53" s="9">
        <v>3.028806584362139</v>
      </c>
      <c r="I53" s="9" t="s">
        <v>47</v>
      </c>
      <c r="J53" s="9" t="s">
        <v>47</v>
      </c>
      <c r="K53" s="9" t="s">
        <v>47</v>
      </c>
      <c r="L53" s="9" t="s">
        <v>47</v>
      </c>
      <c r="M53" s="9" t="s">
        <v>47</v>
      </c>
      <c r="N53" s="9" t="s">
        <v>47</v>
      </c>
      <c r="O53" s="9" t="s">
        <v>47</v>
      </c>
      <c r="P53" s="9" t="s">
        <v>47</v>
      </c>
      <c r="Q53" s="9" t="s">
        <v>47</v>
      </c>
      <c r="R53" s="9" t="s">
        <v>47</v>
      </c>
      <c r="S53" s="9" t="s">
        <v>47</v>
      </c>
      <c r="T53" s="9" t="s">
        <v>47</v>
      </c>
      <c r="U53" s="9" t="s">
        <v>47</v>
      </c>
      <c r="V53" s="9" t="s">
        <v>47</v>
      </c>
      <c r="W53" s="9" t="s">
        <v>47</v>
      </c>
      <c r="X53" s="9" t="s">
        <v>47</v>
      </c>
      <c r="Y53" s="9" t="s">
        <v>47</v>
      </c>
      <c r="Z53" s="9" t="s">
        <v>47</v>
      </c>
      <c r="AA53" s="9" t="s">
        <v>47</v>
      </c>
      <c r="AB53" s="9" t="s">
        <v>47</v>
      </c>
      <c r="AC53" s="9" t="s">
        <v>47</v>
      </c>
      <c r="AD53" s="9" t="s">
        <v>47</v>
      </c>
      <c r="AE53" s="9" t="s">
        <v>47</v>
      </c>
      <c r="AF53" s="9" t="s">
        <v>47</v>
      </c>
      <c r="AG53" s="9" t="s">
        <v>47</v>
      </c>
      <c r="AH53" s="9" t="s">
        <v>47</v>
      </c>
      <c r="AI53" s="9" t="s">
        <v>47</v>
      </c>
      <c r="AJ53" s="9" t="s">
        <v>47</v>
      </c>
      <c r="AK53" s="9" t="s">
        <v>47</v>
      </c>
      <c r="AL53" s="9" t="s">
        <v>47</v>
      </c>
      <c r="AM53" s="9" t="s">
        <v>47</v>
      </c>
      <c r="AN53" s="9" t="s">
        <v>47</v>
      </c>
      <c r="AO53" s="9" t="s">
        <v>47</v>
      </c>
      <c r="AP53" s="9" t="s">
        <v>47</v>
      </c>
      <c r="AQ53" s="9" t="s">
        <v>47</v>
      </c>
      <c r="AR53" s="9" t="s">
        <v>47</v>
      </c>
      <c r="AS53" s="9" t="s">
        <v>47</v>
      </c>
      <c r="AT53" s="9" t="s">
        <v>47</v>
      </c>
      <c r="AU53" s="9" t="s">
        <v>47</v>
      </c>
      <c r="AV53" s="9" t="s">
        <v>47</v>
      </c>
      <c r="AW53" s="9" t="s">
        <v>47</v>
      </c>
      <c r="AX53" s="9" t="s">
        <v>47</v>
      </c>
      <c r="AY53" s="9" t="s">
        <v>47</v>
      </c>
      <c r="AZ53" s="9" t="s">
        <v>47</v>
      </c>
      <c r="BA53" s="9" t="s">
        <v>47</v>
      </c>
      <c r="BB53" s="9" t="s">
        <v>47</v>
      </c>
      <c r="BC53" s="9" t="s">
        <v>47</v>
      </c>
      <c r="BD53" s="9" t="s">
        <v>47</v>
      </c>
      <c r="BE53" s="9" t="s">
        <v>47</v>
      </c>
      <c r="BF53" s="9" t="s">
        <v>47</v>
      </c>
      <c r="BG53" s="9" t="s">
        <v>47</v>
      </c>
      <c r="BH53" s="9" t="s">
        <v>47</v>
      </c>
      <c r="BI53" s="9" t="s">
        <v>47</v>
      </c>
      <c r="BJ53" s="9" t="s">
        <v>47</v>
      </c>
      <c r="BK53" s="9" t="s">
        <v>47</v>
      </c>
      <c r="BL53" s="9" t="s">
        <v>47</v>
      </c>
      <c r="BM53" s="9" t="s">
        <v>47</v>
      </c>
      <c r="BN53" s="9" t="s">
        <v>47</v>
      </c>
    </row>
    <row r="54" spans="1:66" ht="12" x14ac:dyDescent="0.25">
      <c r="A54" s="5">
        <v>24</v>
      </c>
      <c r="B54" s="56">
        <v>6</v>
      </c>
      <c r="C54" s="9">
        <v>24</v>
      </c>
      <c r="D54" s="9">
        <v>16</v>
      </c>
      <c r="E54" s="9">
        <v>10.666666666666666</v>
      </c>
      <c r="F54" s="9">
        <v>7.1111111111111107</v>
      </c>
      <c r="G54" s="9">
        <v>4.7407407407407405</v>
      </c>
      <c r="H54" s="9">
        <v>3.1604938271604937</v>
      </c>
      <c r="I54" s="9" t="s">
        <v>47</v>
      </c>
      <c r="J54" s="9" t="s">
        <v>47</v>
      </c>
      <c r="K54" s="9" t="s">
        <v>47</v>
      </c>
      <c r="L54" s="9" t="s">
        <v>47</v>
      </c>
      <c r="M54" s="9" t="s">
        <v>47</v>
      </c>
      <c r="N54" s="9" t="s">
        <v>47</v>
      </c>
      <c r="O54" s="9" t="s">
        <v>47</v>
      </c>
      <c r="P54" s="9" t="s">
        <v>47</v>
      </c>
      <c r="Q54" s="9" t="s">
        <v>47</v>
      </c>
      <c r="R54" s="9" t="s">
        <v>47</v>
      </c>
      <c r="S54" s="9" t="s">
        <v>47</v>
      </c>
      <c r="T54" s="9" t="s">
        <v>47</v>
      </c>
      <c r="U54" s="9" t="s">
        <v>47</v>
      </c>
      <c r="V54" s="9" t="s">
        <v>47</v>
      </c>
      <c r="W54" s="9" t="s">
        <v>47</v>
      </c>
      <c r="X54" s="9" t="s">
        <v>47</v>
      </c>
      <c r="Y54" s="9" t="s">
        <v>47</v>
      </c>
      <c r="Z54" s="9" t="s">
        <v>47</v>
      </c>
      <c r="AA54" s="9" t="s">
        <v>47</v>
      </c>
      <c r="AB54" s="9" t="s">
        <v>47</v>
      </c>
      <c r="AC54" s="9" t="s">
        <v>47</v>
      </c>
      <c r="AD54" s="9" t="s">
        <v>47</v>
      </c>
      <c r="AE54" s="9" t="s">
        <v>47</v>
      </c>
      <c r="AF54" s="9" t="s">
        <v>47</v>
      </c>
      <c r="AG54" s="9" t="s">
        <v>47</v>
      </c>
      <c r="AH54" s="9" t="s">
        <v>47</v>
      </c>
      <c r="AI54" s="9" t="s">
        <v>47</v>
      </c>
      <c r="AJ54" s="9" t="s">
        <v>47</v>
      </c>
      <c r="AK54" s="9" t="s">
        <v>47</v>
      </c>
      <c r="AL54" s="9" t="s">
        <v>47</v>
      </c>
      <c r="AM54" s="9" t="s">
        <v>47</v>
      </c>
      <c r="AN54" s="9" t="s">
        <v>47</v>
      </c>
      <c r="AO54" s="9" t="s">
        <v>47</v>
      </c>
      <c r="AP54" s="9" t="s">
        <v>47</v>
      </c>
      <c r="AQ54" s="9" t="s">
        <v>47</v>
      </c>
      <c r="AR54" s="9" t="s">
        <v>47</v>
      </c>
      <c r="AS54" s="9" t="s">
        <v>47</v>
      </c>
      <c r="AT54" s="9" t="s">
        <v>47</v>
      </c>
      <c r="AU54" s="9" t="s">
        <v>47</v>
      </c>
      <c r="AV54" s="9" t="s">
        <v>47</v>
      </c>
      <c r="AW54" s="9" t="s">
        <v>47</v>
      </c>
      <c r="AX54" s="9" t="s">
        <v>47</v>
      </c>
      <c r="AY54" s="9" t="s">
        <v>47</v>
      </c>
      <c r="AZ54" s="9" t="s">
        <v>47</v>
      </c>
      <c r="BA54" s="9" t="s">
        <v>47</v>
      </c>
      <c r="BB54" s="9" t="s">
        <v>47</v>
      </c>
      <c r="BC54" s="9" t="s">
        <v>47</v>
      </c>
      <c r="BD54" s="9" t="s">
        <v>47</v>
      </c>
      <c r="BE54" s="9" t="s">
        <v>47</v>
      </c>
      <c r="BF54" s="9" t="s">
        <v>47</v>
      </c>
      <c r="BG54" s="9" t="s">
        <v>47</v>
      </c>
      <c r="BH54" s="9" t="s">
        <v>47</v>
      </c>
      <c r="BI54" s="9" t="s">
        <v>47</v>
      </c>
      <c r="BJ54" s="9" t="s">
        <v>47</v>
      </c>
      <c r="BK54" s="9" t="s">
        <v>47</v>
      </c>
      <c r="BL54" s="9" t="s">
        <v>47</v>
      </c>
      <c r="BM54" s="9" t="s">
        <v>47</v>
      </c>
      <c r="BN54" s="9" t="s">
        <v>47</v>
      </c>
    </row>
    <row r="55" spans="1:66" ht="12" x14ac:dyDescent="0.25">
      <c r="A55" s="5">
        <v>25</v>
      </c>
      <c r="B55" s="56">
        <v>7</v>
      </c>
      <c r="C55" s="9">
        <v>25</v>
      </c>
      <c r="D55" s="9">
        <v>16.666666666666664</v>
      </c>
      <c r="E55" s="9">
        <v>11.827780346042584</v>
      </c>
      <c r="F55" s="9">
        <v>8.3937832748538757</v>
      </c>
      <c r="G55" s="9">
        <v>5.9567894908354582</v>
      </c>
      <c r="H55" s="9">
        <v>4.2273358599129995</v>
      </c>
      <c r="I55" s="9">
        <v>3</v>
      </c>
      <c r="J55" s="9" t="s">
        <v>47</v>
      </c>
      <c r="K55" s="9" t="s">
        <v>47</v>
      </c>
      <c r="L55" s="9" t="s">
        <v>47</v>
      </c>
      <c r="M55" s="9" t="s">
        <v>47</v>
      </c>
      <c r="N55" s="9" t="s">
        <v>47</v>
      </c>
      <c r="O55" s="9" t="s">
        <v>47</v>
      </c>
      <c r="P55" s="9" t="s">
        <v>47</v>
      </c>
      <c r="Q55" s="9" t="s">
        <v>47</v>
      </c>
      <c r="R55" s="9" t="s">
        <v>47</v>
      </c>
      <c r="S55" s="9" t="s">
        <v>47</v>
      </c>
      <c r="T55" s="9" t="s">
        <v>47</v>
      </c>
      <c r="U55" s="9" t="s">
        <v>47</v>
      </c>
      <c r="V55" s="9" t="s">
        <v>47</v>
      </c>
      <c r="W55" s="9" t="s">
        <v>47</v>
      </c>
      <c r="X55" s="9" t="s">
        <v>47</v>
      </c>
      <c r="Y55" s="9" t="s">
        <v>47</v>
      </c>
      <c r="Z55" s="9" t="s">
        <v>47</v>
      </c>
      <c r="AA55" s="9" t="s">
        <v>47</v>
      </c>
      <c r="AB55" s="9" t="s">
        <v>47</v>
      </c>
      <c r="AC55" s="9" t="s">
        <v>47</v>
      </c>
      <c r="AD55" s="9" t="s">
        <v>47</v>
      </c>
      <c r="AE55" s="9" t="s">
        <v>47</v>
      </c>
      <c r="AF55" s="9" t="s">
        <v>47</v>
      </c>
      <c r="AG55" s="9" t="s">
        <v>47</v>
      </c>
      <c r="AH55" s="9" t="s">
        <v>47</v>
      </c>
      <c r="AI55" s="9" t="s">
        <v>47</v>
      </c>
      <c r="AJ55" s="9" t="s">
        <v>47</v>
      </c>
      <c r="AK55" s="9" t="s">
        <v>47</v>
      </c>
      <c r="AL55" s="9" t="s">
        <v>47</v>
      </c>
      <c r="AM55" s="9" t="s">
        <v>47</v>
      </c>
      <c r="AN55" s="9" t="s">
        <v>47</v>
      </c>
      <c r="AO55" s="9" t="s">
        <v>47</v>
      </c>
      <c r="AP55" s="9" t="s">
        <v>47</v>
      </c>
      <c r="AQ55" s="9" t="s">
        <v>47</v>
      </c>
      <c r="AR55" s="9" t="s">
        <v>47</v>
      </c>
      <c r="AS55" s="9" t="s">
        <v>47</v>
      </c>
      <c r="AT55" s="9" t="s">
        <v>47</v>
      </c>
      <c r="AU55" s="9" t="s">
        <v>47</v>
      </c>
      <c r="AV55" s="9" t="s">
        <v>47</v>
      </c>
      <c r="AW55" s="9" t="s">
        <v>47</v>
      </c>
      <c r="AX55" s="9" t="s">
        <v>47</v>
      </c>
      <c r="AY55" s="9" t="s">
        <v>47</v>
      </c>
      <c r="AZ55" s="9" t="s">
        <v>47</v>
      </c>
      <c r="BA55" s="9" t="s">
        <v>47</v>
      </c>
      <c r="BB55" s="9" t="s">
        <v>47</v>
      </c>
      <c r="BC55" s="9" t="s">
        <v>47</v>
      </c>
      <c r="BD55" s="9" t="s">
        <v>47</v>
      </c>
      <c r="BE55" s="9" t="s">
        <v>47</v>
      </c>
      <c r="BF55" s="9" t="s">
        <v>47</v>
      </c>
      <c r="BG55" s="9" t="s">
        <v>47</v>
      </c>
      <c r="BH55" s="9" t="s">
        <v>47</v>
      </c>
      <c r="BI55" s="9" t="s">
        <v>47</v>
      </c>
      <c r="BJ55" s="9" t="s">
        <v>47</v>
      </c>
      <c r="BK55" s="9" t="s">
        <v>47</v>
      </c>
      <c r="BL55" s="9" t="s">
        <v>47</v>
      </c>
      <c r="BM55" s="9" t="s">
        <v>47</v>
      </c>
      <c r="BN55" s="9" t="s">
        <v>47</v>
      </c>
    </row>
    <row r="56" spans="1:66" ht="12" x14ac:dyDescent="0.25">
      <c r="A56" s="5">
        <v>26</v>
      </c>
      <c r="B56" s="56">
        <v>7</v>
      </c>
      <c r="C56" s="9">
        <v>26</v>
      </c>
      <c r="D56" s="9">
        <v>17.333333333333332</v>
      </c>
      <c r="E56" s="9">
        <v>12.20477906488491</v>
      </c>
      <c r="F56" s="9">
        <v>8.5936518474607482</v>
      </c>
      <c r="G56" s="9">
        <v>6.0509782014691416</v>
      </c>
      <c r="H56" s="9">
        <v>4.260626081271087</v>
      </c>
      <c r="I56" s="9">
        <v>3</v>
      </c>
      <c r="J56" s="9" t="s">
        <v>47</v>
      </c>
      <c r="K56" s="9" t="s">
        <v>47</v>
      </c>
      <c r="L56" s="9" t="s">
        <v>47</v>
      </c>
      <c r="M56" s="9" t="s">
        <v>47</v>
      </c>
      <c r="N56" s="9" t="s">
        <v>47</v>
      </c>
      <c r="O56" s="9" t="s">
        <v>47</v>
      </c>
      <c r="P56" s="9" t="s">
        <v>47</v>
      </c>
      <c r="Q56" s="9" t="s">
        <v>47</v>
      </c>
      <c r="R56" s="9" t="s">
        <v>47</v>
      </c>
      <c r="S56" s="9" t="s">
        <v>47</v>
      </c>
      <c r="T56" s="9" t="s">
        <v>47</v>
      </c>
      <c r="U56" s="9" t="s">
        <v>47</v>
      </c>
      <c r="V56" s="9" t="s">
        <v>47</v>
      </c>
      <c r="W56" s="9" t="s">
        <v>47</v>
      </c>
      <c r="X56" s="9" t="s">
        <v>47</v>
      </c>
      <c r="Y56" s="9" t="s">
        <v>47</v>
      </c>
      <c r="Z56" s="9" t="s">
        <v>47</v>
      </c>
      <c r="AA56" s="9" t="s">
        <v>47</v>
      </c>
      <c r="AB56" s="9" t="s">
        <v>47</v>
      </c>
      <c r="AC56" s="9" t="s">
        <v>47</v>
      </c>
      <c r="AD56" s="9" t="s">
        <v>47</v>
      </c>
      <c r="AE56" s="9" t="s">
        <v>47</v>
      </c>
      <c r="AF56" s="9" t="s">
        <v>47</v>
      </c>
      <c r="AG56" s="9" t="s">
        <v>47</v>
      </c>
      <c r="AH56" s="9" t="s">
        <v>47</v>
      </c>
      <c r="AI56" s="9" t="s">
        <v>47</v>
      </c>
      <c r="AJ56" s="9" t="s">
        <v>47</v>
      </c>
      <c r="AK56" s="9" t="s">
        <v>47</v>
      </c>
      <c r="AL56" s="9" t="s">
        <v>47</v>
      </c>
      <c r="AM56" s="9" t="s">
        <v>47</v>
      </c>
      <c r="AN56" s="9" t="s">
        <v>47</v>
      </c>
      <c r="AO56" s="9" t="s">
        <v>47</v>
      </c>
      <c r="AP56" s="9" t="s">
        <v>47</v>
      </c>
      <c r="AQ56" s="9" t="s">
        <v>47</v>
      </c>
      <c r="AR56" s="9" t="s">
        <v>47</v>
      </c>
      <c r="AS56" s="9" t="s">
        <v>47</v>
      </c>
      <c r="AT56" s="9" t="s">
        <v>47</v>
      </c>
      <c r="AU56" s="9" t="s">
        <v>47</v>
      </c>
      <c r="AV56" s="9" t="s">
        <v>47</v>
      </c>
      <c r="AW56" s="9" t="s">
        <v>47</v>
      </c>
      <c r="AX56" s="9" t="s">
        <v>47</v>
      </c>
      <c r="AY56" s="9" t="s">
        <v>47</v>
      </c>
      <c r="AZ56" s="9" t="s">
        <v>47</v>
      </c>
      <c r="BA56" s="9" t="s">
        <v>47</v>
      </c>
      <c r="BB56" s="9" t="s">
        <v>47</v>
      </c>
      <c r="BC56" s="9" t="s">
        <v>47</v>
      </c>
      <c r="BD56" s="9" t="s">
        <v>47</v>
      </c>
      <c r="BE56" s="9" t="s">
        <v>47</v>
      </c>
      <c r="BF56" s="9" t="s">
        <v>47</v>
      </c>
      <c r="BG56" s="9" t="s">
        <v>47</v>
      </c>
      <c r="BH56" s="9" t="s">
        <v>47</v>
      </c>
      <c r="BI56" s="9" t="s">
        <v>47</v>
      </c>
      <c r="BJ56" s="9" t="s">
        <v>47</v>
      </c>
      <c r="BK56" s="9" t="s">
        <v>47</v>
      </c>
      <c r="BL56" s="9" t="s">
        <v>47</v>
      </c>
      <c r="BM56" s="9" t="s">
        <v>47</v>
      </c>
      <c r="BN56" s="9" t="s">
        <v>47</v>
      </c>
    </row>
    <row r="57" spans="1:66" ht="12" x14ac:dyDescent="0.25">
      <c r="A57" s="5">
        <v>27</v>
      </c>
      <c r="B57" s="56">
        <v>7</v>
      </c>
      <c r="C57" s="9">
        <v>27</v>
      </c>
      <c r="D57" s="9">
        <v>18</v>
      </c>
      <c r="E57" s="9">
        <v>12.578888137888425</v>
      </c>
      <c r="F57" s="9">
        <v>8.7904681547505632</v>
      </c>
      <c r="G57" s="9">
        <v>6.143017533237658</v>
      </c>
      <c r="H57" s="9">
        <v>4.2929072433157662</v>
      </c>
      <c r="I57" s="9">
        <v>3</v>
      </c>
      <c r="J57" s="9" t="s">
        <v>47</v>
      </c>
      <c r="K57" s="9" t="s">
        <v>47</v>
      </c>
      <c r="L57" s="9" t="s">
        <v>47</v>
      </c>
      <c r="M57" s="9" t="s">
        <v>47</v>
      </c>
      <c r="N57" s="9" t="s">
        <v>47</v>
      </c>
      <c r="O57" s="9" t="s">
        <v>47</v>
      </c>
      <c r="P57" s="9" t="s">
        <v>47</v>
      </c>
      <c r="Q57" s="9" t="s">
        <v>47</v>
      </c>
      <c r="R57" s="9" t="s">
        <v>47</v>
      </c>
      <c r="S57" s="9" t="s">
        <v>47</v>
      </c>
      <c r="T57" s="9" t="s">
        <v>47</v>
      </c>
      <c r="U57" s="9" t="s">
        <v>47</v>
      </c>
      <c r="V57" s="9" t="s">
        <v>47</v>
      </c>
      <c r="W57" s="9" t="s">
        <v>47</v>
      </c>
      <c r="X57" s="9" t="s">
        <v>47</v>
      </c>
      <c r="Y57" s="9" t="s">
        <v>47</v>
      </c>
      <c r="Z57" s="9" t="s">
        <v>47</v>
      </c>
      <c r="AA57" s="9" t="s">
        <v>47</v>
      </c>
      <c r="AB57" s="9" t="s">
        <v>47</v>
      </c>
      <c r="AC57" s="9" t="s">
        <v>47</v>
      </c>
      <c r="AD57" s="9" t="s">
        <v>47</v>
      </c>
      <c r="AE57" s="9" t="s">
        <v>47</v>
      </c>
      <c r="AF57" s="9" t="s">
        <v>47</v>
      </c>
      <c r="AG57" s="9" t="s">
        <v>47</v>
      </c>
      <c r="AH57" s="9" t="s">
        <v>47</v>
      </c>
      <c r="AI57" s="9" t="s">
        <v>47</v>
      </c>
      <c r="AJ57" s="9" t="s">
        <v>47</v>
      </c>
      <c r="AK57" s="9" t="s">
        <v>47</v>
      </c>
      <c r="AL57" s="9" t="s">
        <v>47</v>
      </c>
      <c r="AM57" s="9" t="s">
        <v>47</v>
      </c>
      <c r="AN57" s="9" t="s">
        <v>47</v>
      </c>
      <c r="AO57" s="9" t="s">
        <v>47</v>
      </c>
      <c r="AP57" s="9" t="s">
        <v>47</v>
      </c>
      <c r="AQ57" s="9" t="s">
        <v>47</v>
      </c>
      <c r="AR57" s="9" t="s">
        <v>47</v>
      </c>
      <c r="AS57" s="9" t="s">
        <v>47</v>
      </c>
      <c r="AT57" s="9" t="s">
        <v>47</v>
      </c>
      <c r="AU57" s="9" t="s">
        <v>47</v>
      </c>
      <c r="AV57" s="9" t="s">
        <v>47</v>
      </c>
      <c r="AW57" s="9" t="s">
        <v>47</v>
      </c>
      <c r="AX57" s="9" t="s">
        <v>47</v>
      </c>
      <c r="AY57" s="9" t="s">
        <v>47</v>
      </c>
      <c r="AZ57" s="9" t="s">
        <v>47</v>
      </c>
      <c r="BA57" s="9" t="s">
        <v>47</v>
      </c>
      <c r="BB57" s="9" t="s">
        <v>47</v>
      </c>
      <c r="BC57" s="9" t="s">
        <v>47</v>
      </c>
      <c r="BD57" s="9" t="s">
        <v>47</v>
      </c>
      <c r="BE57" s="9" t="s">
        <v>47</v>
      </c>
      <c r="BF57" s="9" t="s">
        <v>47</v>
      </c>
      <c r="BG57" s="9" t="s">
        <v>47</v>
      </c>
      <c r="BH57" s="9" t="s">
        <v>47</v>
      </c>
      <c r="BI57" s="9" t="s">
        <v>47</v>
      </c>
      <c r="BJ57" s="9" t="s">
        <v>47</v>
      </c>
      <c r="BK57" s="9" t="s">
        <v>47</v>
      </c>
      <c r="BL57" s="9" t="s">
        <v>47</v>
      </c>
      <c r="BM57" s="9" t="s">
        <v>47</v>
      </c>
      <c r="BN57" s="9" t="s">
        <v>47</v>
      </c>
    </row>
    <row r="58" spans="1:66" ht="12" x14ac:dyDescent="0.25">
      <c r="A58" s="5">
        <v>28</v>
      </c>
      <c r="B58" s="56">
        <v>7</v>
      </c>
      <c r="C58" s="9">
        <v>28</v>
      </c>
      <c r="D58" s="9">
        <v>18.666666666666664</v>
      </c>
      <c r="E58" s="9">
        <v>12.950235578722831</v>
      </c>
      <c r="F58" s="9">
        <v>8.9843893684509997</v>
      </c>
      <c r="G58" s="9">
        <v>6.2330335099507117</v>
      </c>
      <c r="H58" s="9">
        <v>4.3242456602108232</v>
      </c>
      <c r="I58" s="9">
        <v>3</v>
      </c>
      <c r="J58" s="9" t="s">
        <v>47</v>
      </c>
      <c r="K58" s="9" t="s">
        <v>47</v>
      </c>
      <c r="L58" s="9" t="s">
        <v>47</v>
      </c>
      <c r="M58" s="9" t="s">
        <v>47</v>
      </c>
      <c r="N58" s="9" t="s">
        <v>47</v>
      </c>
      <c r="O58" s="9" t="s">
        <v>47</v>
      </c>
      <c r="P58" s="9" t="s">
        <v>47</v>
      </c>
      <c r="Q58" s="9" t="s">
        <v>47</v>
      </c>
      <c r="R58" s="9" t="s">
        <v>47</v>
      </c>
      <c r="S58" s="9" t="s">
        <v>47</v>
      </c>
      <c r="T58" s="9" t="s">
        <v>47</v>
      </c>
      <c r="U58" s="9" t="s">
        <v>47</v>
      </c>
      <c r="V58" s="9" t="s">
        <v>47</v>
      </c>
      <c r="W58" s="9" t="s">
        <v>47</v>
      </c>
      <c r="X58" s="9" t="s">
        <v>47</v>
      </c>
      <c r="Y58" s="9" t="s">
        <v>47</v>
      </c>
      <c r="Z58" s="9" t="s">
        <v>47</v>
      </c>
      <c r="AA58" s="9" t="s">
        <v>47</v>
      </c>
      <c r="AB58" s="9" t="s">
        <v>47</v>
      </c>
      <c r="AC58" s="9" t="s">
        <v>47</v>
      </c>
      <c r="AD58" s="9" t="s">
        <v>47</v>
      </c>
      <c r="AE58" s="9" t="s">
        <v>47</v>
      </c>
      <c r="AF58" s="9" t="s">
        <v>47</v>
      </c>
      <c r="AG58" s="9" t="s">
        <v>47</v>
      </c>
      <c r="AH58" s="9" t="s">
        <v>47</v>
      </c>
      <c r="AI58" s="9" t="s">
        <v>47</v>
      </c>
      <c r="AJ58" s="9" t="s">
        <v>47</v>
      </c>
      <c r="AK58" s="9" t="s">
        <v>47</v>
      </c>
      <c r="AL58" s="9" t="s">
        <v>47</v>
      </c>
      <c r="AM58" s="9" t="s">
        <v>47</v>
      </c>
      <c r="AN58" s="9" t="s">
        <v>47</v>
      </c>
      <c r="AO58" s="9" t="s">
        <v>47</v>
      </c>
      <c r="AP58" s="9" t="s">
        <v>47</v>
      </c>
      <c r="AQ58" s="9" t="s">
        <v>47</v>
      </c>
      <c r="AR58" s="9" t="s">
        <v>47</v>
      </c>
      <c r="AS58" s="9" t="s">
        <v>47</v>
      </c>
      <c r="AT58" s="9" t="s">
        <v>47</v>
      </c>
      <c r="AU58" s="9" t="s">
        <v>47</v>
      </c>
      <c r="AV58" s="9" t="s">
        <v>47</v>
      </c>
      <c r="AW58" s="9" t="s">
        <v>47</v>
      </c>
      <c r="AX58" s="9" t="s">
        <v>47</v>
      </c>
      <c r="AY58" s="9" t="s">
        <v>47</v>
      </c>
      <c r="AZ58" s="9" t="s">
        <v>47</v>
      </c>
      <c r="BA58" s="9" t="s">
        <v>47</v>
      </c>
      <c r="BB58" s="9" t="s">
        <v>47</v>
      </c>
      <c r="BC58" s="9" t="s">
        <v>47</v>
      </c>
      <c r="BD58" s="9" t="s">
        <v>47</v>
      </c>
      <c r="BE58" s="9" t="s">
        <v>47</v>
      </c>
      <c r="BF58" s="9" t="s">
        <v>47</v>
      </c>
      <c r="BG58" s="9" t="s">
        <v>47</v>
      </c>
      <c r="BH58" s="9" t="s">
        <v>47</v>
      </c>
      <c r="BI58" s="9" t="s">
        <v>47</v>
      </c>
      <c r="BJ58" s="9" t="s">
        <v>47</v>
      </c>
      <c r="BK58" s="9" t="s">
        <v>47</v>
      </c>
      <c r="BL58" s="9" t="s">
        <v>47</v>
      </c>
      <c r="BM58" s="9" t="s">
        <v>47</v>
      </c>
      <c r="BN58" s="9" t="s">
        <v>47</v>
      </c>
    </row>
    <row r="59" spans="1:66" ht="12" x14ac:dyDescent="0.25">
      <c r="A59" s="5">
        <v>29</v>
      </c>
      <c r="B59" s="56">
        <v>8</v>
      </c>
      <c r="C59" s="9">
        <v>29</v>
      </c>
      <c r="D59" s="9">
        <v>19.333333333333332</v>
      </c>
      <c r="E59" s="9">
        <v>14.172370309845153</v>
      </c>
      <c r="F59" s="9">
        <v>10.389107596519677</v>
      </c>
      <c r="G59" s="9">
        <v>7.6157731058639078</v>
      </c>
      <c r="H59" s="9">
        <v>5.5827701716584244</v>
      </c>
      <c r="I59" s="9">
        <v>4.0924699772845337</v>
      </c>
      <c r="J59" s="9">
        <v>3</v>
      </c>
      <c r="K59" s="9" t="s">
        <v>47</v>
      </c>
      <c r="L59" s="9" t="s">
        <v>47</v>
      </c>
      <c r="M59" s="9" t="s">
        <v>47</v>
      </c>
      <c r="N59" s="9" t="s">
        <v>47</v>
      </c>
      <c r="O59" s="9" t="s">
        <v>47</v>
      </c>
      <c r="P59" s="9" t="s">
        <v>47</v>
      </c>
      <c r="Q59" s="9" t="s">
        <v>47</v>
      </c>
      <c r="R59" s="9" t="s">
        <v>47</v>
      </c>
      <c r="S59" s="9" t="s">
        <v>47</v>
      </c>
      <c r="T59" s="9" t="s">
        <v>47</v>
      </c>
      <c r="U59" s="9" t="s">
        <v>47</v>
      </c>
      <c r="V59" s="9" t="s">
        <v>47</v>
      </c>
      <c r="W59" s="9" t="s">
        <v>47</v>
      </c>
      <c r="X59" s="9" t="s">
        <v>47</v>
      </c>
      <c r="Y59" s="9" t="s">
        <v>47</v>
      </c>
      <c r="Z59" s="9" t="s">
        <v>47</v>
      </c>
      <c r="AA59" s="9" t="s">
        <v>47</v>
      </c>
      <c r="AB59" s="9" t="s">
        <v>47</v>
      </c>
      <c r="AC59" s="9" t="s">
        <v>47</v>
      </c>
      <c r="AD59" s="9" t="s">
        <v>47</v>
      </c>
      <c r="AE59" s="9" t="s">
        <v>47</v>
      </c>
      <c r="AF59" s="9" t="s">
        <v>47</v>
      </c>
      <c r="AG59" s="9" t="s">
        <v>47</v>
      </c>
      <c r="AH59" s="9" t="s">
        <v>47</v>
      </c>
      <c r="AI59" s="9" t="s">
        <v>47</v>
      </c>
      <c r="AJ59" s="9" t="s">
        <v>47</v>
      </c>
      <c r="AK59" s="9" t="s">
        <v>47</v>
      </c>
      <c r="AL59" s="9" t="s">
        <v>47</v>
      </c>
      <c r="AM59" s="9" t="s">
        <v>47</v>
      </c>
      <c r="AN59" s="9" t="s">
        <v>47</v>
      </c>
      <c r="AO59" s="9" t="s">
        <v>47</v>
      </c>
      <c r="AP59" s="9" t="s">
        <v>47</v>
      </c>
      <c r="AQ59" s="9" t="s">
        <v>47</v>
      </c>
      <c r="AR59" s="9" t="s">
        <v>47</v>
      </c>
      <c r="AS59" s="9" t="s">
        <v>47</v>
      </c>
      <c r="AT59" s="9" t="s">
        <v>47</v>
      </c>
      <c r="AU59" s="9" t="s">
        <v>47</v>
      </c>
      <c r="AV59" s="9" t="s">
        <v>47</v>
      </c>
      <c r="AW59" s="9" t="s">
        <v>47</v>
      </c>
      <c r="AX59" s="9" t="s">
        <v>47</v>
      </c>
      <c r="AY59" s="9" t="s">
        <v>47</v>
      </c>
      <c r="AZ59" s="9" t="s">
        <v>47</v>
      </c>
      <c r="BA59" s="9" t="s">
        <v>47</v>
      </c>
      <c r="BB59" s="9" t="s">
        <v>47</v>
      </c>
      <c r="BC59" s="9" t="s">
        <v>47</v>
      </c>
      <c r="BD59" s="9" t="s">
        <v>47</v>
      </c>
      <c r="BE59" s="9" t="s">
        <v>47</v>
      </c>
      <c r="BF59" s="9" t="s">
        <v>47</v>
      </c>
      <c r="BG59" s="9" t="s">
        <v>47</v>
      </c>
      <c r="BH59" s="9" t="s">
        <v>47</v>
      </c>
      <c r="BI59" s="9" t="s">
        <v>47</v>
      </c>
      <c r="BJ59" s="9" t="s">
        <v>47</v>
      </c>
      <c r="BK59" s="9" t="s">
        <v>47</v>
      </c>
      <c r="BL59" s="9" t="s">
        <v>47</v>
      </c>
      <c r="BM59" s="9" t="s">
        <v>47</v>
      </c>
      <c r="BN59" s="9" t="s">
        <v>47</v>
      </c>
    </row>
    <row r="60" spans="1:66" ht="12" x14ac:dyDescent="0.25">
      <c r="A60" s="5">
        <v>30</v>
      </c>
      <c r="B60" s="56">
        <v>8</v>
      </c>
      <c r="C60" s="9">
        <v>30</v>
      </c>
      <c r="D60" s="9">
        <v>20</v>
      </c>
      <c r="E60" s="9">
        <v>14.578467472149541</v>
      </c>
      <c r="F60" s="9">
        <v>10.626585691826111</v>
      </c>
      <c r="G60" s="9">
        <v>7.7459666924148349</v>
      </c>
      <c r="H60" s="9">
        <v>5.646216173286172</v>
      </c>
      <c r="I60" s="9">
        <v>4.1156589411488556</v>
      </c>
      <c r="J60" s="9">
        <v>3</v>
      </c>
      <c r="K60" s="9" t="s">
        <v>47</v>
      </c>
      <c r="L60" s="9" t="s">
        <v>47</v>
      </c>
      <c r="M60" s="9" t="s">
        <v>47</v>
      </c>
      <c r="N60" s="9" t="s">
        <v>47</v>
      </c>
      <c r="O60" s="9" t="s">
        <v>47</v>
      </c>
      <c r="P60" s="9" t="s">
        <v>47</v>
      </c>
      <c r="Q60" s="9" t="s">
        <v>47</v>
      </c>
      <c r="R60" s="9" t="s">
        <v>47</v>
      </c>
      <c r="S60" s="9" t="s">
        <v>47</v>
      </c>
      <c r="T60" s="9" t="s">
        <v>47</v>
      </c>
      <c r="U60" s="9" t="s">
        <v>47</v>
      </c>
      <c r="V60" s="9" t="s">
        <v>47</v>
      </c>
      <c r="W60" s="9" t="s">
        <v>47</v>
      </c>
      <c r="X60" s="9" t="s">
        <v>47</v>
      </c>
      <c r="Y60" s="9" t="s">
        <v>47</v>
      </c>
      <c r="Z60" s="9" t="s">
        <v>47</v>
      </c>
      <c r="AA60" s="9" t="s">
        <v>47</v>
      </c>
      <c r="AB60" s="9" t="s">
        <v>47</v>
      </c>
      <c r="AC60" s="9" t="s">
        <v>47</v>
      </c>
      <c r="AD60" s="9" t="s">
        <v>47</v>
      </c>
      <c r="AE60" s="9" t="s">
        <v>47</v>
      </c>
      <c r="AF60" s="9" t="s">
        <v>47</v>
      </c>
      <c r="AG60" s="9" t="s">
        <v>47</v>
      </c>
      <c r="AH60" s="9" t="s">
        <v>47</v>
      </c>
      <c r="AI60" s="9" t="s">
        <v>47</v>
      </c>
      <c r="AJ60" s="9" t="s">
        <v>47</v>
      </c>
      <c r="AK60" s="9" t="s">
        <v>47</v>
      </c>
      <c r="AL60" s="9" t="s">
        <v>47</v>
      </c>
      <c r="AM60" s="9" t="s">
        <v>47</v>
      </c>
      <c r="AN60" s="9" t="s">
        <v>47</v>
      </c>
      <c r="AO60" s="9" t="s">
        <v>47</v>
      </c>
      <c r="AP60" s="9" t="s">
        <v>47</v>
      </c>
      <c r="AQ60" s="9" t="s">
        <v>47</v>
      </c>
      <c r="AR60" s="9" t="s">
        <v>47</v>
      </c>
      <c r="AS60" s="9" t="s">
        <v>47</v>
      </c>
      <c r="AT60" s="9" t="s">
        <v>47</v>
      </c>
      <c r="AU60" s="9" t="s">
        <v>47</v>
      </c>
      <c r="AV60" s="9" t="s">
        <v>47</v>
      </c>
      <c r="AW60" s="9" t="s">
        <v>47</v>
      </c>
      <c r="AX60" s="9" t="s">
        <v>47</v>
      </c>
      <c r="AY60" s="9" t="s">
        <v>47</v>
      </c>
      <c r="AZ60" s="9" t="s">
        <v>47</v>
      </c>
      <c r="BA60" s="9" t="s">
        <v>47</v>
      </c>
      <c r="BB60" s="9" t="s">
        <v>47</v>
      </c>
      <c r="BC60" s="9" t="s">
        <v>47</v>
      </c>
      <c r="BD60" s="9" t="s">
        <v>47</v>
      </c>
      <c r="BE60" s="9" t="s">
        <v>47</v>
      </c>
      <c r="BF60" s="9" t="s">
        <v>47</v>
      </c>
      <c r="BG60" s="9" t="s">
        <v>47</v>
      </c>
      <c r="BH60" s="9" t="s">
        <v>47</v>
      </c>
      <c r="BI60" s="9" t="s">
        <v>47</v>
      </c>
      <c r="BJ60" s="9" t="s">
        <v>47</v>
      </c>
      <c r="BK60" s="9" t="s">
        <v>47</v>
      </c>
      <c r="BL60" s="9" t="s">
        <v>47</v>
      </c>
      <c r="BM60" s="9" t="s">
        <v>47</v>
      </c>
      <c r="BN60" s="9" t="s">
        <v>47</v>
      </c>
    </row>
    <row r="61" spans="1:66" ht="12" x14ac:dyDescent="0.25">
      <c r="A61" s="5">
        <v>31</v>
      </c>
      <c r="B61" s="56">
        <v>8</v>
      </c>
      <c r="C61" s="9">
        <v>31</v>
      </c>
      <c r="D61" s="9">
        <v>20.666666666666664</v>
      </c>
      <c r="E61" s="9">
        <v>14.982314344132636</v>
      </c>
      <c r="F61" s="9">
        <v>10.861439182567864</v>
      </c>
      <c r="G61" s="9">
        <v>7.8740078740118111</v>
      </c>
      <c r="H61" s="9">
        <v>5.7082674733848613</v>
      </c>
      <c r="I61" s="9">
        <v>4.1382124667728926</v>
      </c>
      <c r="J61" s="9">
        <v>3</v>
      </c>
      <c r="K61" s="9" t="s">
        <v>47</v>
      </c>
      <c r="L61" s="9" t="s">
        <v>47</v>
      </c>
      <c r="M61" s="9" t="s">
        <v>47</v>
      </c>
      <c r="N61" s="9" t="s">
        <v>47</v>
      </c>
      <c r="O61" s="9" t="s">
        <v>47</v>
      </c>
      <c r="P61" s="9" t="s">
        <v>47</v>
      </c>
      <c r="Q61" s="9" t="s">
        <v>47</v>
      </c>
      <c r="R61" s="9" t="s">
        <v>47</v>
      </c>
      <c r="S61" s="9" t="s">
        <v>47</v>
      </c>
      <c r="T61" s="9" t="s">
        <v>47</v>
      </c>
      <c r="U61" s="9" t="s">
        <v>47</v>
      </c>
      <c r="V61" s="9" t="s">
        <v>47</v>
      </c>
      <c r="W61" s="9" t="s">
        <v>47</v>
      </c>
      <c r="X61" s="9" t="s">
        <v>47</v>
      </c>
      <c r="Y61" s="9" t="s">
        <v>47</v>
      </c>
      <c r="Z61" s="9" t="s">
        <v>47</v>
      </c>
      <c r="AA61" s="9" t="s">
        <v>47</v>
      </c>
      <c r="AB61" s="9" t="s">
        <v>47</v>
      </c>
      <c r="AC61" s="9" t="s">
        <v>47</v>
      </c>
      <c r="AD61" s="9" t="s">
        <v>47</v>
      </c>
      <c r="AE61" s="9" t="s">
        <v>47</v>
      </c>
      <c r="AF61" s="9" t="s">
        <v>47</v>
      </c>
      <c r="AG61" s="9" t="s">
        <v>47</v>
      </c>
      <c r="AH61" s="9" t="s">
        <v>47</v>
      </c>
      <c r="AI61" s="9" t="s">
        <v>47</v>
      </c>
      <c r="AJ61" s="9" t="s">
        <v>47</v>
      </c>
      <c r="AK61" s="9" t="s">
        <v>47</v>
      </c>
      <c r="AL61" s="9" t="s">
        <v>47</v>
      </c>
      <c r="AM61" s="9" t="s">
        <v>47</v>
      </c>
      <c r="AN61" s="9" t="s">
        <v>47</v>
      </c>
      <c r="AO61" s="9" t="s">
        <v>47</v>
      </c>
      <c r="AP61" s="9" t="s">
        <v>47</v>
      </c>
      <c r="AQ61" s="9" t="s">
        <v>47</v>
      </c>
      <c r="AR61" s="9" t="s">
        <v>47</v>
      </c>
      <c r="AS61" s="9" t="s">
        <v>47</v>
      </c>
      <c r="AT61" s="9" t="s">
        <v>47</v>
      </c>
      <c r="AU61" s="9" t="s">
        <v>47</v>
      </c>
      <c r="AV61" s="9" t="s">
        <v>47</v>
      </c>
      <c r="AW61" s="9" t="s">
        <v>47</v>
      </c>
      <c r="AX61" s="9" t="s">
        <v>47</v>
      </c>
      <c r="AY61" s="9" t="s">
        <v>47</v>
      </c>
      <c r="AZ61" s="9" t="s">
        <v>47</v>
      </c>
      <c r="BA61" s="9" t="s">
        <v>47</v>
      </c>
      <c r="BB61" s="9" t="s">
        <v>47</v>
      </c>
      <c r="BC61" s="9" t="s">
        <v>47</v>
      </c>
      <c r="BD61" s="9" t="s">
        <v>47</v>
      </c>
      <c r="BE61" s="9" t="s">
        <v>47</v>
      </c>
      <c r="BF61" s="9" t="s">
        <v>47</v>
      </c>
      <c r="BG61" s="9" t="s">
        <v>47</v>
      </c>
      <c r="BH61" s="9" t="s">
        <v>47</v>
      </c>
      <c r="BI61" s="9" t="s">
        <v>47</v>
      </c>
      <c r="BJ61" s="9" t="s">
        <v>47</v>
      </c>
      <c r="BK61" s="9" t="s">
        <v>47</v>
      </c>
      <c r="BL61" s="9" t="s">
        <v>47</v>
      </c>
      <c r="BM61" s="9" t="s">
        <v>47</v>
      </c>
      <c r="BN61" s="9" t="s">
        <v>47</v>
      </c>
    </row>
    <row r="62" spans="1:66" ht="12" x14ac:dyDescent="0.25">
      <c r="A62" s="5">
        <v>32</v>
      </c>
      <c r="B62" s="56">
        <v>8</v>
      </c>
      <c r="C62" s="9">
        <v>32</v>
      </c>
      <c r="D62" s="9">
        <v>21.333333333333332</v>
      </c>
      <c r="E62" s="9">
        <v>15.383995416612354</v>
      </c>
      <c r="F62" s="9">
        <v>11.093780389610153</v>
      </c>
      <c r="G62" s="9">
        <v>8</v>
      </c>
      <c r="H62" s="9">
        <v>5.7689982812296332</v>
      </c>
      <c r="I62" s="9">
        <v>4.1601676461038082</v>
      </c>
      <c r="J62" s="9">
        <v>3</v>
      </c>
      <c r="K62" s="9" t="s">
        <v>47</v>
      </c>
      <c r="L62" s="9" t="s">
        <v>47</v>
      </c>
      <c r="M62" s="9" t="s">
        <v>47</v>
      </c>
      <c r="N62" s="9" t="s">
        <v>47</v>
      </c>
      <c r="O62" s="9" t="s">
        <v>47</v>
      </c>
      <c r="P62" s="9" t="s">
        <v>47</v>
      </c>
      <c r="Q62" s="9" t="s">
        <v>47</v>
      </c>
      <c r="R62" s="9" t="s">
        <v>47</v>
      </c>
      <c r="S62" s="9" t="s">
        <v>47</v>
      </c>
      <c r="T62" s="9" t="s">
        <v>47</v>
      </c>
      <c r="U62" s="9" t="s">
        <v>47</v>
      </c>
      <c r="V62" s="9" t="s">
        <v>47</v>
      </c>
      <c r="W62" s="9" t="s">
        <v>47</v>
      </c>
      <c r="X62" s="9" t="s">
        <v>47</v>
      </c>
      <c r="Y62" s="9" t="s">
        <v>47</v>
      </c>
      <c r="Z62" s="9" t="s">
        <v>47</v>
      </c>
      <c r="AA62" s="9" t="s">
        <v>47</v>
      </c>
      <c r="AB62" s="9" t="s">
        <v>47</v>
      </c>
      <c r="AC62" s="9" t="s">
        <v>47</v>
      </c>
      <c r="AD62" s="9" t="s">
        <v>47</v>
      </c>
      <c r="AE62" s="9" t="s">
        <v>47</v>
      </c>
      <c r="AF62" s="9" t="s">
        <v>47</v>
      </c>
      <c r="AG62" s="9" t="s">
        <v>47</v>
      </c>
      <c r="AH62" s="9" t="s">
        <v>47</v>
      </c>
      <c r="AI62" s="9" t="s">
        <v>47</v>
      </c>
      <c r="AJ62" s="9" t="s">
        <v>47</v>
      </c>
      <c r="AK62" s="9" t="s">
        <v>47</v>
      </c>
      <c r="AL62" s="9" t="s">
        <v>47</v>
      </c>
      <c r="AM62" s="9" t="s">
        <v>47</v>
      </c>
      <c r="AN62" s="9" t="s">
        <v>47</v>
      </c>
      <c r="AO62" s="9" t="s">
        <v>47</v>
      </c>
      <c r="AP62" s="9" t="s">
        <v>47</v>
      </c>
      <c r="AQ62" s="9" t="s">
        <v>47</v>
      </c>
      <c r="AR62" s="9" t="s">
        <v>47</v>
      </c>
      <c r="AS62" s="9" t="s">
        <v>47</v>
      </c>
      <c r="AT62" s="9" t="s">
        <v>47</v>
      </c>
      <c r="AU62" s="9" t="s">
        <v>47</v>
      </c>
      <c r="AV62" s="9" t="s">
        <v>47</v>
      </c>
      <c r="AW62" s="9" t="s">
        <v>47</v>
      </c>
      <c r="AX62" s="9" t="s">
        <v>47</v>
      </c>
      <c r="AY62" s="9" t="s">
        <v>47</v>
      </c>
      <c r="AZ62" s="9" t="s">
        <v>47</v>
      </c>
      <c r="BA62" s="9" t="s">
        <v>47</v>
      </c>
      <c r="BB62" s="9" t="s">
        <v>47</v>
      </c>
      <c r="BC62" s="9" t="s">
        <v>47</v>
      </c>
      <c r="BD62" s="9" t="s">
        <v>47</v>
      </c>
      <c r="BE62" s="9" t="s">
        <v>47</v>
      </c>
      <c r="BF62" s="9" t="s">
        <v>47</v>
      </c>
      <c r="BG62" s="9" t="s">
        <v>47</v>
      </c>
      <c r="BH62" s="9" t="s">
        <v>47</v>
      </c>
      <c r="BI62" s="9" t="s">
        <v>47</v>
      </c>
      <c r="BJ62" s="9" t="s">
        <v>47</v>
      </c>
      <c r="BK62" s="9" t="s">
        <v>47</v>
      </c>
      <c r="BL62" s="9" t="s">
        <v>47</v>
      </c>
      <c r="BM62" s="9" t="s">
        <v>47</v>
      </c>
      <c r="BN62" s="9" t="s">
        <v>47</v>
      </c>
    </row>
    <row r="63" spans="1:66" ht="12" x14ac:dyDescent="0.25">
      <c r="A63" s="5">
        <v>33</v>
      </c>
      <c r="B63" s="56">
        <v>9</v>
      </c>
      <c r="C63" s="9">
        <v>33</v>
      </c>
      <c r="D63" s="9">
        <v>22</v>
      </c>
      <c r="E63" s="9">
        <v>16.5</v>
      </c>
      <c r="F63" s="9">
        <v>12.419101102259832</v>
      </c>
      <c r="G63" s="9">
        <v>9.3475195265546294</v>
      </c>
      <c r="H63" s="9">
        <v>7.0356236397351459</v>
      </c>
      <c r="I63" s="9">
        <v>5.2955225029890949</v>
      </c>
      <c r="J63" s="9">
        <v>3.9857957184190069</v>
      </c>
      <c r="K63" s="9">
        <v>3</v>
      </c>
      <c r="L63" s="9" t="s">
        <v>47</v>
      </c>
      <c r="M63" s="9" t="s">
        <v>47</v>
      </c>
      <c r="N63" s="9" t="s">
        <v>47</v>
      </c>
      <c r="O63" s="9" t="s">
        <v>47</v>
      </c>
      <c r="P63" s="9" t="s">
        <v>47</v>
      </c>
      <c r="Q63" s="9" t="s">
        <v>47</v>
      </c>
      <c r="R63" s="9" t="s">
        <v>47</v>
      </c>
      <c r="S63" s="9" t="s">
        <v>47</v>
      </c>
      <c r="T63" s="9" t="s">
        <v>47</v>
      </c>
      <c r="U63" s="9" t="s">
        <v>47</v>
      </c>
      <c r="V63" s="9" t="s">
        <v>47</v>
      </c>
      <c r="W63" s="9" t="s">
        <v>47</v>
      </c>
      <c r="X63" s="9" t="s">
        <v>47</v>
      </c>
      <c r="Y63" s="9" t="s">
        <v>47</v>
      </c>
      <c r="Z63" s="9" t="s">
        <v>47</v>
      </c>
      <c r="AA63" s="9" t="s">
        <v>47</v>
      </c>
      <c r="AB63" s="9" t="s">
        <v>47</v>
      </c>
      <c r="AC63" s="9" t="s">
        <v>47</v>
      </c>
      <c r="AD63" s="9" t="s">
        <v>47</v>
      </c>
      <c r="AE63" s="9" t="s">
        <v>47</v>
      </c>
      <c r="AF63" s="9" t="s">
        <v>47</v>
      </c>
      <c r="AG63" s="9" t="s">
        <v>47</v>
      </c>
      <c r="AH63" s="9" t="s">
        <v>47</v>
      </c>
      <c r="AI63" s="9" t="s">
        <v>47</v>
      </c>
      <c r="AJ63" s="9" t="s">
        <v>47</v>
      </c>
      <c r="AK63" s="9" t="s">
        <v>47</v>
      </c>
      <c r="AL63" s="9" t="s">
        <v>47</v>
      </c>
      <c r="AM63" s="9" t="s">
        <v>47</v>
      </c>
      <c r="AN63" s="9" t="s">
        <v>47</v>
      </c>
      <c r="AO63" s="9" t="s">
        <v>47</v>
      </c>
      <c r="AP63" s="9" t="s">
        <v>47</v>
      </c>
      <c r="AQ63" s="9" t="s">
        <v>47</v>
      </c>
      <c r="AR63" s="9" t="s">
        <v>47</v>
      </c>
      <c r="AS63" s="9" t="s">
        <v>47</v>
      </c>
      <c r="AT63" s="9" t="s">
        <v>47</v>
      </c>
      <c r="AU63" s="9" t="s">
        <v>47</v>
      </c>
      <c r="AV63" s="9" t="s">
        <v>47</v>
      </c>
      <c r="AW63" s="9" t="s">
        <v>47</v>
      </c>
      <c r="AX63" s="9" t="s">
        <v>47</v>
      </c>
      <c r="AY63" s="9" t="s">
        <v>47</v>
      </c>
      <c r="AZ63" s="9" t="s">
        <v>47</v>
      </c>
      <c r="BA63" s="9" t="s">
        <v>47</v>
      </c>
      <c r="BB63" s="9" t="s">
        <v>47</v>
      </c>
      <c r="BC63" s="9" t="s">
        <v>47</v>
      </c>
      <c r="BD63" s="9" t="s">
        <v>47</v>
      </c>
      <c r="BE63" s="9" t="s">
        <v>47</v>
      </c>
      <c r="BF63" s="9" t="s">
        <v>47</v>
      </c>
      <c r="BG63" s="9" t="s">
        <v>47</v>
      </c>
      <c r="BH63" s="9" t="s">
        <v>47</v>
      </c>
      <c r="BI63" s="9" t="s">
        <v>47</v>
      </c>
      <c r="BJ63" s="9" t="s">
        <v>47</v>
      </c>
      <c r="BK63" s="9" t="s">
        <v>47</v>
      </c>
      <c r="BL63" s="9" t="s">
        <v>47</v>
      </c>
      <c r="BM63" s="9" t="s">
        <v>47</v>
      </c>
      <c r="BN63" s="9" t="s">
        <v>47</v>
      </c>
    </row>
    <row r="64" spans="1:66" ht="12" x14ac:dyDescent="0.25">
      <c r="A64" s="5">
        <v>34</v>
      </c>
      <c r="B64" s="56">
        <v>9</v>
      </c>
      <c r="C64" s="9">
        <v>34</v>
      </c>
      <c r="D64" s="9">
        <v>22.666666666666664</v>
      </c>
      <c r="E64" s="9">
        <v>16.97934876043777</v>
      </c>
      <c r="F64" s="9">
        <v>12.719041955672632</v>
      </c>
      <c r="G64" s="9">
        <v>9.5276933498826217</v>
      </c>
      <c r="H64" s="9">
        <v>7.137089482507089</v>
      </c>
      <c r="I64" s="9">
        <v>5.3463146231444201</v>
      </c>
      <c r="J64" s="9">
        <v>4.0048650251204796</v>
      </c>
      <c r="K64" s="9">
        <v>3</v>
      </c>
      <c r="L64" s="9" t="s">
        <v>47</v>
      </c>
      <c r="M64" s="9" t="s">
        <v>47</v>
      </c>
      <c r="N64" s="9" t="s">
        <v>47</v>
      </c>
      <c r="O64" s="9" t="s">
        <v>47</v>
      </c>
      <c r="P64" s="9" t="s">
        <v>47</v>
      </c>
      <c r="Q64" s="9" t="s">
        <v>47</v>
      </c>
      <c r="R64" s="9" t="s">
        <v>47</v>
      </c>
      <c r="S64" s="9" t="s">
        <v>47</v>
      </c>
      <c r="T64" s="9" t="s">
        <v>47</v>
      </c>
      <c r="U64" s="9" t="s">
        <v>47</v>
      </c>
      <c r="V64" s="9" t="s">
        <v>47</v>
      </c>
      <c r="W64" s="9" t="s">
        <v>47</v>
      </c>
      <c r="X64" s="9" t="s">
        <v>47</v>
      </c>
      <c r="Y64" s="9" t="s">
        <v>47</v>
      </c>
      <c r="Z64" s="9" t="s">
        <v>47</v>
      </c>
      <c r="AA64" s="9" t="s">
        <v>47</v>
      </c>
      <c r="AB64" s="9" t="s">
        <v>47</v>
      </c>
      <c r="AC64" s="9" t="s">
        <v>47</v>
      </c>
      <c r="AD64" s="9" t="s">
        <v>47</v>
      </c>
      <c r="AE64" s="9" t="s">
        <v>47</v>
      </c>
      <c r="AF64" s="9" t="s">
        <v>47</v>
      </c>
      <c r="AG64" s="9" t="s">
        <v>47</v>
      </c>
      <c r="AH64" s="9" t="s">
        <v>47</v>
      </c>
      <c r="AI64" s="9" t="s">
        <v>47</v>
      </c>
      <c r="AJ64" s="9" t="s">
        <v>47</v>
      </c>
      <c r="AK64" s="9" t="s">
        <v>47</v>
      </c>
      <c r="AL64" s="9" t="s">
        <v>47</v>
      </c>
      <c r="AM64" s="9" t="s">
        <v>47</v>
      </c>
      <c r="AN64" s="9" t="s">
        <v>47</v>
      </c>
      <c r="AO64" s="9" t="s">
        <v>47</v>
      </c>
      <c r="AP64" s="9" t="s">
        <v>47</v>
      </c>
      <c r="AQ64" s="9" t="s">
        <v>47</v>
      </c>
      <c r="AR64" s="9" t="s">
        <v>47</v>
      </c>
      <c r="AS64" s="9" t="s">
        <v>47</v>
      </c>
      <c r="AT64" s="9" t="s">
        <v>47</v>
      </c>
      <c r="AU64" s="9" t="s">
        <v>47</v>
      </c>
      <c r="AV64" s="9" t="s">
        <v>47</v>
      </c>
      <c r="AW64" s="9" t="s">
        <v>47</v>
      </c>
      <c r="AX64" s="9" t="s">
        <v>47</v>
      </c>
      <c r="AY64" s="9" t="s">
        <v>47</v>
      </c>
      <c r="AZ64" s="9" t="s">
        <v>47</v>
      </c>
      <c r="BA64" s="9" t="s">
        <v>47</v>
      </c>
      <c r="BB64" s="9" t="s">
        <v>47</v>
      </c>
      <c r="BC64" s="9" t="s">
        <v>47</v>
      </c>
      <c r="BD64" s="9" t="s">
        <v>47</v>
      </c>
      <c r="BE64" s="9" t="s">
        <v>47</v>
      </c>
      <c r="BF64" s="9" t="s">
        <v>47</v>
      </c>
      <c r="BG64" s="9" t="s">
        <v>47</v>
      </c>
      <c r="BH64" s="9" t="s">
        <v>47</v>
      </c>
      <c r="BI64" s="9" t="s">
        <v>47</v>
      </c>
      <c r="BJ64" s="9" t="s">
        <v>47</v>
      </c>
      <c r="BK64" s="9" t="s">
        <v>47</v>
      </c>
      <c r="BL64" s="9" t="s">
        <v>47</v>
      </c>
      <c r="BM64" s="9" t="s">
        <v>47</v>
      </c>
      <c r="BN64" s="9" t="s">
        <v>47</v>
      </c>
    </row>
    <row r="65" spans="1:66" ht="12" x14ac:dyDescent="0.25">
      <c r="A65" s="5">
        <v>35</v>
      </c>
      <c r="B65" s="56">
        <v>9</v>
      </c>
      <c r="C65" s="9">
        <v>35</v>
      </c>
      <c r="D65" s="9">
        <v>23.333333333333332</v>
      </c>
      <c r="E65" s="9">
        <v>17.406510223051956</v>
      </c>
      <c r="F65" s="9">
        <v>12.985139920509097</v>
      </c>
      <c r="G65" s="9">
        <v>9.6868273188900726</v>
      </c>
      <c r="H65" s="9">
        <v>7.226308232365672</v>
      </c>
      <c r="I65" s="9">
        <v>5.3907774909256103</v>
      </c>
      <c r="J65" s="9">
        <v>4.0214838645426427</v>
      </c>
      <c r="K65" s="9">
        <v>3</v>
      </c>
      <c r="L65" s="9" t="s">
        <v>47</v>
      </c>
      <c r="M65" s="9" t="s">
        <v>47</v>
      </c>
      <c r="N65" s="9" t="s">
        <v>47</v>
      </c>
      <c r="O65" s="9" t="s">
        <v>47</v>
      </c>
      <c r="P65" s="9" t="s">
        <v>47</v>
      </c>
      <c r="Q65" s="9" t="s">
        <v>47</v>
      </c>
      <c r="R65" s="9" t="s">
        <v>47</v>
      </c>
      <c r="S65" s="9" t="s">
        <v>47</v>
      </c>
      <c r="T65" s="9" t="s">
        <v>47</v>
      </c>
      <c r="U65" s="9" t="s">
        <v>47</v>
      </c>
      <c r="V65" s="9" t="s">
        <v>47</v>
      </c>
      <c r="W65" s="9" t="s">
        <v>47</v>
      </c>
      <c r="X65" s="9" t="s">
        <v>47</v>
      </c>
      <c r="Y65" s="9" t="s">
        <v>47</v>
      </c>
      <c r="Z65" s="9" t="s">
        <v>47</v>
      </c>
      <c r="AA65" s="9" t="s">
        <v>47</v>
      </c>
      <c r="AB65" s="9" t="s">
        <v>47</v>
      </c>
      <c r="AC65" s="9" t="s">
        <v>47</v>
      </c>
      <c r="AD65" s="9" t="s">
        <v>47</v>
      </c>
      <c r="AE65" s="9" t="s">
        <v>47</v>
      </c>
      <c r="AF65" s="9" t="s">
        <v>47</v>
      </c>
      <c r="AG65" s="9" t="s">
        <v>47</v>
      </c>
      <c r="AH65" s="9" t="s">
        <v>47</v>
      </c>
      <c r="AI65" s="9" t="s">
        <v>47</v>
      </c>
      <c r="AJ65" s="9" t="s">
        <v>47</v>
      </c>
      <c r="AK65" s="9" t="s">
        <v>47</v>
      </c>
      <c r="AL65" s="9" t="s">
        <v>47</v>
      </c>
      <c r="AM65" s="9" t="s">
        <v>47</v>
      </c>
      <c r="AN65" s="9" t="s">
        <v>47</v>
      </c>
      <c r="AO65" s="9" t="s">
        <v>47</v>
      </c>
      <c r="AP65" s="9" t="s">
        <v>47</v>
      </c>
      <c r="AQ65" s="9" t="s">
        <v>47</v>
      </c>
      <c r="AR65" s="9" t="s">
        <v>47</v>
      </c>
      <c r="AS65" s="9" t="s">
        <v>47</v>
      </c>
      <c r="AT65" s="9" t="s">
        <v>47</v>
      </c>
      <c r="AU65" s="9" t="s">
        <v>47</v>
      </c>
      <c r="AV65" s="9" t="s">
        <v>47</v>
      </c>
      <c r="AW65" s="9" t="s">
        <v>47</v>
      </c>
      <c r="AX65" s="9" t="s">
        <v>47</v>
      </c>
      <c r="AY65" s="9" t="s">
        <v>47</v>
      </c>
      <c r="AZ65" s="9" t="s">
        <v>47</v>
      </c>
      <c r="BA65" s="9" t="s">
        <v>47</v>
      </c>
      <c r="BB65" s="9" t="s">
        <v>47</v>
      </c>
      <c r="BC65" s="9" t="s">
        <v>47</v>
      </c>
      <c r="BD65" s="9" t="s">
        <v>47</v>
      </c>
      <c r="BE65" s="9" t="s">
        <v>47</v>
      </c>
      <c r="BF65" s="9" t="s">
        <v>47</v>
      </c>
      <c r="BG65" s="9" t="s">
        <v>47</v>
      </c>
      <c r="BH65" s="9" t="s">
        <v>47</v>
      </c>
      <c r="BI65" s="9" t="s">
        <v>47</v>
      </c>
      <c r="BJ65" s="9" t="s">
        <v>47</v>
      </c>
      <c r="BK65" s="9" t="s">
        <v>47</v>
      </c>
      <c r="BL65" s="9" t="s">
        <v>47</v>
      </c>
      <c r="BM65" s="9" t="s">
        <v>47</v>
      </c>
      <c r="BN65" s="9" t="s">
        <v>47</v>
      </c>
    </row>
    <row r="66" spans="1:66" ht="12" x14ac:dyDescent="0.25">
      <c r="A66" s="5">
        <v>36</v>
      </c>
      <c r="B66" s="56">
        <v>9</v>
      </c>
      <c r="C66" s="9">
        <v>36</v>
      </c>
      <c r="D66" s="9">
        <v>24</v>
      </c>
      <c r="E66" s="9">
        <v>17.831931469643379</v>
      </c>
      <c r="F66" s="9">
        <v>13.249074164085746</v>
      </c>
      <c r="G66" s="9">
        <v>9.8440242720916533</v>
      </c>
      <c r="H66" s="9">
        <v>7.3140819252268514</v>
      </c>
      <c r="I66" s="9">
        <v>5.4343419855834387</v>
      </c>
      <c r="J66" s="9">
        <v>4.037700577897068</v>
      </c>
      <c r="K66" s="9">
        <v>3</v>
      </c>
      <c r="L66" s="9" t="s">
        <v>47</v>
      </c>
      <c r="M66" s="9" t="s">
        <v>47</v>
      </c>
      <c r="N66" s="9" t="s">
        <v>47</v>
      </c>
      <c r="O66" s="9" t="s">
        <v>47</v>
      </c>
      <c r="P66" s="9" t="s">
        <v>47</v>
      </c>
      <c r="Q66" s="9" t="s">
        <v>47</v>
      </c>
      <c r="R66" s="9" t="s">
        <v>47</v>
      </c>
      <c r="S66" s="9" t="s">
        <v>47</v>
      </c>
      <c r="T66" s="9" t="s">
        <v>47</v>
      </c>
      <c r="U66" s="9" t="s">
        <v>47</v>
      </c>
      <c r="V66" s="9" t="s">
        <v>47</v>
      </c>
      <c r="W66" s="9" t="s">
        <v>47</v>
      </c>
      <c r="X66" s="9" t="s">
        <v>47</v>
      </c>
      <c r="Y66" s="9" t="s">
        <v>47</v>
      </c>
      <c r="Z66" s="9" t="s">
        <v>47</v>
      </c>
      <c r="AA66" s="9" t="s">
        <v>47</v>
      </c>
      <c r="AB66" s="9" t="s">
        <v>47</v>
      </c>
      <c r="AC66" s="9" t="s">
        <v>47</v>
      </c>
      <c r="AD66" s="9" t="s">
        <v>47</v>
      </c>
      <c r="AE66" s="9" t="s">
        <v>47</v>
      </c>
      <c r="AF66" s="9" t="s">
        <v>47</v>
      </c>
      <c r="AG66" s="9" t="s">
        <v>47</v>
      </c>
      <c r="AH66" s="9" t="s">
        <v>47</v>
      </c>
      <c r="AI66" s="9" t="s">
        <v>47</v>
      </c>
      <c r="AJ66" s="9" t="s">
        <v>47</v>
      </c>
      <c r="AK66" s="9" t="s">
        <v>47</v>
      </c>
      <c r="AL66" s="9" t="s">
        <v>47</v>
      </c>
      <c r="AM66" s="9" t="s">
        <v>47</v>
      </c>
      <c r="AN66" s="9" t="s">
        <v>47</v>
      </c>
      <c r="AO66" s="9" t="s">
        <v>47</v>
      </c>
      <c r="AP66" s="9" t="s">
        <v>47</v>
      </c>
      <c r="AQ66" s="9" t="s">
        <v>47</v>
      </c>
      <c r="AR66" s="9" t="s">
        <v>47</v>
      </c>
      <c r="AS66" s="9" t="s">
        <v>47</v>
      </c>
      <c r="AT66" s="9" t="s">
        <v>47</v>
      </c>
      <c r="AU66" s="9" t="s">
        <v>47</v>
      </c>
      <c r="AV66" s="9" t="s">
        <v>47</v>
      </c>
      <c r="AW66" s="9" t="s">
        <v>47</v>
      </c>
      <c r="AX66" s="9" t="s">
        <v>47</v>
      </c>
      <c r="AY66" s="9" t="s">
        <v>47</v>
      </c>
      <c r="AZ66" s="9" t="s">
        <v>47</v>
      </c>
      <c r="BA66" s="9" t="s">
        <v>47</v>
      </c>
      <c r="BB66" s="9" t="s">
        <v>47</v>
      </c>
      <c r="BC66" s="9" t="s">
        <v>47</v>
      </c>
      <c r="BD66" s="9" t="s">
        <v>47</v>
      </c>
      <c r="BE66" s="9" t="s">
        <v>47</v>
      </c>
      <c r="BF66" s="9" t="s">
        <v>47</v>
      </c>
      <c r="BG66" s="9" t="s">
        <v>47</v>
      </c>
      <c r="BH66" s="9" t="s">
        <v>47</v>
      </c>
      <c r="BI66" s="9" t="s">
        <v>47</v>
      </c>
      <c r="BJ66" s="9" t="s">
        <v>47</v>
      </c>
      <c r="BK66" s="9" t="s">
        <v>47</v>
      </c>
      <c r="BL66" s="9" t="s">
        <v>47</v>
      </c>
      <c r="BM66" s="9" t="s">
        <v>47</v>
      </c>
      <c r="BN66" s="9" t="s">
        <v>47</v>
      </c>
    </row>
    <row r="67" spans="1:66" ht="12" x14ac:dyDescent="0.25">
      <c r="A67" s="5">
        <v>37</v>
      </c>
      <c r="B67" s="56">
        <v>10</v>
      </c>
      <c r="C67" s="9">
        <v>37</v>
      </c>
      <c r="D67" s="9">
        <v>24.666666666666664</v>
      </c>
      <c r="E67" s="9">
        <v>18.5</v>
      </c>
      <c r="F67" s="9">
        <v>14.266169346949793</v>
      </c>
      <c r="G67" s="9">
        <v>11.001275018154045</v>
      </c>
      <c r="H67" s="9">
        <v>8.4835704022353386</v>
      </c>
      <c r="I67" s="9">
        <v>6.5420568662194754</v>
      </c>
      <c r="J67" s="9">
        <v>5.044869790857442</v>
      </c>
      <c r="K67" s="9">
        <v>3.890322528090997</v>
      </c>
      <c r="L67" s="9">
        <v>3</v>
      </c>
      <c r="M67" s="9" t="s">
        <v>47</v>
      </c>
      <c r="N67" s="9" t="s">
        <v>47</v>
      </c>
      <c r="O67" s="9" t="s">
        <v>47</v>
      </c>
      <c r="P67" s="9" t="s">
        <v>47</v>
      </c>
      <c r="Q67" s="9" t="s">
        <v>47</v>
      </c>
      <c r="R67" s="9" t="s">
        <v>47</v>
      </c>
      <c r="S67" s="9" t="s">
        <v>47</v>
      </c>
      <c r="T67" s="9" t="s">
        <v>47</v>
      </c>
      <c r="U67" s="9" t="s">
        <v>47</v>
      </c>
      <c r="V67" s="9" t="s">
        <v>47</v>
      </c>
      <c r="W67" s="9" t="s">
        <v>47</v>
      </c>
      <c r="X67" s="9" t="s">
        <v>47</v>
      </c>
      <c r="Y67" s="9" t="s">
        <v>47</v>
      </c>
      <c r="Z67" s="9" t="s">
        <v>47</v>
      </c>
      <c r="AA67" s="9" t="s">
        <v>47</v>
      </c>
      <c r="AB67" s="9" t="s">
        <v>47</v>
      </c>
      <c r="AC67" s="9" t="s">
        <v>47</v>
      </c>
      <c r="AD67" s="9" t="s">
        <v>47</v>
      </c>
      <c r="AE67" s="9" t="s">
        <v>47</v>
      </c>
      <c r="AF67" s="9" t="s">
        <v>47</v>
      </c>
      <c r="AG67" s="9" t="s">
        <v>47</v>
      </c>
      <c r="AH67" s="9" t="s">
        <v>47</v>
      </c>
      <c r="AI67" s="9" t="s">
        <v>47</v>
      </c>
      <c r="AJ67" s="9" t="s">
        <v>47</v>
      </c>
      <c r="AK67" s="9" t="s">
        <v>47</v>
      </c>
      <c r="AL67" s="9" t="s">
        <v>47</v>
      </c>
      <c r="AM67" s="9" t="s">
        <v>47</v>
      </c>
      <c r="AN67" s="9" t="s">
        <v>47</v>
      </c>
      <c r="AO67" s="9" t="s">
        <v>47</v>
      </c>
      <c r="AP67" s="9" t="s">
        <v>47</v>
      </c>
      <c r="AQ67" s="9" t="s">
        <v>47</v>
      </c>
      <c r="AR67" s="9" t="s">
        <v>47</v>
      </c>
      <c r="AS67" s="9" t="s">
        <v>47</v>
      </c>
      <c r="AT67" s="9" t="s">
        <v>47</v>
      </c>
      <c r="AU67" s="9" t="s">
        <v>47</v>
      </c>
      <c r="AV67" s="9" t="s">
        <v>47</v>
      </c>
      <c r="AW67" s="9" t="s">
        <v>47</v>
      </c>
      <c r="AX67" s="9" t="s">
        <v>47</v>
      </c>
      <c r="AY67" s="9" t="s">
        <v>47</v>
      </c>
      <c r="AZ67" s="9" t="s">
        <v>47</v>
      </c>
      <c r="BA67" s="9" t="s">
        <v>47</v>
      </c>
      <c r="BB67" s="9" t="s">
        <v>47</v>
      </c>
      <c r="BC67" s="9" t="s">
        <v>47</v>
      </c>
      <c r="BD67" s="9" t="s">
        <v>47</v>
      </c>
      <c r="BE67" s="9" t="s">
        <v>47</v>
      </c>
      <c r="BF67" s="9" t="s">
        <v>47</v>
      </c>
      <c r="BG67" s="9" t="s">
        <v>47</v>
      </c>
      <c r="BH67" s="9" t="s">
        <v>47</v>
      </c>
      <c r="BI67" s="9" t="s">
        <v>47</v>
      </c>
      <c r="BJ67" s="9" t="s">
        <v>47</v>
      </c>
      <c r="BK67" s="9" t="s">
        <v>47</v>
      </c>
      <c r="BL67" s="9" t="s">
        <v>47</v>
      </c>
      <c r="BM67" s="9" t="s">
        <v>47</v>
      </c>
      <c r="BN67" s="9" t="s">
        <v>47</v>
      </c>
    </row>
    <row r="68" spans="1:66" ht="12" x14ac:dyDescent="0.25">
      <c r="A68" s="5">
        <v>38</v>
      </c>
      <c r="B68" s="56">
        <v>10</v>
      </c>
      <c r="C68" s="9">
        <v>38</v>
      </c>
      <c r="D68" s="9">
        <v>25.333333333333332</v>
      </c>
      <c r="E68" s="9">
        <v>19</v>
      </c>
      <c r="F68" s="9">
        <v>14.59602821961537</v>
      </c>
      <c r="G68" s="9">
        <v>11.212844199358328</v>
      </c>
      <c r="H68" s="9">
        <v>8.6138415976834022</v>
      </c>
      <c r="I68" s="9">
        <v>6.6172565810044039</v>
      </c>
      <c r="J68" s="9">
        <v>5.083455989093463</v>
      </c>
      <c r="K68" s="9">
        <v>3.9051719510516292</v>
      </c>
      <c r="L68" s="9">
        <v>3</v>
      </c>
      <c r="M68" s="9" t="s">
        <v>47</v>
      </c>
      <c r="N68" s="9" t="s">
        <v>47</v>
      </c>
      <c r="O68" s="9" t="s">
        <v>47</v>
      </c>
      <c r="P68" s="9" t="s">
        <v>47</v>
      </c>
      <c r="Q68" s="9" t="s">
        <v>47</v>
      </c>
      <c r="R68" s="9" t="s">
        <v>47</v>
      </c>
      <c r="S68" s="9" t="s">
        <v>47</v>
      </c>
      <c r="T68" s="9" t="s">
        <v>47</v>
      </c>
      <c r="U68" s="9" t="s">
        <v>47</v>
      </c>
      <c r="V68" s="9" t="s">
        <v>47</v>
      </c>
      <c r="W68" s="9" t="s">
        <v>47</v>
      </c>
      <c r="X68" s="9" t="s">
        <v>47</v>
      </c>
      <c r="Y68" s="9" t="s">
        <v>47</v>
      </c>
      <c r="Z68" s="9" t="s">
        <v>47</v>
      </c>
      <c r="AA68" s="9" t="s">
        <v>47</v>
      </c>
      <c r="AB68" s="9" t="s">
        <v>47</v>
      </c>
      <c r="AC68" s="9" t="s">
        <v>47</v>
      </c>
      <c r="AD68" s="9" t="s">
        <v>47</v>
      </c>
      <c r="AE68" s="9" t="s">
        <v>47</v>
      </c>
      <c r="AF68" s="9" t="s">
        <v>47</v>
      </c>
      <c r="AG68" s="9" t="s">
        <v>47</v>
      </c>
      <c r="AH68" s="9" t="s">
        <v>47</v>
      </c>
      <c r="AI68" s="9" t="s">
        <v>47</v>
      </c>
      <c r="AJ68" s="9" t="s">
        <v>47</v>
      </c>
      <c r="AK68" s="9" t="s">
        <v>47</v>
      </c>
      <c r="AL68" s="9" t="s">
        <v>47</v>
      </c>
      <c r="AM68" s="9" t="s">
        <v>47</v>
      </c>
      <c r="AN68" s="9" t="s">
        <v>47</v>
      </c>
      <c r="AO68" s="9" t="s">
        <v>47</v>
      </c>
      <c r="AP68" s="9" t="s">
        <v>47</v>
      </c>
      <c r="AQ68" s="9" t="s">
        <v>47</v>
      </c>
      <c r="AR68" s="9" t="s">
        <v>47</v>
      </c>
      <c r="AS68" s="9" t="s">
        <v>47</v>
      </c>
      <c r="AT68" s="9" t="s">
        <v>47</v>
      </c>
      <c r="AU68" s="9" t="s">
        <v>47</v>
      </c>
      <c r="AV68" s="9" t="s">
        <v>47</v>
      </c>
      <c r="AW68" s="9" t="s">
        <v>47</v>
      </c>
      <c r="AX68" s="9" t="s">
        <v>47</v>
      </c>
      <c r="AY68" s="9" t="s">
        <v>47</v>
      </c>
      <c r="AZ68" s="9" t="s">
        <v>47</v>
      </c>
      <c r="BA68" s="9" t="s">
        <v>47</v>
      </c>
      <c r="BB68" s="9" t="s">
        <v>47</v>
      </c>
      <c r="BC68" s="9" t="s">
        <v>47</v>
      </c>
      <c r="BD68" s="9" t="s">
        <v>47</v>
      </c>
      <c r="BE68" s="9" t="s">
        <v>47</v>
      </c>
      <c r="BF68" s="9" t="s">
        <v>47</v>
      </c>
      <c r="BG68" s="9" t="s">
        <v>47</v>
      </c>
      <c r="BH68" s="9" t="s">
        <v>47</v>
      </c>
      <c r="BI68" s="9" t="s">
        <v>47</v>
      </c>
      <c r="BJ68" s="9" t="s">
        <v>47</v>
      </c>
      <c r="BK68" s="9" t="s">
        <v>47</v>
      </c>
      <c r="BL68" s="9" t="s">
        <v>47</v>
      </c>
      <c r="BM68" s="9" t="s">
        <v>47</v>
      </c>
      <c r="BN68" s="9" t="s">
        <v>47</v>
      </c>
    </row>
    <row r="69" spans="1:66" ht="12" x14ac:dyDescent="0.25">
      <c r="A69" s="5">
        <v>39</v>
      </c>
      <c r="B69" s="56">
        <v>10</v>
      </c>
      <c r="C69" s="9">
        <v>39</v>
      </c>
      <c r="D69" s="9">
        <v>26</v>
      </c>
      <c r="E69" s="9">
        <v>19.5</v>
      </c>
      <c r="F69" s="9">
        <v>14.924649196551304</v>
      </c>
      <c r="G69" s="9">
        <v>11.422828391801</v>
      </c>
      <c r="H69" s="9">
        <v>8.7426516194890365</v>
      </c>
      <c r="I69" s="9">
        <v>6.6913337676171798</v>
      </c>
      <c r="J69" s="9">
        <v>5.1213235455756072</v>
      </c>
      <c r="K69" s="9">
        <v>3.9196901199873979</v>
      </c>
      <c r="L69" s="9">
        <v>3</v>
      </c>
      <c r="M69" s="9" t="s">
        <v>47</v>
      </c>
      <c r="N69" s="9" t="s">
        <v>47</v>
      </c>
      <c r="O69" s="9" t="s">
        <v>47</v>
      </c>
      <c r="P69" s="9" t="s">
        <v>47</v>
      </c>
      <c r="Q69" s="9" t="s">
        <v>47</v>
      </c>
      <c r="R69" s="9" t="s">
        <v>47</v>
      </c>
      <c r="S69" s="9" t="s">
        <v>47</v>
      </c>
      <c r="T69" s="9" t="s">
        <v>47</v>
      </c>
      <c r="U69" s="9" t="s">
        <v>47</v>
      </c>
      <c r="V69" s="9" t="s">
        <v>47</v>
      </c>
      <c r="W69" s="9" t="s">
        <v>47</v>
      </c>
      <c r="X69" s="9" t="s">
        <v>47</v>
      </c>
      <c r="Y69" s="9" t="s">
        <v>47</v>
      </c>
      <c r="Z69" s="9" t="s">
        <v>47</v>
      </c>
      <c r="AA69" s="9" t="s">
        <v>47</v>
      </c>
      <c r="AB69" s="9" t="s">
        <v>47</v>
      </c>
      <c r="AC69" s="9" t="s">
        <v>47</v>
      </c>
      <c r="AD69" s="9" t="s">
        <v>47</v>
      </c>
      <c r="AE69" s="9" t="s">
        <v>47</v>
      </c>
      <c r="AF69" s="9" t="s">
        <v>47</v>
      </c>
      <c r="AG69" s="9" t="s">
        <v>47</v>
      </c>
      <c r="AH69" s="9" t="s">
        <v>47</v>
      </c>
      <c r="AI69" s="9" t="s">
        <v>47</v>
      </c>
      <c r="AJ69" s="9" t="s">
        <v>47</v>
      </c>
      <c r="AK69" s="9" t="s">
        <v>47</v>
      </c>
      <c r="AL69" s="9" t="s">
        <v>47</v>
      </c>
      <c r="AM69" s="9" t="s">
        <v>47</v>
      </c>
      <c r="AN69" s="9" t="s">
        <v>47</v>
      </c>
      <c r="AO69" s="9" t="s">
        <v>47</v>
      </c>
      <c r="AP69" s="9" t="s">
        <v>47</v>
      </c>
      <c r="AQ69" s="9" t="s">
        <v>47</v>
      </c>
      <c r="AR69" s="9" t="s">
        <v>47</v>
      </c>
      <c r="AS69" s="9" t="s">
        <v>47</v>
      </c>
      <c r="AT69" s="9" t="s">
        <v>47</v>
      </c>
      <c r="AU69" s="9" t="s">
        <v>47</v>
      </c>
      <c r="AV69" s="9" t="s">
        <v>47</v>
      </c>
      <c r="AW69" s="9" t="s">
        <v>47</v>
      </c>
      <c r="AX69" s="9" t="s">
        <v>47</v>
      </c>
      <c r="AY69" s="9" t="s">
        <v>47</v>
      </c>
      <c r="AZ69" s="9" t="s">
        <v>47</v>
      </c>
      <c r="BA69" s="9" t="s">
        <v>47</v>
      </c>
      <c r="BB69" s="9" t="s">
        <v>47</v>
      </c>
      <c r="BC69" s="9" t="s">
        <v>47</v>
      </c>
      <c r="BD69" s="9" t="s">
        <v>47</v>
      </c>
      <c r="BE69" s="9" t="s">
        <v>47</v>
      </c>
      <c r="BF69" s="9" t="s">
        <v>47</v>
      </c>
      <c r="BG69" s="9" t="s">
        <v>47</v>
      </c>
      <c r="BH69" s="9" t="s">
        <v>47</v>
      </c>
      <c r="BI69" s="9" t="s">
        <v>47</v>
      </c>
      <c r="BJ69" s="9" t="s">
        <v>47</v>
      </c>
      <c r="BK69" s="9" t="s">
        <v>47</v>
      </c>
      <c r="BL69" s="9" t="s">
        <v>47</v>
      </c>
      <c r="BM69" s="9" t="s">
        <v>47</v>
      </c>
      <c r="BN69" s="9" t="s">
        <v>47</v>
      </c>
    </row>
    <row r="70" spans="1:66" ht="12" x14ac:dyDescent="0.25">
      <c r="A70" s="5">
        <v>40</v>
      </c>
      <c r="B70" s="56">
        <v>10</v>
      </c>
      <c r="C70" s="9">
        <v>40</v>
      </c>
      <c r="D70" s="9">
        <v>26.666666666666664</v>
      </c>
      <c r="E70" s="9">
        <v>20</v>
      </c>
      <c r="F70" s="9">
        <v>15.252068494761053</v>
      </c>
      <c r="G70" s="9">
        <v>11.631279668444135</v>
      </c>
      <c r="H70" s="9">
        <v>8.8700537092415797</v>
      </c>
      <c r="I70" s="9">
        <v>6.7643333362780957</v>
      </c>
      <c r="J70" s="9">
        <v>5.1585037683154544</v>
      </c>
      <c r="K70" s="9">
        <v>3.9338926402415155</v>
      </c>
      <c r="L70" s="9">
        <v>3</v>
      </c>
      <c r="M70" s="9" t="s">
        <v>47</v>
      </c>
      <c r="N70" s="9" t="s">
        <v>47</v>
      </c>
      <c r="O70" s="9" t="s">
        <v>47</v>
      </c>
      <c r="P70" s="9" t="s">
        <v>47</v>
      </c>
      <c r="Q70" s="9" t="s">
        <v>47</v>
      </c>
      <c r="R70" s="9" t="s">
        <v>47</v>
      </c>
      <c r="S70" s="9" t="s">
        <v>47</v>
      </c>
      <c r="T70" s="9" t="s">
        <v>47</v>
      </c>
      <c r="U70" s="9" t="s">
        <v>47</v>
      </c>
      <c r="V70" s="9" t="s">
        <v>47</v>
      </c>
      <c r="W70" s="9" t="s">
        <v>47</v>
      </c>
      <c r="X70" s="9" t="s">
        <v>47</v>
      </c>
      <c r="Y70" s="9" t="s">
        <v>47</v>
      </c>
      <c r="Z70" s="9" t="s">
        <v>47</v>
      </c>
      <c r="AA70" s="9" t="s">
        <v>47</v>
      </c>
      <c r="AB70" s="9" t="s">
        <v>47</v>
      </c>
      <c r="AC70" s="9" t="s">
        <v>47</v>
      </c>
      <c r="AD70" s="9" t="s">
        <v>47</v>
      </c>
      <c r="AE70" s="9" t="s">
        <v>47</v>
      </c>
      <c r="AF70" s="9" t="s">
        <v>47</v>
      </c>
      <c r="AG70" s="9" t="s">
        <v>47</v>
      </c>
      <c r="AH70" s="9" t="s">
        <v>47</v>
      </c>
      <c r="AI70" s="9" t="s">
        <v>47</v>
      </c>
      <c r="AJ70" s="9" t="s">
        <v>47</v>
      </c>
      <c r="AK70" s="9" t="s">
        <v>47</v>
      </c>
      <c r="AL70" s="9" t="s">
        <v>47</v>
      </c>
      <c r="AM70" s="9" t="s">
        <v>47</v>
      </c>
      <c r="AN70" s="9" t="s">
        <v>47</v>
      </c>
      <c r="AO70" s="9" t="s">
        <v>47</v>
      </c>
      <c r="AP70" s="9" t="s">
        <v>47</v>
      </c>
      <c r="AQ70" s="9" t="s">
        <v>47</v>
      </c>
      <c r="AR70" s="9" t="s">
        <v>47</v>
      </c>
      <c r="AS70" s="9" t="s">
        <v>47</v>
      </c>
      <c r="AT70" s="9" t="s">
        <v>47</v>
      </c>
      <c r="AU70" s="9" t="s">
        <v>47</v>
      </c>
      <c r="AV70" s="9" t="s">
        <v>47</v>
      </c>
      <c r="AW70" s="9" t="s">
        <v>47</v>
      </c>
      <c r="AX70" s="9" t="s">
        <v>47</v>
      </c>
      <c r="AY70" s="9" t="s">
        <v>47</v>
      </c>
      <c r="AZ70" s="9" t="s">
        <v>47</v>
      </c>
      <c r="BA70" s="9" t="s">
        <v>47</v>
      </c>
      <c r="BB70" s="9" t="s">
        <v>47</v>
      </c>
      <c r="BC70" s="9" t="s">
        <v>47</v>
      </c>
      <c r="BD70" s="9" t="s">
        <v>47</v>
      </c>
      <c r="BE70" s="9" t="s">
        <v>47</v>
      </c>
      <c r="BF70" s="9" t="s">
        <v>47</v>
      </c>
      <c r="BG70" s="9" t="s">
        <v>47</v>
      </c>
      <c r="BH70" s="9" t="s">
        <v>47</v>
      </c>
      <c r="BI70" s="9" t="s">
        <v>47</v>
      </c>
      <c r="BJ70" s="9" t="s">
        <v>47</v>
      </c>
      <c r="BK70" s="9" t="s">
        <v>47</v>
      </c>
      <c r="BL70" s="9" t="s">
        <v>47</v>
      </c>
      <c r="BM70" s="9" t="s">
        <v>47</v>
      </c>
      <c r="BN70" s="9" t="s">
        <v>47</v>
      </c>
    </row>
    <row r="71" spans="1:66" ht="12" x14ac:dyDescent="0.25">
      <c r="A71" s="5">
        <v>41</v>
      </c>
      <c r="B71" s="56">
        <v>11</v>
      </c>
      <c r="C71" s="9">
        <v>41</v>
      </c>
      <c r="D71" s="9">
        <v>27.333333333333332</v>
      </c>
      <c r="E71" s="9">
        <v>20.5</v>
      </c>
      <c r="F71" s="9">
        <v>16.122217851583621</v>
      </c>
      <c r="G71" s="9">
        <v>12.67931260750837</v>
      </c>
      <c r="H71" s="9">
        <v>9.9716409788575966</v>
      </c>
      <c r="I71" s="9">
        <v>7.8421935706790595</v>
      </c>
      <c r="J71" s="9">
        <v>6.167490399062256</v>
      </c>
      <c r="K71" s="9">
        <v>4.8504206737186397</v>
      </c>
      <c r="L71" s="9">
        <v>3.8146116474886296</v>
      </c>
      <c r="M71" s="9">
        <v>3</v>
      </c>
      <c r="N71" s="9" t="s">
        <v>47</v>
      </c>
      <c r="O71" s="9" t="s">
        <v>47</v>
      </c>
      <c r="P71" s="9" t="s">
        <v>47</v>
      </c>
      <c r="Q71" s="9" t="s">
        <v>47</v>
      </c>
      <c r="R71" s="9" t="s">
        <v>47</v>
      </c>
      <c r="S71" s="9" t="s">
        <v>47</v>
      </c>
      <c r="T71" s="9" t="s">
        <v>47</v>
      </c>
      <c r="U71" s="9" t="s">
        <v>47</v>
      </c>
      <c r="V71" s="9" t="s">
        <v>47</v>
      </c>
      <c r="W71" s="9" t="s">
        <v>47</v>
      </c>
      <c r="X71" s="9" t="s">
        <v>47</v>
      </c>
      <c r="Y71" s="9" t="s">
        <v>47</v>
      </c>
      <c r="Z71" s="9" t="s">
        <v>47</v>
      </c>
      <c r="AA71" s="9" t="s">
        <v>47</v>
      </c>
      <c r="AB71" s="9" t="s">
        <v>47</v>
      </c>
      <c r="AC71" s="9" t="s">
        <v>47</v>
      </c>
      <c r="AD71" s="9" t="s">
        <v>47</v>
      </c>
      <c r="AE71" s="9" t="s">
        <v>47</v>
      </c>
      <c r="AF71" s="9" t="s">
        <v>47</v>
      </c>
      <c r="AG71" s="9" t="s">
        <v>47</v>
      </c>
      <c r="AH71" s="9" t="s">
        <v>47</v>
      </c>
      <c r="AI71" s="9" t="s">
        <v>47</v>
      </c>
      <c r="AJ71" s="9" t="s">
        <v>47</v>
      </c>
      <c r="AK71" s="9" t="s">
        <v>47</v>
      </c>
      <c r="AL71" s="9" t="s">
        <v>47</v>
      </c>
      <c r="AM71" s="9" t="s">
        <v>47</v>
      </c>
      <c r="AN71" s="9" t="s">
        <v>47</v>
      </c>
      <c r="AO71" s="9" t="s">
        <v>47</v>
      </c>
      <c r="AP71" s="9" t="s">
        <v>47</v>
      </c>
      <c r="AQ71" s="9" t="s">
        <v>47</v>
      </c>
      <c r="AR71" s="9" t="s">
        <v>47</v>
      </c>
      <c r="AS71" s="9" t="s">
        <v>47</v>
      </c>
      <c r="AT71" s="9" t="s">
        <v>47</v>
      </c>
      <c r="AU71" s="9" t="s">
        <v>47</v>
      </c>
      <c r="AV71" s="9" t="s">
        <v>47</v>
      </c>
      <c r="AW71" s="9" t="s">
        <v>47</v>
      </c>
      <c r="AX71" s="9" t="s">
        <v>47</v>
      </c>
      <c r="AY71" s="9" t="s">
        <v>47</v>
      </c>
      <c r="AZ71" s="9" t="s">
        <v>47</v>
      </c>
      <c r="BA71" s="9" t="s">
        <v>47</v>
      </c>
      <c r="BB71" s="9" t="s">
        <v>47</v>
      </c>
      <c r="BC71" s="9" t="s">
        <v>47</v>
      </c>
      <c r="BD71" s="9" t="s">
        <v>47</v>
      </c>
      <c r="BE71" s="9" t="s">
        <v>47</v>
      </c>
      <c r="BF71" s="9" t="s">
        <v>47</v>
      </c>
      <c r="BG71" s="9" t="s">
        <v>47</v>
      </c>
      <c r="BH71" s="9" t="s">
        <v>47</v>
      </c>
      <c r="BI71" s="9" t="s">
        <v>47</v>
      </c>
      <c r="BJ71" s="9" t="s">
        <v>47</v>
      </c>
      <c r="BK71" s="9" t="s">
        <v>47</v>
      </c>
      <c r="BL71" s="9" t="s">
        <v>47</v>
      </c>
      <c r="BM71" s="9" t="s">
        <v>47</v>
      </c>
      <c r="BN71" s="9" t="s">
        <v>47</v>
      </c>
    </row>
    <row r="72" spans="1:66" ht="12" x14ac:dyDescent="0.25">
      <c r="A72" s="5">
        <v>42</v>
      </c>
      <c r="B72" s="56">
        <v>11</v>
      </c>
      <c r="C72" s="9">
        <v>42</v>
      </c>
      <c r="D72" s="9">
        <v>28</v>
      </c>
      <c r="E72" s="9">
        <v>21</v>
      </c>
      <c r="F72" s="9">
        <v>16.465769810473716</v>
      </c>
      <c r="G72" s="9">
        <v>12.910551211976554</v>
      </c>
      <c r="H72" s="9">
        <v>10.122960208701826</v>
      </c>
      <c r="I72" s="9">
        <v>7.937253933193773</v>
      </c>
      <c r="J72" s="9">
        <v>6.2234760091069408</v>
      </c>
      <c r="K72" s="9">
        <v>4.8797296850933574</v>
      </c>
      <c r="L72" s="9">
        <v>3.8261193205753621</v>
      </c>
      <c r="M72" s="9">
        <v>3</v>
      </c>
      <c r="N72" s="9" t="s">
        <v>47</v>
      </c>
      <c r="O72" s="9" t="s">
        <v>47</v>
      </c>
      <c r="P72" s="9" t="s">
        <v>47</v>
      </c>
      <c r="Q72" s="9" t="s">
        <v>47</v>
      </c>
      <c r="R72" s="9" t="s">
        <v>47</v>
      </c>
      <c r="S72" s="9" t="s">
        <v>47</v>
      </c>
      <c r="T72" s="9" t="s">
        <v>47</v>
      </c>
      <c r="U72" s="9" t="s">
        <v>47</v>
      </c>
      <c r="V72" s="9" t="s">
        <v>47</v>
      </c>
      <c r="W72" s="9" t="s">
        <v>47</v>
      </c>
      <c r="X72" s="9" t="s">
        <v>47</v>
      </c>
      <c r="Y72" s="9" t="s">
        <v>47</v>
      </c>
      <c r="Z72" s="9" t="s">
        <v>47</v>
      </c>
      <c r="AA72" s="9" t="s">
        <v>47</v>
      </c>
      <c r="AB72" s="9" t="s">
        <v>47</v>
      </c>
      <c r="AC72" s="9" t="s">
        <v>47</v>
      </c>
      <c r="AD72" s="9" t="s">
        <v>47</v>
      </c>
      <c r="AE72" s="9" t="s">
        <v>47</v>
      </c>
      <c r="AF72" s="9" t="s">
        <v>47</v>
      </c>
      <c r="AG72" s="9" t="s">
        <v>47</v>
      </c>
      <c r="AH72" s="9" t="s">
        <v>47</v>
      </c>
      <c r="AI72" s="9" t="s">
        <v>47</v>
      </c>
      <c r="AJ72" s="9" t="s">
        <v>47</v>
      </c>
      <c r="AK72" s="9" t="s">
        <v>47</v>
      </c>
      <c r="AL72" s="9" t="s">
        <v>47</v>
      </c>
      <c r="AM72" s="9" t="s">
        <v>47</v>
      </c>
      <c r="AN72" s="9" t="s">
        <v>47</v>
      </c>
      <c r="AO72" s="9" t="s">
        <v>47</v>
      </c>
      <c r="AP72" s="9" t="s">
        <v>47</v>
      </c>
      <c r="AQ72" s="9" t="s">
        <v>47</v>
      </c>
      <c r="AR72" s="9" t="s">
        <v>47</v>
      </c>
      <c r="AS72" s="9" t="s">
        <v>47</v>
      </c>
      <c r="AT72" s="9" t="s">
        <v>47</v>
      </c>
      <c r="AU72" s="9" t="s">
        <v>47</v>
      </c>
      <c r="AV72" s="9" t="s">
        <v>47</v>
      </c>
      <c r="AW72" s="9" t="s">
        <v>47</v>
      </c>
      <c r="AX72" s="9" t="s">
        <v>47</v>
      </c>
      <c r="AY72" s="9" t="s">
        <v>47</v>
      </c>
      <c r="AZ72" s="9" t="s">
        <v>47</v>
      </c>
      <c r="BA72" s="9" t="s">
        <v>47</v>
      </c>
      <c r="BB72" s="9" t="s">
        <v>47</v>
      </c>
      <c r="BC72" s="9" t="s">
        <v>47</v>
      </c>
      <c r="BD72" s="9" t="s">
        <v>47</v>
      </c>
      <c r="BE72" s="9" t="s">
        <v>47</v>
      </c>
      <c r="BF72" s="9" t="s">
        <v>47</v>
      </c>
      <c r="BG72" s="9" t="s">
        <v>47</v>
      </c>
      <c r="BH72" s="9" t="s">
        <v>47</v>
      </c>
      <c r="BI72" s="9" t="s">
        <v>47</v>
      </c>
      <c r="BJ72" s="9" t="s">
        <v>47</v>
      </c>
      <c r="BK72" s="9" t="s">
        <v>47</v>
      </c>
      <c r="BL72" s="9" t="s">
        <v>47</v>
      </c>
      <c r="BM72" s="9" t="s">
        <v>47</v>
      </c>
      <c r="BN72" s="9" t="s">
        <v>47</v>
      </c>
    </row>
    <row r="73" spans="1:66" ht="12" x14ac:dyDescent="0.25">
      <c r="A73" s="5">
        <v>43</v>
      </c>
      <c r="B73" s="56">
        <v>11</v>
      </c>
      <c r="C73" s="9">
        <v>43</v>
      </c>
      <c r="D73" s="9">
        <v>28.666666666666664</v>
      </c>
      <c r="E73" s="9">
        <v>21.5</v>
      </c>
      <c r="F73" s="9">
        <v>16.808300710966087</v>
      </c>
      <c r="G73" s="9">
        <v>13.140417339082003</v>
      </c>
      <c r="H73" s="9">
        <v>10.272934237343399</v>
      </c>
      <c r="I73" s="9">
        <v>8.0311892021045068</v>
      </c>
      <c r="J73" s="9">
        <v>6.278634566308666</v>
      </c>
      <c r="K73" s="9">
        <v>4.9085198997573105</v>
      </c>
      <c r="L73" s="9">
        <v>3.8373896986456733</v>
      </c>
      <c r="M73" s="9">
        <v>3</v>
      </c>
      <c r="N73" s="9" t="s">
        <v>47</v>
      </c>
      <c r="O73" s="9" t="s">
        <v>47</v>
      </c>
      <c r="P73" s="9" t="s">
        <v>47</v>
      </c>
      <c r="Q73" s="9" t="s">
        <v>47</v>
      </c>
      <c r="R73" s="9" t="s">
        <v>47</v>
      </c>
      <c r="S73" s="9" t="s">
        <v>47</v>
      </c>
      <c r="T73" s="9" t="s">
        <v>47</v>
      </c>
      <c r="U73" s="9" t="s">
        <v>47</v>
      </c>
      <c r="V73" s="9" t="s">
        <v>47</v>
      </c>
      <c r="W73" s="9" t="s">
        <v>47</v>
      </c>
      <c r="X73" s="9" t="s">
        <v>47</v>
      </c>
      <c r="Y73" s="9" t="s">
        <v>47</v>
      </c>
      <c r="Z73" s="9" t="s">
        <v>47</v>
      </c>
      <c r="AA73" s="9" t="s">
        <v>47</v>
      </c>
      <c r="AB73" s="9" t="s">
        <v>47</v>
      </c>
      <c r="AC73" s="9" t="s">
        <v>47</v>
      </c>
      <c r="AD73" s="9" t="s">
        <v>47</v>
      </c>
      <c r="AE73" s="9" t="s">
        <v>47</v>
      </c>
      <c r="AF73" s="9" t="s">
        <v>47</v>
      </c>
      <c r="AG73" s="9" t="s">
        <v>47</v>
      </c>
      <c r="AH73" s="9" t="s">
        <v>47</v>
      </c>
      <c r="AI73" s="9" t="s">
        <v>47</v>
      </c>
      <c r="AJ73" s="9" t="s">
        <v>47</v>
      </c>
      <c r="AK73" s="9" t="s">
        <v>47</v>
      </c>
      <c r="AL73" s="9" t="s">
        <v>47</v>
      </c>
      <c r="AM73" s="9" t="s">
        <v>47</v>
      </c>
      <c r="AN73" s="9" t="s">
        <v>47</v>
      </c>
      <c r="AO73" s="9" t="s">
        <v>47</v>
      </c>
      <c r="AP73" s="9" t="s">
        <v>47</v>
      </c>
      <c r="AQ73" s="9" t="s">
        <v>47</v>
      </c>
      <c r="AR73" s="9" t="s">
        <v>47</v>
      </c>
      <c r="AS73" s="9" t="s">
        <v>47</v>
      </c>
      <c r="AT73" s="9" t="s">
        <v>47</v>
      </c>
      <c r="AU73" s="9" t="s">
        <v>47</v>
      </c>
      <c r="AV73" s="9" t="s">
        <v>47</v>
      </c>
      <c r="AW73" s="9" t="s">
        <v>47</v>
      </c>
      <c r="AX73" s="9" t="s">
        <v>47</v>
      </c>
      <c r="AY73" s="9" t="s">
        <v>47</v>
      </c>
      <c r="AZ73" s="9" t="s">
        <v>47</v>
      </c>
      <c r="BA73" s="9" t="s">
        <v>47</v>
      </c>
      <c r="BB73" s="9" t="s">
        <v>47</v>
      </c>
      <c r="BC73" s="9" t="s">
        <v>47</v>
      </c>
      <c r="BD73" s="9" t="s">
        <v>47</v>
      </c>
      <c r="BE73" s="9" t="s">
        <v>47</v>
      </c>
      <c r="BF73" s="9" t="s">
        <v>47</v>
      </c>
      <c r="BG73" s="9" t="s">
        <v>47</v>
      </c>
      <c r="BH73" s="9" t="s">
        <v>47</v>
      </c>
      <c r="BI73" s="9" t="s">
        <v>47</v>
      </c>
      <c r="BJ73" s="9" t="s">
        <v>47</v>
      </c>
      <c r="BK73" s="9" t="s">
        <v>47</v>
      </c>
      <c r="BL73" s="9" t="s">
        <v>47</v>
      </c>
      <c r="BM73" s="9" t="s">
        <v>47</v>
      </c>
      <c r="BN73" s="9" t="s">
        <v>47</v>
      </c>
    </row>
    <row r="74" spans="1:66" ht="12" x14ac:dyDescent="0.25">
      <c r="A74" s="5">
        <v>44</v>
      </c>
      <c r="B74" s="56">
        <v>11</v>
      </c>
      <c r="C74" s="9">
        <v>44</v>
      </c>
      <c r="D74" s="9">
        <v>29.333333333333332</v>
      </c>
      <c r="E74" s="9">
        <v>22</v>
      </c>
      <c r="F74" s="9">
        <v>17.149837232867963</v>
      </c>
      <c r="G74" s="9">
        <v>13.368950777902921</v>
      </c>
      <c r="H74" s="9">
        <v>10.421605900693574</v>
      </c>
      <c r="I74" s="9">
        <v>8.1240384046359608</v>
      </c>
      <c r="J74" s="9">
        <v>6.3329971051397758</v>
      </c>
      <c r="K74" s="9">
        <v>4.9368122522441427</v>
      </c>
      <c r="L74" s="9">
        <v>3.8484330261461523</v>
      </c>
      <c r="M74" s="9">
        <v>3</v>
      </c>
      <c r="N74" s="9" t="s">
        <v>47</v>
      </c>
      <c r="O74" s="9" t="s">
        <v>47</v>
      </c>
      <c r="P74" s="9" t="s">
        <v>47</v>
      </c>
      <c r="Q74" s="9" t="s">
        <v>47</v>
      </c>
      <c r="R74" s="9" t="s">
        <v>47</v>
      </c>
      <c r="S74" s="9" t="s">
        <v>47</v>
      </c>
      <c r="T74" s="9" t="s">
        <v>47</v>
      </c>
      <c r="U74" s="9" t="s">
        <v>47</v>
      </c>
      <c r="V74" s="9" t="s">
        <v>47</v>
      </c>
      <c r="W74" s="9" t="s">
        <v>47</v>
      </c>
      <c r="X74" s="9" t="s">
        <v>47</v>
      </c>
      <c r="Y74" s="9" t="s">
        <v>47</v>
      </c>
      <c r="Z74" s="9" t="s">
        <v>47</v>
      </c>
      <c r="AA74" s="9" t="s">
        <v>47</v>
      </c>
      <c r="AB74" s="9" t="s">
        <v>47</v>
      </c>
      <c r="AC74" s="9" t="s">
        <v>47</v>
      </c>
      <c r="AD74" s="9" t="s">
        <v>47</v>
      </c>
      <c r="AE74" s="9" t="s">
        <v>47</v>
      </c>
      <c r="AF74" s="9" t="s">
        <v>47</v>
      </c>
      <c r="AG74" s="9" t="s">
        <v>47</v>
      </c>
      <c r="AH74" s="9" t="s">
        <v>47</v>
      </c>
      <c r="AI74" s="9" t="s">
        <v>47</v>
      </c>
      <c r="AJ74" s="9" t="s">
        <v>47</v>
      </c>
      <c r="AK74" s="9" t="s">
        <v>47</v>
      </c>
      <c r="AL74" s="9" t="s">
        <v>47</v>
      </c>
      <c r="AM74" s="9" t="s">
        <v>47</v>
      </c>
      <c r="AN74" s="9" t="s">
        <v>47</v>
      </c>
      <c r="AO74" s="9" t="s">
        <v>47</v>
      </c>
      <c r="AP74" s="9" t="s">
        <v>47</v>
      </c>
      <c r="AQ74" s="9" t="s">
        <v>47</v>
      </c>
      <c r="AR74" s="9" t="s">
        <v>47</v>
      </c>
      <c r="AS74" s="9" t="s">
        <v>47</v>
      </c>
      <c r="AT74" s="9" t="s">
        <v>47</v>
      </c>
      <c r="AU74" s="9" t="s">
        <v>47</v>
      </c>
      <c r="AV74" s="9" t="s">
        <v>47</v>
      </c>
      <c r="AW74" s="9" t="s">
        <v>47</v>
      </c>
      <c r="AX74" s="9" t="s">
        <v>47</v>
      </c>
      <c r="AY74" s="9" t="s">
        <v>47</v>
      </c>
      <c r="AZ74" s="9" t="s">
        <v>47</v>
      </c>
      <c r="BA74" s="9" t="s">
        <v>47</v>
      </c>
      <c r="BB74" s="9" t="s">
        <v>47</v>
      </c>
      <c r="BC74" s="9" t="s">
        <v>47</v>
      </c>
      <c r="BD74" s="9" t="s">
        <v>47</v>
      </c>
      <c r="BE74" s="9" t="s">
        <v>47</v>
      </c>
      <c r="BF74" s="9" t="s">
        <v>47</v>
      </c>
      <c r="BG74" s="9" t="s">
        <v>47</v>
      </c>
      <c r="BH74" s="9" t="s">
        <v>47</v>
      </c>
      <c r="BI74" s="9" t="s">
        <v>47</v>
      </c>
      <c r="BJ74" s="9" t="s">
        <v>47</v>
      </c>
      <c r="BK74" s="9" t="s">
        <v>47</v>
      </c>
      <c r="BL74" s="9" t="s">
        <v>47</v>
      </c>
      <c r="BM74" s="9" t="s">
        <v>47</v>
      </c>
      <c r="BN74" s="9" t="s">
        <v>47</v>
      </c>
    </row>
    <row r="75" spans="1:66" ht="12" x14ac:dyDescent="0.25">
      <c r="A75" s="5">
        <v>45</v>
      </c>
      <c r="B75" s="56">
        <v>12</v>
      </c>
      <c r="C75" s="9">
        <v>45</v>
      </c>
      <c r="D75" s="9">
        <v>30</v>
      </c>
      <c r="E75" s="9">
        <v>22.5</v>
      </c>
      <c r="F75" s="9">
        <v>17.986782737615432</v>
      </c>
      <c r="G75" s="9">
        <v>14.378860144452467</v>
      </c>
      <c r="H75" s="9">
        <v>11.494641485903298</v>
      </c>
      <c r="I75" s="9">
        <v>9.1889608468321615</v>
      </c>
      <c r="J75" s="9">
        <v>7.3457707705077695</v>
      </c>
      <c r="K75" s="9">
        <v>5.8723014617532963</v>
      </c>
      <c r="L75" s="9">
        <v>4.6943915805483574</v>
      </c>
      <c r="M75" s="9">
        <v>3.7527556197606411</v>
      </c>
      <c r="N75" s="9">
        <v>3</v>
      </c>
      <c r="O75" s="9" t="s">
        <v>47</v>
      </c>
      <c r="P75" s="9" t="s">
        <v>47</v>
      </c>
      <c r="Q75" s="9" t="s">
        <v>47</v>
      </c>
      <c r="R75" s="9" t="s">
        <v>47</v>
      </c>
      <c r="S75" s="9" t="s">
        <v>47</v>
      </c>
      <c r="T75" s="9" t="s">
        <v>47</v>
      </c>
      <c r="U75" s="9" t="s">
        <v>47</v>
      </c>
      <c r="V75" s="9" t="s">
        <v>47</v>
      </c>
      <c r="W75" s="9" t="s">
        <v>47</v>
      </c>
      <c r="X75" s="9" t="s">
        <v>47</v>
      </c>
      <c r="Y75" s="9" t="s">
        <v>47</v>
      </c>
      <c r="Z75" s="9" t="s">
        <v>47</v>
      </c>
      <c r="AA75" s="9" t="s">
        <v>47</v>
      </c>
      <c r="AB75" s="9" t="s">
        <v>47</v>
      </c>
      <c r="AC75" s="9" t="s">
        <v>47</v>
      </c>
      <c r="AD75" s="9" t="s">
        <v>47</v>
      </c>
      <c r="AE75" s="9" t="s">
        <v>47</v>
      </c>
      <c r="AF75" s="9" t="s">
        <v>47</v>
      </c>
      <c r="AG75" s="9" t="s">
        <v>47</v>
      </c>
      <c r="AH75" s="9" t="s">
        <v>47</v>
      </c>
      <c r="AI75" s="9" t="s">
        <v>47</v>
      </c>
      <c r="AJ75" s="9" t="s">
        <v>47</v>
      </c>
      <c r="AK75" s="9" t="s">
        <v>47</v>
      </c>
      <c r="AL75" s="9" t="s">
        <v>47</v>
      </c>
      <c r="AM75" s="9" t="s">
        <v>47</v>
      </c>
      <c r="AN75" s="9" t="s">
        <v>47</v>
      </c>
      <c r="AO75" s="9" t="s">
        <v>47</v>
      </c>
      <c r="AP75" s="9" t="s">
        <v>47</v>
      </c>
      <c r="AQ75" s="9" t="s">
        <v>47</v>
      </c>
      <c r="AR75" s="9" t="s">
        <v>47</v>
      </c>
      <c r="AS75" s="9" t="s">
        <v>47</v>
      </c>
      <c r="AT75" s="9" t="s">
        <v>47</v>
      </c>
      <c r="AU75" s="9" t="s">
        <v>47</v>
      </c>
      <c r="AV75" s="9" t="s">
        <v>47</v>
      </c>
      <c r="AW75" s="9" t="s">
        <v>47</v>
      </c>
      <c r="AX75" s="9" t="s">
        <v>47</v>
      </c>
      <c r="AY75" s="9" t="s">
        <v>47</v>
      </c>
      <c r="AZ75" s="9" t="s">
        <v>47</v>
      </c>
      <c r="BA75" s="9" t="s">
        <v>47</v>
      </c>
      <c r="BB75" s="9" t="s">
        <v>47</v>
      </c>
      <c r="BC75" s="9" t="s">
        <v>47</v>
      </c>
      <c r="BD75" s="9" t="s">
        <v>47</v>
      </c>
      <c r="BE75" s="9" t="s">
        <v>47</v>
      </c>
      <c r="BF75" s="9" t="s">
        <v>47</v>
      </c>
      <c r="BG75" s="9" t="s">
        <v>47</v>
      </c>
      <c r="BH75" s="9" t="s">
        <v>47</v>
      </c>
      <c r="BI75" s="9" t="s">
        <v>47</v>
      </c>
      <c r="BJ75" s="9" t="s">
        <v>47</v>
      </c>
      <c r="BK75" s="9" t="s">
        <v>47</v>
      </c>
      <c r="BL75" s="9" t="s">
        <v>47</v>
      </c>
      <c r="BM75" s="9" t="s">
        <v>47</v>
      </c>
      <c r="BN75" s="9" t="s">
        <v>47</v>
      </c>
    </row>
    <row r="76" spans="1:66" ht="12" x14ac:dyDescent="0.25">
      <c r="A76" s="5">
        <v>46</v>
      </c>
      <c r="B76" s="56">
        <v>12</v>
      </c>
      <c r="C76" s="9">
        <v>46</v>
      </c>
      <c r="D76" s="9">
        <v>30.666666666666664</v>
      </c>
      <c r="E76" s="9">
        <v>23</v>
      </c>
      <c r="F76" s="9">
        <v>18.341642144693104</v>
      </c>
      <c r="G76" s="9">
        <v>14.626775502781836</v>
      </c>
      <c r="H76" s="9">
        <v>11.664307913164695</v>
      </c>
      <c r="I76" s="9">
        <v>9.3018505047295132</v>
      </c>
      <c r="J76" s="9">
        <v>7.4178788365731148</v>
      </c>
      <c r="K76" s="9">
        <v>5.9154816997007167</v>
      </c>
      <c r="L76" s="9">
        <v>4.7173760195387588</v>
      </c>
      <c r="M76" s="9">
        <v>3.7619314266233346</v>
      </c>
      <c r="N76" s="9">
        <v>3</v>
      </c>
      <c r="O76" s="9" t="s">
        <v>47</v>
      </c>
      <c r="P76" s="9" t="s">
        <v>47</v>
      </c>
      <c r="Q76" s="9" t="s">
        <v>47</v>
      </c>
      <c r="R76" s="9" t="s">
        <v>47</v>
      </c>
      <c r="S76" s="9" t="s">
        <v>47</v>
      </c>
      <c r="T76" s="9" t="s">
        <v>47</v>
      </c>
      <c r="U76" s="9" t="s">
        <v>47</v>
      </c>
      <c r="V76" s="9" t="s">
        <v>47</v>
      </c>
      <c r="W76" s="9" t="s">
        <v>47</v>
      </c>
      <c r="X76" s="9" t="s">
        <v>47</v>
      </c>
      <c r="Y76" s="9" t="s">
        <v>47</v>
      </c>
      <c r="Z76" s="9" t="s">
        <v>47</v>
      </c>
      <c r="AA76" s="9" t="s">
        <v>47</v>
      </c>
      <c r="AB76" s="9" t="s">
        <v>47</v>
      </c>
      <c r="AC76" s="9" t="s">
        <v>47</v>
      </c>
      <c r="AD76" s="9" t="s">
        <v>47</v>
      </c>
      <c r="AE76" s="9" t="s">
        <v>47</v>
      </c>
      <c r="AF76" s="9" t="s">
        <v>47</v>
      </c>
      <c r="AG76" s="9" t="s">
        <v>47</v>
      </c>
      <c r="AH76" s="9" t="s">
        <v>47</v>
      </c>
      <c r="AI76" s="9" t="s">
        <v>47</v>
      </c>
      <c r="AJ76" s="9" t="s">
        <v>47</v>
      </c>
      <c r="AK76" s="9" t="s">
        <v>47</v>
      </c>
      <c r="AL76" s="9" t="s">
        <v>47</v>
      </c>
      <c r="AM76" s="9" t="s">
        <v>47</v>
      </c>
      <c r="AN76" s="9" t="s">
        <v>47</v>
      </c>
      <c r="AO76" s="9" t="s">
        <v>47</v>
      </c>
      <c r="AP76" s="9" t="s">
        <v>47</v>
      </c>
      <c r="AQ76" s="9" t="s">
        <v>47</v>
      </c>
      <c r="AR76" s="9" t="s">
        <v>47</v>
      </c>
      <c r="AS76" s="9" t="s">
        <v>47</v>
      </c>
      <c r="AT76" s="9" t="s">
        <v>47</v>
      </c>
      <c r="AU76" s="9" t="s">
        <v>47</v>
      </c>
      <c r="AV76" s="9" t="s">
        <v>47</v>
      </c>
      <c r="AW76" s="9" t="s">
        <v>47</v>
      </c>
      <c r="AX76" s="9" t="s">
        <v>47</v>
      </c>
      <c r="AY76" s="9" t="s">
        <v>47</v>
      </c>
      <c r="AZ76" s="9" t="s">
        <v>47</v>
      </c>
      <c r="BA76" s="9" t="s">
        <v>47</v>
      </c>
      <c r="BB76" s="9" t="s">
        <v>47</v>
      </c>
      <c r="BC76" s="9" t="s">
        <v>47</v>
      </c>
      <c r="BD76" s="9" t="s">
        <v>47</v>
      </c>
      <c r="BE76" s="9" t="s">
        <v>47</v>
      </c>
      <c r="BF76" s="9" t="s">
        <v>47</v>
      </c>
      <c r="BG76" s="9" t="s">
        <v>47</v>
      </c>
      <c r="BH76" s="9" t="s">
        <v>47</v>
      </c>
      <c r="BI76" s="9" t="s">
        <v>47</v>
      </c>
      <c r="BJ76" s="9" t="s">
        <v>47</v>
      </c>
      <c r="BK76" s="9" t="s">
        <v>47</v>
      </c>
      <c r="BL76" s="9" t="s">
        <v>47</v>
      </c>
      <c r="BM76" s="9" t="s">
        <v>47</v>
      </c>
      <c r="BN76" s="9" t="s">
        <v>47</v>
      </c>
    </row>
    <row r="77" spans="1:66" ht="12" x14ac:dyDescent="0.25">
      <c r="A77" s="5">
        <v>47</v>
      </c>
      <c r="B77" s="56">
        <v>12</v>
      </c>
      <c r="C77" s="9">
        <v>47</v>
      </c>
      <c r="D77" s="9">
        <v>31.333333333333332</v>
      </c>
      <c r="E77" s="9">
        <v>23.5</v>
      </c>
      <c r="F77" s="9">
        <v>18.695645366708693</v>
      </c>
      <c r="G77" s="9">
        <v>14.873495986286647</v>
      </c>
      <c r="H77" s="9">
        <v>11.832749205224692</v>
      </c>
      <c r="I77" s="9">
        <v>9.4136545895355308</v>
      </c>
      <c r="J77" s="9">
        <v>7.4891211834317435</v>
      </c>
      <c r="K77" s="9">
        <v>5.9580405852657696</v>
      </c>
      <c r="L77" s="9">
        <v>4.7399750579823969</v>
      </c>
      <c r="M77" s="9">
        <v>3.7709316055780153</v>
      </c>
      <c r="N77" s="9">
        <v>3</v>
      </c>
      <c r="O77" s="9" t="s">
        <v>47</v>
      </c>
      <c r="P77" s="9" t="s">
        <v>47</v>
      </c>
      <c r="Q77" s="9" t="s">
        <v>47</v>
      </c>
      <c r="R77" s="9" t="s">
        <v>47</v>
      </c>
      <c r="S77" s="9" t="s">
        <v>47</v>
      </c>
      <c r="T77" s="9" t="s">
        <v>47</v>
      </c>
      <c r="U77" s="9" t="s">
        <v>47</v>
      </c>
      <c r="V77" s="9" t="s">
        <v>47</v>
      </c>
      <c r="W77" s="9" t="s">
        <v>47</v>
      </c>
      <c r="X77" s="9" t="s">
        <v>47</v>
      </c>
      <c r="Y77" s="9" t="s">
        <v>47</v>
      </c>
      <c r="Z77" s="9" t="s">
        <v>47</v>
      </c>
      <c r="AA77" s="9" t="s">
        <v>47</v>
      </c>
      <c r="AB77" s="9" t="s">
        <v>47</v>
      </c>
      <c r="AC77" s="9" t="s">
        <v>47</v>
      </c>
      <c r="AD77" s="9" t="s">
        <v>47</v>
      </c>
      <c r="AE77" s="9" t="s">
        <v>47</v>
      </c>
      <c r="AF77" s="9" t="s">
        <v>47</v>
      </c>
      <c r="AG77" s="9" t="s">
        <v>47</v>
      </c>
      <c r="AH77" s="9" t="s">
        <v>47</v>
      </c>
      <c r="AI77" s="9" t="s">
        <v>47</v>
      </c>
      <c r="AJ77" s="9" t="s">
        <v>47</v>
      </c>
      <c r="AK77" s="9" t="s">
        <v>47</v>
      </c>
      <c r="AL77" s="9" t="s">
        <v>47</v>
      </c>
      <c r="AM77" s="9" t="s">
        <v>47</v>
      </c>
      <c r="AN77" s="9" t="s">
        <v>47</v>
      </c>
      <c r="AO77" s="9" t="s">
        <v>47</v>
      </c>
      <c r="AP77" s="9" t="s">
        <v>47</v>
      </c>
      <c r="AQ77" s="9" t="s">
        <v>47</v>
      </c>
      <c r="AR77" s="9" t="s">
        <v>47</v>
      </c>
      <c r="AS77" s="9" t="s">
        <v>47</v>
      </c>
      <c r="AT77" s="9" t="s">
        <v>47</v>
      </c>
      <c r="AU77" s="9" t="s">
        <v>47</v>
      </c>
      <c r="AV77" s="9" t="s">
        <v>47</v>
      </c>
      <c r="AW77" s="9" t="s">
        <v>47</v>
      </c>
      <c r="AX77" s="9" t="s">
        <v>47</v>
      </c>
      <c r="AY77" s="9" t="s">
        <v>47</v>
      </c>
      <c r="AZ77" s="9" t="s">
        <v>47</v>
      </c>
      <c r="BA77" s="9" t="s">
        <v>47</v>
      </c>
      <c r="BB77" s="9" t="s">
        <v>47</v>
      </c>
      <c r="BC77" s="9" t="s">
        <v>47</v>
      </c>
      <c r="BD77" s="9" t="s">
        <v>47</v>
      </c>
      <c r="BE77" s="9" t="s">
        <v>47</v>
      </c>
      <c r="BF77" s="9" t="s">
        <v>47</v>
      </c>
      <c r="BG77" s="9" t="s">
        <v>47</v>
      </c>
      <c r="BH77" s="9" t="s">
        <v>47</v>
      </c>
      <c r="BI77" s="9" t="s">
        <v>47</v>
      </c>
      <c r="BJ77" s="9" t="s">
        <v>47</v>
      </c>
      <c r="BK77" s="9" t="s">
        <v>47</v>
      </c>
      <c r="BL77" s="9" t="s">
        <v>47</v>
      </c>
      <c r="BM77" s="9" t="s">
        <v>47</v>
      </c>
      <c r="BN77" s="9" t="s">
        <v>47</v>
      </c>
    </row>
    <row r="78" spans="1:66" ht="12" x14ac:dyDescent="0.25">
      <c r="A78" s="5">
        <v>48</v>
      </c>
      <c r="B78" s="56">
        <v>12</v>
      </c>
      <c r="C78" s="9">
        <v>48</v>
      </c>
      <c r="D78" s="9">
        <v>32</v>
      </c>
      <c r="E78" s="9">
        <v>24</v>
      </c>
      <c r="F78" s="9">
        <v>19.048812623618396</v>
      </c>
      <c r="G78" s="9">
        <v>15.119052598738479</v>
      </c>
      <c r="H78" s="9">
        <v>12</v>
      </c>
      <c r="I78" s="9">
        <v>9.5244063118091979</v>
      </c>
      <c r="J78" s="9">
        <v>7.5595262993692396</v>
      </c>
      <c r="K78" s="9">
        <v>6</v>
      </c>
      <c r="L78" s="9">
        <v>4.762203155904599</v>
      </c>
      <c r="M78" s="9">
        <v>3.7797631496846198</v>
      </c>
      <c r="N78" s="9">
        <v>3</v>
      </c>
      <c r="O78" s="9" t="s">
        <v>47</v>
      </c>
      <c r="P78" s="9" t="s">
        <v>47</v>
      </c>
      <c r="Q78" s="9" t="s">
        <v>47</v>
      </c>
      <c r="R78" s="9" t="s">
        <v>47</v>
      </c>
      <c r="S78" s="9" t="s">
        <v>47</v>
      </c>
      <c r="T78" s="9" t="s">
        <v>47</v>
      </c>
      <c r="U78" s="9" t="s">
        <v>47</v>
      </c>
      <c r="V78" s="9" t="s">
        <v>47</v>
      </c>
      <c r="W78" s="9" t="s">
        <v>47</v>
      </c>
      <c r="X78" s="9" t="s">
        <v>47</v>
      </c>
      <c r="Y78" s="9" t="s">
        <v>47</v>
      </c>
      <c r="Z78" s="9" t="s">
        <v>47</v>
      </c>
      <c r="AA78" s="9" t="s">
        <v>47</v>
      </c>
      <c r="AB78" s="9" t="s">
        <v>47</v>
      </c>
      <c r="AC78" s="9" t="s">
        <v>47</v>
      </c>
      <c r="AD78" s="9" t="s">
        <v>47</v>
      </c>
      <c r="AE78" s="9" t="s">
        <v>47</v>
      </c>
      <c r="AF78" s="9" t="s">
        <v>47</v>
      </c>
      <c r="AG78" s="9" t="s">
        <v>47</v>
      </c>
      <c r="AH78" s="9" t="s">
        <v>47</v>
      </c>
      <c r="AI78" s="9" t="s">
        <v>47</v>
      </c>
      <c r="AJ78" s="9" t="s">
        <v>47</v>
      </c>
      <c r="AK78" s="9" t="s">
        <v>47</v>
      </c>
      <c r="AL78" s="9" t="s">
        <v>47</v>
      </c>
      <c r="AM78" s="9" t="s">
        <v>47</v>
      </c>
      <c r="AN78" s="9" t="s">
        <v>47</v>
      </c>
      <c r="AO78" s="9" t="s">
        <v>47</v>
      </c>
      <c r="AP78" s="9" t="s">
        <v>47</v>
      </c>
      <c r="AQ78" s="9" t="s">
        <v>47</v>
      </c>
      <c r="AR78" s="9" t="s">
        <v>47</v>
      </c>
      <c r="AS78" s="9" t="s">
        <v>47</v>
      </c>
      <c r="AT78" s="9" t="s">
        <v>47</v>
      </c>
      <c r="AU78" s="9" t="s">
        <v>47</v>
      </c>
      <c r="AV78" s="9" t="s">
        <v>47</v>
      </c>
      <c r="AW78" s="9" t="s">
        <v>47</v>
      </c>
      <c r="AX78" s="9" t="s">
        <v>47</v>
      </c>
      <c r="AY78" s="9" t="s">
        <v>47</v>
      </c>
      <c r="AZ78" s="9" t="s">
        <v>47</v>
      </c>
      <c r="BA78" s="9" t="s">
        <v>47</v>
      </c>
      <c r="BB78" s="9" t="s">
        <v>47</v>
      </c>
      <c r="BC78" s="9" t="s">
        <v>47</v>
      </c>
      <c r="BD78" s="9" t="s">
        <v>47</v>
      </c>
      <c r="BE78" s="9" t="s">
        <v>47</v>
      </c>
      <c r="BF78" s="9" t="s">
        <v>47</v>
      </c>
      <c r="BG78" s="9" t="s">
        <v>47</v>
      </c>
      <c r="BH78" s="9" t="s">
        <v>47</v>
      </c>
      <c r="BI78" s="9" t="s">
        <v>47</v>
      </c>
      <c r="BJ78" s="9" t="s">
        <v>47</v>
      </c>
      <c r="BK78" s="9" t="s">
        <v>47</v>
      </c>
      <c r="BL78" s="9" t="s">
        <v>47</v>
      </c>
      <c r="BM78" s="9" t="s">
        <v>47</v>
      </c>
      <c r="BN78" s="9" t="s">
        <v>47</v>
      </c>
    </row>
    <row r="79" spans="1:66" ht="12" x14ac:dyDescent="0.25">
      <c r="A79" s="5">
        <v>49</v>
      </c>
      <c r="B79" s="56">
        <v>13</v>
      </c>
      <c r="C79" s="9">
        <v>49</v>
      </c>
      <c r="D79" s="9">
        <v>32.666666666666664</v>
      </c>
      <c r="E79" s="9">
        <v>24.5</v>
      </c>
      <c r="F79" s="9">
        <v>19.600000000000001</v>
      </c>
      <c r="G79" s="9">
        <v>15.910562582972421</v>
      </c>
      <c r="H79" s="9">
        <v>12.915612331973572</v>
      </c>
      <c r="I79" s="9">
        <v>10.484421342105911</v>
      </c>
      <c r="J79" s="9">
        <v>8.5108694851952951</v>
      </c>
      <c r="K79" s="9">
        <v>6.9088123254954077</v>
      </c>
      <c r="L79" s="9">
        <v>5.6083209632043829</v>
      </c>
      <c r="M79" s="9">
        <v>4.5526296770642594</v>
      </c>
      <c r="N79" s="9">
        <v>3.6956581323483886</v>
      </c>
      <c r="O79" s="9">
        <v>3</v>
      </c>
      <c r="P79" s="9" t="s">
        <v>47</v>
      </c>
      <c r="Q79" s="9" t="s">
        <v>47</v>
      </c>
      <c r="R79" s="9" t="s">
        <v>47</v>
      </c>
      <c r="S79" s="9" t="s">
        <v>47</v>
      </c>
      <c r="T79" s="9" t="s">
        <v>47</v>
      </c>
      <c r="U79" s="9" t="s">
        <v>47</v>
      </c>
      <c r="V79" s="9" t="s">
        <v>47</v>
      </c>
      <c r="W79" s="9" t="s">
        <v>47</v>
      </c>
      <c r="X79" s="9" t="s">
        <v>47</v>
      </c>
      <c r="Y79" s="9" t="s">
        <v>47</v>
      </c>
      <c r="Z79" s="9" t="s">
        <v>47</v>
      </c>
      <c r="AA79" s="9" t="s">
        <v>47</v>
      </c>
      <c r="AB79" s="9" t="s">
        <v>47</v>
      </c>
      <c r="AC79" s="9" t="s">
        <v>47</v>
      </c>
      <c r="AD79" s="9" t="s">
        <v>47</v>
      </c>
      <c r="AE79" s="9" t="s">
        <v>47</v>
      </c>
      <c r="AF79" s="9" t="s">
        <v>47</v>
      </c>
      <c r="AG79" s="9" t="s">
        <v>47</v>
      </c>
      <c r="AH79" s="9" t="s">
        <v>47</v>
      </c>
      <c r="AI79" s="9" t="s">
        <v>47</v>
      </c>
      <c r="AJ79" s="9" t="s">
        <v>47</v>
      </c>
      <c r="AK79" s="9" t="s">
        <v>47</v>
      </c>
      <c r="AL79" s="9" t="s">
        <v>47</v>
      </c>
      <c r="AM79" s="9" t="s">
        <v>47</v>
      </c>
      <c r="AN79" s="9" t="s">
        <v>47</v>
      </c>
      <c r="AO79" s="9" t="s">
        <v>47</v>
      </c>
      <c r="AP79" s="9" t="s">
        <v>47</v>
      </c>
      <c r="AQ79" s="9" t="s">
        <v>47</v>
      </c>
      <c r="AR79" s="9" t="s">
        <v>47</v>
      </c>
      <c r="AS79" s="9" t="s">
        <v>47</v>
      </c>
      <c r="AT79" s="9" t="s">
        <v>47</v>
      </c>
      <c r="AU79" s="9" t="s">
        <v>47</v>
      </c>
      <c r="AV79" s="9" t="s">
        <v>47</v>
      </c>
      <c r="AW79" s="9" t="s">
        <v>47</v>
      </c>
      <c r="AX79" s="9" t="s">
        <v>47</v>
      </c>
      <c r="AY79" s="9" t="s">
        <v>47</v>
      </c>
      <c r="AZ79" s="9" t="s">
        <v>47</v>
      </c>
      <c r="BA79" s="9" t="s">
        <v>47</v>
      </c>
      <c r="BB79" s="9" t="s">
        <v>47</v>
      </c>
      <c r="BC79" s="9" t="s">
        <v>47</v>
      </c>
      <c r="BD79" s="9" t="s">
        <v>47</v>
      </c>
      <c r="BE79" s="9" t="s">
        <v>47</v>
      </c>
      <c r="BF79" s="9" t="s">
        <v>47</v>
      </c>
      <c r="BG79" s="9" t="s">
        <v>47</v>
      </c>
      <c r="BH79" s="9" t="s">
        <v>47</v>
      </c>
      <c r="BI79" s="9" t="s">
        <v>47</v>
      </c>
      <c r="BJ79" s="9" t="s">
        <v>47</v>
      </c>
      <c r="BK79" s="9" t="s">
        <v>47</v>
      </c>
      <c r="BL79" s="9" t="s">
        <v>47</v>
      </c>
      <c r="BM79" s="9" t="s">
        <v>47</v>
      </c>
      <c r="BN79" s="9" t="s">
        <v>47</v>
      </c>
    </row>
    <row r="80" spans="1:66" ht="12" x14ac:dyDescent="0.25">
      <c r="A80" s="5">
        <v>50</v>
      </c>
      <c r="B80" s="56">
        <v>13</v>
      </c>
      <c r="C80" s="9">
        <v>50</v>
      </c>
      <c r="D80" s="9">
        <v>33.333333333333329</v>
      </c>
      <c r="E80" s="9">
        <v>25</v>
      </c>
      <c r="F80" s="9">
        <v>20</v>
      </c>
      <c r="G80" s="9">
        <v>16.198864774296688</v>
      </c>
      <c r="H80" s="9">
        <v>13.120160998797505</v>
      </c>
      <c r="I80" s="9">
        <v>10.62658569182611</v>
      </c>
      <c r="J80" s="9">
        <v>8.6069312317183595</v>
      </c>
      <c r="K80" s="9">
        <v>6.9711257572138283</v>
      </c>
      <c r="L80" s="9">
        <v>5.6462161732861702</v>
      </c>
      <c r="M80" s="9">
        <v>4.5731146138754797</v>
      </c>
      <c r="N80" s="9">
        <v>3.7039632613764462</v>
      </c>
      <c r="O80" s="9">
        <v>3</v>
      </c>
      <c r="P80" s="9" t="s">
        <v>47</v>
      </c>
      <c r="Q80" s="9" t="s">
        <v>47</v>
      </c>
      <c r="R80" s="9" t="s">
        <v>47</v>
      </c>
      <c r="S80" s="9" t="s">
        <v>47</v>
      </c>
      <c r="T80" s="9" t="s">
        <v>47</v>
      </c>
      <c r="U80" s="9" t="s">
        <v>47</v>
      </c>
      <c r="V80" s="9" t="s">
        <v>47</v>
      </c>
      <c r="W80" s="9" t="s">
        <v>47</v>
      </c>
      <c r="X80" s="9" t="s">
        <v>47</v>
      </c>
      <c r="Y80" s="9" t="s">
        <v>47</v>
      </c>
      <c r="Z80" s="9" t="s">
        <v>47</v>
      </c>
      <c r="AA80" s="9" t="s">
        <v>47</v>
      </c>
      <c r="AB80" s="9" t="s">
        <v>47</v>
      </c>
      <c r="AC80" s="9" t="s">
        <v>47</v>
      </c>
      <c r="AD80" s="9" t="s">
        <v>47</v>
      </c>
      <c r="AE80" s="9" t="s">
        <v>47</v>
      </c>
      <c r="AF80" s="9" t="s">
        <v>47</v>
      </c>
      <c r="AG80" s="9" t="s">
        <v>47</v>
      </c>
      <c r="AH80" s="9" t="s">
        <v>47</v>
      </c>
      <c r="AI80" s="9" t="s">
        <v>47</v>
      </c>
      <c r="AJ80" s="9" t="s">
        <v>47</v>
      </c>
      <c r="AK80" s="9" t="s">
        <v>47</v>
      </c>
      <c r="AL80" s="9" t="s">
        <v>47</v>
      </c>
      <c r="AM80" s="9" t="s">
        <v>47</v>
      </c>
      <c r="AN80" s="9" t="s">
        <v>47</v>
      </c>
      <c r="AO80" s="9" t="s">
        <v>47</v>
      </c>
      <c r="AP80" s="9" t="s">
        <v>47</v>
      </c>
      <c r="AQ80" s="9" t="s">
        <v>47</v>
      </c>
      <c r="AR80" s="9" t="s">
        <v>47</v>
      </c>
      <c r="AS80" s="9" t="s">
        <v>47</v>
      </c>
      <c r="AT80" s="9" t="s">
        <v>47</v>
      </c>
      <c r="AU80" s="9" t="s">
        <v>47</v>
      </c>
      <c r="AV80" s="9" t="s">
        <v>47</v>
      </c>
      <c r="AW80" s="9" t="s">
        <v>47</v>
      </c>
      <c r="AX80" s="9" t="s">
        <v>47</v>
      </c>
      <c r="AY80" s="9" t="s">
        <v>47</v>
      </c>
      <c r="AZ80" s="9" t="s">
        <v>47</v>
      </c>
      <c r="BA80" s="9" t="s">
        <v>47</v>
      </c>
      <c r="BB80" s="9" t="s">
        <v>47</v>
      </c>
      <c r="BC80" s="9" t="s">
        <v>47</v>
      </c>
      <c r="BD80" s="9" t="s">
        <v>47</v>
      </c>
      <c r="BE80" s="9" t="s">
        <v>47</v>
      </c>
      <c r="BF80" s="9" t="s">
        <v>47</v>
      </c>
      <c r="BG80" s="9" t="s">
        <v>47</v>
      </c>
      <c r="BH80" s="9" t="s">
        <v>47</v>
      </c>
      <c r="BI80" s="9" t="s">
        <v>47</v>
      </c>
      <c r="BJ80" s="9" t="s">
        <v>47</v>
      </c>
      <c r="BK80" s="9" t="s">
        <v>47</v>
      </c>
      <c r="BL80" s="9" t="s">
        <v>47</v>
      </c>
      <c r="BM80" s="9" t="s">
        <v>47</v>
      </c>
      <c r="BN80" s="9" t="s">
        <v>47</v>
      </c>
    </row>
    <row r="81" spans="1:66" s="6" customFormat="1" ht="12" x14ac:dyDescent="0.25">
      <c r="A81" s="5" t="s">
        <v>23</v>
      </c>
      <c r="B81" s="55" t="s">
        <v>22</v>
      </c>
      <c r="C81" s="8">
        <v>1</v>
      </c>
      <c r="D81" s="8">
        <v>2</v>
      </c>
      <c r="E81" s="8">
        <v>3</v>
      </c>
      <c r="F81" s="8">
        <v>4</v>
      </c>
      <c r="G81" s="8">
        <v>5</v>
      </c>
      <c r="H81" s="8">
        <v>6</v>
      </c>
      <c r="I81" s="8">
        <v>7</v>
      </c>
      <c r="J81" s="8">
        <v>8</v>
      </c>
      <c r="K81" s="8">
        <v>9</v>
      </c>
      <c r="L81" s="8">
        <v>10</v>
      </c>
      <c r="M81" s="8">
        <v>11</v>
      </c>
      <c r="N81" s="8">
        <v>12</v>
      </c>
      <c r="O81" s="8">
        <v>13</v>
      </c>
      <c r="P81" s="8">
        <v>14</v>
      </c>
      <c r="Q81" s="8">
        <v>15</v>
      </c>
      <c r="R81" s="8">
        <v>16</v>
      </c>
      <c r="S81" s="8">
        <v>17</v>
      </c>
      <c r="T81" s="8">
        <v>18</v>
      </c>
      <c r="U81" s="8">
        <v>19</v>
      </c>
      <c r="V81" s="8">
        <v>20</v>
      </c>
      <c r="W81" s="8">
        <v>21</v>
      </c>
      <c r="X81" s="8">
        <v>22</v>
      </c>
      <c r="Y81" s="8">
        <v>23</v>
      </c>
      <c r="Z81" s="8">
        <v>24</v>
      </c>
      <c r="AA81" s="8">
        <v>25</v>
      </c>
      <c r="AB81" s="8">
        <v>26</v>
      </c>
      <c r="AC81" s="8">
        <v>27</v>
      </c>
      <c r="AD81" s="8">
        <v>28</v>
      </c>
      <c r="AE81" s="8">
        <v>29</v>
      </c>
      <c r="AF81" s="8">
        <v>30</v>
      </c>
      <c r="AG81" s="8">
        <v>31</v>
      </c>
      <c r="AH81" s="8">
        <v>32</v>
      </c>
      <c r="AI81" s="8">
        <v>33</v>
      </c>
      <c r="AJ81" s="8">
        <v>34</v>
      </c>
      <c r="AK81" s="8">
        <v>35</v>
      </c>
      <c r="AL81" s="8">
        <v>36</v>
      </c>
      <c r="AM81" s="8">
        <v>37</v>
      </c>
      <c r="AN81" s="8">
        <v>38</v>
      </c>
      <c r="AO81" s="8">
        <v>39</v>
      </c>
      <c r="AP81" s="8">
        <v>40</v>
      </c>
      <c r="AQ81" s="8">
        <v>41</v>
      </c>
      <c r="AR81" s="8">
        <v>42</v>
      </c>
      <c r="AS81" s="8">
        <v>43</v>
      </c>
      <c r="AT81" s="8">
        <v>44</v>
      </c>
      <c r="AU81" s="8">
        <v>45</v>
      </c>
      <c r="AV81" s="8">
        <v>46</v>
      </c>
      <c r="AW81" s="8">
        <v>47</v>
      </c>
      <c r="AX81" s="8">
        <v>48</v>
      </c>
      <c r="AY81" s="8">
        <v>49</v>
      </c>
      <c r="AZ81" s="8">
        <v>50</v>
      </c>
      <c r="BA81" s="8">
        <v>51</v>
      </c>
      <c r="BB81" s="8">
        <v>52</v>
      </c>
      <c r="BC81" s="8">
        <v>53</v>
      </c>
      <c r="BD81" s="8">
        <v>54</v>
      </c>
      <c r="BE81" s="8">
        <v>55</v>
      </c>
      <c r="BF81" s="8">
        <v>56</v>
      </c>
      <c r="BG81" s="8">
        <v>57</v>
      </c>
      <c r="BH81" s="8">
        <v>58</v>
      </c>
      <c r="BI81" s="8">
        <v>59</v>
      </c>
      <c r="BJ81" s="8">
        <v>60</v>
      </c>
      <c r="BK81" s="8">
        <v>61</v>
      </c>
      <c r="BL81" s="8">
        <v>62</v>
      </c>
      <c r="BM81" s="8">
        <v>63</v>
      </c>
      <c r="BN81" s="8">
        <v>64</v>
      </c>
    </row>
    <row r="82" spans="1:66" ht="12" x14ac:dyDescent="0.25">
      <c r="A82" s="5">
        <v>51</v>
      </c>
      <c r="B82" s="56">
        <v>13</v>
      </c>
      <c r="C82" s="9">
        <v>51</v>
      </c>
      <c r="D82" s="9">
        <v>34</v>
      </c>
      <c r="E82" s="9">
        <v>25.5</v>
      </c>
      <c r="F82" s="9">
        <v>20.399999999999999</v>
      </c>
      <c r="G82" s="9">
        <v>16.486526960423205</v>
      </c>
      <c r="H82" s="9">
        <v>13.323802510625548</v>
      </c>
      <c r="I82" s="9">
        <v>10.767805358175609</v>
      </c>
      <c r="J82" s="9">
        <v>8.702142810889784</v>
      </c>
      <c r="K82" s="9">
        <v>7.0327505914307533</v>
      </c>
      <c r="L82" s="9">
        <v>5.6836094231154579</v>
      </c>
      <c r="M82" s="9">
        <v>4.5932833326817821</v>
      </c>
      <c r="N82" s="9">
        <v>3.7121220343686638</v>
      </c>
      <c r="O82" s="9">
        <v>3</v>
      </c>
      <c r="P82" s="9" t="s">
        <v>47</v>
      </c>
      <c r="Q82" s="9" t="s">
        <v>47</v>
      </c>
      <c r="R82" s="9" t="s">
        <v>47</v>
      </c>
      <c r="S82" s="9" t="s">
        <v>47</v>
      </c>
      <c r="T82" s="9" t="s">
        <v>47</v>
      </c>
      <c r="U82" s="9" t="s">
        <v>47</v>
      </c>
      <c r="V82" s="9" t="s">
        <v>47</v>
      </c>
      <c r="W82" s="9" t="s">
        <v>47</v>
      </c>
      <c r="X82" s="9" t="s">
        <v>47</v>
      </c>
      <c r="Y82" s="9" t="s">
        <v>47</v>
      </c>
      <c r="Z82" s="9" t="s">
        <v>47</v>
      </c>
      <c r="AA82" s="9" t="s">
        <v>47</v>
      </c>
      <c r="AB82" s="9" t="s">
        <v>47</v>
      </c>
      <c r="AC82" s="9" t="s">
        <v>47</v>
      </c>
      <c r="AD82" s="9" t="s">
        <v>47</v>
      </c>
      <c r="AE82" s="9" t="s">
        <v>47</v>
      </c>
      <c r="AF82" s="9" t="s">
        <v>47</v>
      </c>
      <c r="AG82" s="9" t="s">
        <v>47</v>
      </c>
      <c r="AH82" s="9" t="s">
        <v>47</v>
      </c>
      <c r="AI82" s="9" t="s">
        <v>47</v>
      </c>
      <c r="AJ82" s="9" t="s">
        <v>47</v>
      </c>
      <c r="AK82" s="9" t="s">
        <v>47</v>
      </c>
      <c r="AL82" s="9" t="s">
        <v>47</v>
      </c>
      <c r="AM82" s="9" t="s">
        <v>47</v>
      </c>
      <c r="AN82" s="9" t="s">
        <v>47</v>
      </c>
      <c r="AO82" s="9" t="s">
        <v>47</v>
      </c>
      <c r="AP82" s="9" t="s">
        <v>47</v>
      </c>
      <c r="AQ82" s="9" t="s">
        <v>47</v>
      </c>
      <c r="AR82" s="9" t="s">
        <v>47</v>
      </c>
      <c r="AS82" s="9" t="s">
        <v>47</v>
      </c>
      <c r="AT82" s="9" t="s">
        <v>47</v>
      </c>
      <c r="AU82" s="9" t="s">
        <v>47</v>
      </c>
      <c r="AV82" s="9" t="s">
        <v>47</v>
      </c>
      <c r="AW82" s="9" t="s">
        <v>47</v>
      </c>
      <c r="AX82" s="9" t="s">
        <v>47</v>
      </c>
      <c r="AY82" s="9" t="s">
        <v>47</v>
      </c>
      <c r="AZ82" s="9" t="s">
        <v>47</v>
      </c>
      <c r="BA82" s="9" t="s">
        <v>47</v>
      </c>
      <c r="BB82" s="9" t="s">
        <v>47</v>
      </c>
      <c r="BC82" s="9" t="s">
        <v>47</v>
      </c>
      <c r="BD82" s="9" t="s">
        <v>47</v>
      </c>
      <c r="BE82" s="9" t="s">
        <v>47</v>
      </c>
      <c r="BF82" s="9" t="s">
        <v>47</v>
      </c>
      <c r="BG82" s="9" t="s">
        <v>47</v>
      </c>
      <c r="BH82" s="9" t="s">
        <v>47</v>
      </c>
      <c r="BI82" s="9" t="s">
        <v>47</v>
      </c>
      <c r="BJ82" s="9" t="s">
        <v>47</v>
      </c>
      <c r="BK82" s="9" t="s">
        <v>47</v>
      </c>
      <c r="BL82" s="9" t="s">
        <v>47</v>
      </c>
      <c r="BM82" s="9" t="s">
        <v>47</v>
      </c>
      <c r="BN82" s="9" t="s">
        <v>47</v>
      </c>
    </row>
    <row r="83" spans="1:66" ht="12" x14ac:dyDescent="0.25">
      <c r="A83" s="5">
        <v>52</v>
      </c>
      <c r="B83" s="56">
        <v>13</v>
      </c>
      <c r="C83" s="9">
        <v>52</v>
      </c>
      <c r="D83" s="9">
        <v>34.666666666666664</v>
      </c>
      <c r="E83" s="9">
        <v>26</v>
      </c>
      <c r="F83" s="9">
        <v>20.8</v>
      </c>
      <c r="G83" s="9">
        <v>16.773563071443657</v>
      </c>
      <c r="H83" s="9">
        <v>13.526558563062423</v>
      </c>
      <c r="I83" s="9">
        <v>10.908104961399223</v>
      </c>
      <c r="J83" s="9">
        <v>8.7965281999979492</v>
      </c>
      <c r="K83" s="9">
        <v>7.0937077198268437</v>
      </c>
      <c r="L83" s="9">
        <v>5.720517011966459</v>
      </c>
      <c r="M83" s="9">
        <v>4.6131467741098948</v>
      </c>
      <c r="N83" s="9">
        <v>3.7201398256422684</v>
      </c>
      <c r="O83" s="9">
        <v>3</v>
      </c>
      <c r="P83" s="9" t="s">
        <v>47</v>
      </c>
      <c r="Q83" s="9" t="s">
        <v>47</v>
      </c>
      <c r="R83" s="9" t="s">
        <v>47</v>
      </c>
      <c r="S83" s="9" t="s">
        <v>47</v>
      </c>
      <c r="T83" s="9" t="s">
        <v>47</v>
      </c>
      <c r="U83" s="9" t="s">
        <v>47</v>
      </c>
      <c r="V83" s="9" t="s">
        <v>47</v>
      </c>
      <c r="W83" s="9" t="s">
        <v>47</v>
      </c>
      <c r="X83" s="9" t="s">
        <v>47</v>
      </c>
      <c r="Y83" s="9" t="s">
        <v>47</v>
      </c>
      <c r="Z83" s="9" t="s">
        <v>47</v>
      </c>
      <c r="AA83" s="9" t="s">
        <v>47</v>
      </c>
      <c r="AB83" s="9" t="s">
        <v>47</v>
      </c>
      <c r="AC83" s="9" t="s">
        <v>47</v>
      </c>
      <c r="AD83" s="9" t="s">
        <v>47</v>
      </c>
      <c r="AE83" s="9" t="s">
        <v>47</v>
      </c>
      <c r="AF83" s="9" t="s">
        <v>47</v>
      </c>
      <c r="AG83" s="9" t="s">
        <v>47</v>
      </c>
      <c r="AH83" s="9" t="s">
        <v>47</v>
      </c>
      <c r="AI83" s="9" t="s">
        <v>47</v>
      </c>
      <c r="AJ83" s="9" t="s">
        <v>47</v>
      </c>
      <c r="AK83" s="9" t="s">
        <v>47</v>
      </c>
      <c r="AL83" s="9" t="s">
        <v>47</v>
      </c>
      <c r="AM83" s="9" t="s">
        <v>47</v>
      </c>
      <c r="AN83" s="9" t="s">
        <v>47</v>
      </c>
      <c r="AO83" s="9" t="s">
        <v>47</v>
      </c>
      <c r="AP83" s="9" t="s">
        <v>47</v>
      </c>
      <c r="AQ83" s="9" t="s">
        <v>47</v>
      </c>
      <c r="AR83" s="9" t="s">
        <v>47</v>
      </c>
      <c r="AS83" s="9" t="s">
        <v>47</v>
      </c>
      <c r="AT83" s="9" t="s">
        <v>47</v>
      </c>
      <c r="AU83" s="9" t="s">
        <v>47</v>
      </c>
      <c r="AV83" s="9" t="s">
        <v>47</v>
      </c>
      <c r="AW83" s="9" t="s">
        <v>47</v>
      </c>
      <c r="AX83" s="9" t="s">
        <v>47</v>
      </c>
      <c r="AY83" s="9" t="s">
        <v>47</v>
      </c>
      <c r="AZ83" s="9" t="s">
        <v>47</v>
      </c>
      <c r="BA83" s="9" t="s">
        <v>47</v>
      </c>
      <c r="BB83" s="9" t="s">
        <v>47</v>
      </c>
      <c r="BC83" s="9" t="s">
        <v>47</v>
      </c>
      <c r="BD83" s="9" t="s">
        <v>47</v>
      </c>
      <c r="BE83" s="9" t="s">
        <v>47</v>
      </c>
      <c r="BF83" s="9" t="s">
        <v>47</v>
      </c>
      <c r="BG83" s="9" t="s">
        <v>47</v>
      </c>
      <c r="BH83" s="9" t="s">
        <v>47</v>
      </c>
      <c r="BI83" s="9" t="s">
        <v>47</v>
      </c>
      <c r="BJ83" s="9" t="s">
        <v>47</v>
      </c>
      <c r="BK83" s="9" t="s">
        <v>47</v>
      </c>
      <c r="BL83" s="9" t="s">
        <v>47</v>
      </c>
      <c r="BM83" s="9" t="s">
        <v>47</v>
      </c>
      <c r="BN83" s="9" t="s">
        <v>47</v>
      </c>
    </row>
    <row r="84" spans="1:66" ht="12" x14ac:dyDescent="0.25">
      <c r="A84" s="5">
        <v>53</v>
      </c>
      <c r="B84" s="56">
        <v>14</v>
      </c>
      <c r="C84" s="9">
        <v>53</v>
      </c>
      <c r="D84" s="9">
        <v>35.333333333333329</v>
      </c>
      <c r="E84" s="9">
        <v>26.5</v>
      </c>
      <c r="F84" s="9">
        <v>21.2</v>
      </c>
      <c r="G84" s="9">
        <v>17.434696847203284</v>
      </c>
      <c r="H84" s="9">
        <v>14.338144063862272</v>
      </c>
      <c r="I84" s="9">
        <v>11.791565806838022</v>
      </c>
      <c r="J84" s="9">
        <v>9.6972818488711763</v>
      </c>
      <c r="K84" s="9">
        <v>7.9749608149507525</v>
      </c>
      <c r="L84" s="9">
        <v>6.5585388762731904</v>
      </c>
      <c r="M84" s="9">
        <v>5.3936857107745464</v>
      </c>
      <c r="N84" s="9">
        <v>4.4357205309644536</v>
      </c>
      <c r="O84" s="9">
        <v>3.6478982432207947</v>
      </c>
      <c r="P84" s="9">
        <v>3</v>
      </c>
      <c r="Q84" s="9" t="s">
        <v>47</v>
      </c>
      <c r="R84" s="9" t="s">
        <v>47</v>
      </c>
      <c r="S84" s="9" t="s">
        <v>47</v>
      </c>
      <c r="T84" s="9" t="s">
        <v>47</v>
      </c>
      <c r="U84" s="9" t="s">
        <v>47</v>
      </c>
      <c r="V84" s="9" t="s">
        <v>47</v>
      </c>
      <c r="W84" s="9" t="s">
        <v>47</v>
      </c>
      <c r="X84" s="9" t="s">
        <v>47</v>
      </c>
      <c r="Y84" s="9" t="s">
        <v>47</v>
      </c>
      <c r="Z84" s="9" t="s">
        <v>47</v>
      </c>
      <c r="AA84" s="9" t="s">
        <v>47</v>
      </c>
      <c r="AB84" s="9" t="s">
        <v>47</v>
      </c>
      <c r="AC84" s="9" t="s">
        <v>47</v>
      </c>
      <c r="AD84" s="9" t="s">
        <v>47</v>
      </c>
      <c r="AE84" s="9" t="s">
        <v>47</v>
      </c>
      <c r="AF84" s="9" t="s">
        <v>47</v>
      </c>
      <c r="AG84" s="9" t="s">
        <v>47</v>
      </c>
      <c r="AH84" s="9" t="s">
        <v>47</v>
      </c>
      <c r="AI84" s="9" t="s">
        <v>47</v>
      </c>
      <c r="AJ84" s="9" t="s">
        <v>47</v>
      </c>
      <c r="AK84" s="9" t="s">
        <v>47</v>
      </c>
      <c r="AL84" s="9" t="s">
        <v>47</v>
      </c>
      <c r="AM84" s="9" t="s">
        <v>47</v>
      </c>
      <c r="AN84" s="9" t="s">
        <v>47</v>
      </c>
      <c r="AO84" s="9" t="s">
        <v>47</v>
      </c>
      <c r="AP84" s="9" t="s">
        <v>47</v>
      </c>
      <c r="AQ84" s="9" t="s">
        <v>47</v>
      </c>
      <c r="AR84" s="9" t="s">
        <v>47</v>
      </c>
      <c r="AS84" s="9" t="s">
        <v>47</v>
      </c>
      <c r="AT84" s="9" t="s">
        <v>47</v>
      </c>
      <c r="AU84" s="9" t="s">
        <v>47</v>
      </c>
      <c r="AV84" s="9" t="s">
        <v>47</v>
      </c>
      <c r="AW84" s="9" t="s">
        <v>47</v>
      </c>
      <c r="AX84" s="9" t="s">
        <v>47</v>
      </c>
      <c r="AY84" s="9" t="s">
        <v>47</v>
      </c>
      <c r="AZ84" s="9" t="s">
        <v>47</v>
      </c>
      <c r="BA84" s="9" t="s">
        <v>47</v>
      </c>
      <c r="BB84" s="9" t="s">
        <v>47</v>
      </c>
      <c r="BC84" s="9" t="s">
        <v>47</v>
      </c>
      <c r="BD84" s="9" t="s">
        <v>47</v>
      </c>
      <c r="BE84" s="9" t="s">
        <v>47</v>
      </c>
      <c r="BF84" s="9" t="s">
        <v>47</v>
      </c>
      <c r="BG84" s="9" t="s">
        <v>47</v>
      </c>
      <c r="BH84" s="9" t="s">
        <v>47</v>
      </c>
      <c r="BI84" s="9" t="s">
        <v>47</v>
      </c>
      <c r="BJ84" s="9" t="s">
        <v>47</v>
      </c>
      <c r="BK84" s="9" t="s">
        <v>47</v>
      </c>
      <c r="BL84" s="9" t="s">
        <v>47</v>
      </c>
      <c r="BM84" s="9" t="s">
        <v>47</v>
      </c>
      <c r="BN84" s="9" t="s">
        <v>47</v>
      </c>
    </row>
    <row r="85" spans="1:66" ht="12" x14ac:dyDescent="0.25">
      <c r="A85" s="5">
        <v>54</v>
      </c>
      <c r="B85" s="56">
        <v>14</v>
      </c>
      <c r="C85" s="9">
        <v>54</v>
      </c>
      <c r="D85" s="9">
        <v>36</v>
      </c>
      <c r="E85" s="9">
        <v>27</v>
      </c>
      <c r="F85" s="9">
        <v>21.6</v>
      </c>
      <c r="G85" s="9">
        <v>17.730480347698709</v>
      </c>
      <c r="H85" s="9">
        <v>14.554163581487504</v>
      </c>
      <c r="I85" s="9">
        <v>11.946866266609094</v>
      </c>
      <c r="J85" s="9">
        <v>9.8066517387359795</v>
      </c>
      <c r="K85" s="9">
        <v>8.0498447189992426</v>
      </c>
      <c r="L85" s="9">
        <v>6.6077598885297357</v>
      </c>
      <c r="M85" s="9">
        <v>5.4240165206429758</v>
      </c>
      <c r="N85" s="9">
        <v>4.4523341817061759</v>
      </c>
      <c r="O85" s="9">
        <v>3.6547233199133591</v>
      </c>
      <c r="P85" s="9">
        <v>3</v>
      </c>
      <c r="Q85" s="9" t="s">
        <v>47</v>
      </c>
      <c r="R85" s="9" t="s">
        <v>47</v>
      </c>
      <c r="S85" s="9" t="s">
        <v>47</v>
      </c>
      <c r="T85" s="9" t="s">
        <v>47</v>
      </c>
      <c r="U85" s="9" t="s">
        <v>47</v>
      </c>
      <c r="V85" s="9" t="s">
        <v>47</v>
      </c>
      <c r="W85" s="9" t="s">
        <v>47</v>
      </c>
      <c r="X85" s="9" t="s">
        <v>47</v>
      </c>
      <c r="Y85" s="9" t="s">
        <v>47</v>
      </c>
      <c r="Z85" s="9" t="s">
        <v>47</v>
      </c>
      <c r="AA85" s="9" t="s">
        <v>47</v>
      </c>
      <c r="AB85" s="9" t="s">
        <v>47</v>
      </c>
      <c r="AC85" s="9" t="s">
        <v>47</v>
      </c>
      <c r="AD85" s="9" t="s">
        <v>47</v>
      </c>
      <c r="AE85" s="9" t="s">
        <v>47</v>
      </c>
      <c r="AF85" s="9" t="s">
        <v>47</v>
      </c>
      <c r="AG85" s="9" t="s">
        <v>47</v>
      </c>
      <c r="AH85" s="9" t="s">
        <v>47</v>
      </c>
      <c r="AI85" s="9" t="s">
        <v>47</v>
      </c>
      <c r="AJ85" s="9" t="s">
        <v>47</v>
      </c>
      <c r="AK85" s="9" t="s">
        <v>47</v>
      </c>
      <c r="AL85" s="9" t="s">
        <v>47</v>
      </c>
      <c r="AM85" s="9" t="s">
        <v>47</v>
      </c>
      <c r="AN85" s="9" t="s">
        <v>47</v>
      </c>
      <c r="AO85" s="9" t="s">
        <v>47</v>
      </c>
      <c r="AP85" s="9" t="s">
        <v>47</v>
      </c>
      <c r="AQ85" s="9" t="s">
        <v>47</v>
      </c>
      <c r="AR85" s="9" t="s">
        <v>47</v>
      </c>
      <c r="AS85" s="9" t="s">
        <v>47</v>
      </c>
      <c r="AT85" s="9" t="s">
        <v>47</v>
      </c>
      <c r="AU85" s="9" t="s">
        <v>47</v>
      </c>
      <c r="AV85" s="9" t="s">
        <v>47</v>
      </c>
      <c r="AW85" s="9" t="s">
        <v>47</v>
      </c>
      <c r="AX85" s="9" t="s">
        <v>47</v>
      </c>
      <c r="AY85" s="9" t="s">
        <v>47</v>
      </c>
      <c r="AZ85" s="9" t="s">
        <v>47</v>
      </c>
      <c r="BA85" s="9" t="s">
        <v>47</v>
      </c>
      <c r="BB85" s="9" t="s">
        <v>47</v>
      </c>
      <c r="BC85" s="9" t="s">
        <v>47</v>
      </c>
      <c r="BD85" s="9" t="s">
        <v>47</v>
      </c>
      <c r="BE85" s="9" t="s">
        <v>47</v>
      </c>
      <c r="BF85" s="9" t="s">
        <v>47</v>
      </c>
      <c r="BG85" s="9" t="s">
        <v>47</v>
      </c>
      <c r="BH85" s="9" t="s">
        <v>47</v>
      </c>
      <c r="BI85" s="9" t="s">
        <v>47</v>
      </c>
      <c r="BJ85" s="9" t="s">
        <v>47</v>
      </c>
      <c r="BK85" s="9" t="s">
        <v>47</v>
      </c>
      <c r="BL85" s="9" t="s">
        <v>47</v>
      </c>
      <c r="BM85" s="9" t="s">
        <v>47</v>
      </c>
      <c r="BN85" s="9" t="s">
        <v>47</v>
      </c>
    </row>
    <row r="86" spans="1:66" ht="12" x14ac:dyDescent="0.25">
      <c r="A86" s="5">
        <v>55</v>
      </c>
      <c r="B86" s="56">
        <v>14</v>
      </c>
      <c r="C86" s="9">
        <v>55</v>
      </c>
      <c r="D86" s="9">
        <v>36.666666666666664</v>
      </c>
      <c r="E86" s="9">
        <v>27.5</v>
      </c>
      <c r="F86" s="9">
        <v>22</v>
      </c>
      <c r="G86" s="9">
        <v>18.025716575015206</v>
      </c>
      <c r="H86" s="9">
        <v>14.769384456489908</v>
      </c>
      <c r="I86" s="9">
        <v>12.101306281823732</v>
      </c>
      <c r="J86" s="9">
        <v>9.915214419254804</v>
      </c>
      <c r="K86" s="9">
        <v>8.1240384046359608</v>
      </c>
      <c r="L86" s="9">
        <v>6.6564369875684788</v>
      </c>
      <c r="M86" s="9">
        <v>5.4539566607889736</v>
      </c>
      <c r="N86" s="9">
        <v>4.4687034990817454</v>
      </c>
      <c r="O86" s="9">
        <v>3.6614355787375579</v>
      </c>
      <c r="P86" s="9">
        <v>3</v>
      </c>
      <c r="Q86" s="9" t="s">
        <v>47</v>
      </c>
      <c r="R86" s="9" t="s">
        <v>47</v>
      </c>
      <c r="S86" s="9" t="s">
        <v>47</v>
      </c>
      <c r="T86" s="9" t="s">
        <v>47</v>
      </c>
      <c r="U86" s="9" t="s">
        <v>47</v>
      </c>
      <c r="V86" s="9" t="s">
        <v>47</v>
      </c>
      <c r="W86" s="9" t="s">
        <v>47</v>
      </c>
      <c r="X86" s="9" t="s">
        <v>47</v>
      </c>
      <c r="Y86" s="9" t="s">
        <v>47</v>
      </c>
      <c r="Z86" s="9" t="s">
        <v>47</v>
      </c>
      <c r="AA86" s="9" t="s">
        <v>47</v>
      </c>
      <c r="AB86" s="9" t="s">
        <v>47</v>
      </c>
      <c r="AC86" s="9" t="s">
        <v>47</v>
      </c>
      <c r="AD86" s="9" t="s">
        <v>47</v>
      </c>
      <c r="AE86" s="9" t="s">
        <v>47</v>
      </c>
      <c r="AF86" s="9" t="s">
        <v>47</v>
      </c>
      <c r="AG86" s="9" t="s">
        <v>47</v>
      </c>
      <c r="AH86" s="9" t="s">
        <v>47</v>
      </c>
      <c r="AI86" s="9" t="s">
        <v>47</v>
      </c>
      <c r="AJ86" s="9" t="s">
        <v>47</v>
      </c>
      <c r="AK86" s="9" t="s">
        <v>47</v>
      </c>
      <c r="AL86" s="9" t="s">
        <v>47</v>
      </c>
      <c r="AM86" s="9" t="s">
        <v>47</v>
      </c>
      <c r="AN86" s="9" t="s">
        <v>47</v>
      </c>
      <c r="AO86" s="9" t="s">
        <v>47</v>
      </c>
      <c r="AP86" s="9" t="s">
        <v>47</v>
      </c>
      <c r="AQ86" s="9" t="s">
        <v>47</v>
      </c>
      <c r="AR86" s="9" t="s">
        <v>47</v>
      </c>
      <c r="AS86" s="9" t="s">
        <v>47</v>
      </c>
      <c r="AT86" s="9" t="s">
        <v>47</v>
      </c>
      <c r="AU86" s="9" t="s">
        <v>47</v>
      </c>
      <c r="AV86" s="9" t="s">
        <v>47</v>
      </c>
      <c r="AW86" s="9" t="s">
        <v>47</v>
      </c>
      <c r="AX86" s="9" t="s">
        <v>47</v>
      </c>
      <c r="AY86" s="9" t="s">
        <v>47</v>
      </c>
      <c r="AZ86" s="9" t="s">
        <v>47</v>
      </c>
      <c r="BA86" s="9" t="s">
        <v>47</v>
      </c>
      <c r="BB86" s="9" t="s">
        <v>47</v>
      </c>
      <c r="BC86" s="9" t="s">
        <v>47</v>
      </c>
      <c r="BD86" s="9" t="s">
        <v>47</v>
      </c>
      <c r="BE86" s="9" t="s">
        <v>47</v>
      </c>
      <c r="BF86" s="9" t="s">
        <v>47</v>
      </c>
      <c r="BG86" s="9" t="s">
        <v>47</v>
      </c>
      <c r="BH86" s="9" t="s">
        <v>47</v>
      </c>
      <c r="BI86" s="9" t="s">
        <v>47</v>
      </c>
      <c r="BJ86" s="9" t="s">
        <v>47</v>
      </c>
      <c r="BK86" s="9" t="s">
        <v>47</v>
      </c>
      <c r="BL86" s="9" t="s">
        <v>47</v>
      </c>
      <c r="BM86" s="9" t="s">
        <v>47</v>
      </c>
      <c r="BN86" s="9" t="s">
        <v>47</v>
      </c>
    </row>
    <row r="87" spans="1:66" ht="12" x14ac:dyDescent="0.25">
      <c r="A87" s="5">
        <v>56</v>
      </c>
      <c r="B87" s="56">
        <v>14</v>
      </c>
      <c r="C87" s="9">
        <v>56</v>
      </c>
      <c r="D87" s="9">
        <v>37.333333333333329</v>
      </c>
      <c r="E87" s="9">
        <v>28</v>
      </c>
      <c r="F87" s="9">
        <v>22.4</v>
      </c>
      <c r="G87" s="9">
        <v>18.320416465887273</v>
      </c>
      <c r="H87" s="9">
        <v>14.983824084087214</v>
      </c>
      <c r="I87" s="9">
        <v>12.254906137145969</v>
      </c>
      <c r="J87" s="9">
        <v>10.022990365306788</v>
      </c>
      <c r="K87" s="9">
        <v>8.1975606127676777</v>
      </c>
      <c r="L87" s="9">
        <v>6.7045859120650872</v>
      </c>
      <c r="M87" s="9">
        <v>5.4835181312657628</v>
      </c>
      <c r="N87" s="9">
        <v>4.4848364224568176</v>
      </c>
      <c r="O87" s="9">
        <v>3.6680388857495028</v>
      </c>
      <c r="P87" s="9">
        <v>3</v>
      </c>
      <c r="Q87" s="9" t="s">
        <v>47</v>
      </c>
      <c r="R87" s="9" t="s">
        <v>47</v>
      </c>
      <c r="S87" s="9" t="s">
        <v>47</v>
      </c>
      <c r="T87" s="9" t="s">
        <v>47</v>
      </c>
      <c r="U87" s="9" t="s">
        <v>47</v>
      </c>
      <c r="V87" s="9" t="s">
        <v>47</v>
      </c>
      <c r="W87" s="9" t="s">
        <v>47</v>
      </c>
      <c r="X87" s="9" t="s">
        <v>47</v>
      </c>
      <c r="Y87" s="9" t="s">
        <v>47</v>
      </c>
      <c r="Z87" s="9" t="s">
        <v>47</v>
      </c>
      <c r="AA87" s="9" t="s">
        <v>47</v>
      </c>
      <c r="AB87" s="9" t="s">
        <v>47</v>
      </c>
      <c r="AC87" s="9" t="s">
        <v>47</v>
      </c>
      <c r="AD87" s="9" t="s">
        <v>47</v>
      </c>
      <c r="AE87" s="9" t="s">
        <v>47</v>
      </c>
      <c r="AF87" s="9" t="s">
        <v>47</v>
      </c>
      <c r="AG87" s="9" t="s">
        <v>47</v>
      </c>
      <c r="AH87" s="9" t="s">
        <v>47</v>
      </c>
      <c r="AI87" s="9" t="s">
        <v>47</v>
      </c>
      <c r="AJ87" s="9" t="s">
        <v>47</v>
      </c>
      <c r="AK87" s="9" t="s">
        <v>47</v>
      </c>
      <c r="AL87" s="9" t="s">
        <v>47</v>
      </c>
      <c r="AM87" s="9" t="s">
        <v>47</v>
      </c>
      <c r="AN87" s="9" t="s">
        <v>47</v>
      </c>
      <c r="AO87" s="9" t="s">
        <v>47</v>
      </c>
      <c r="AP87" s="9" t="s">
        <v>47</v>
      </c>
      <c r="AQ87" s="9" t="s">
        <v>47</v>
      </c>
      <c r="AR87" s="9" t="s">
        <v>47</v>
      </c>
      <c r="AS87" s="9" t="s">
        <v>47</v>
      </c>
      <c r="AT87" s="9" t="s">
        <v>47</v>
      </c>
      <c r="AU87" s="9" t="s">
        <v>47</v>
      </c>
      <c r="AV87" s="9" t="s">
        <v>47</v>
      </c>
      <c r="AW87" s="9" t="s">
        <v>47</v>
      </c>
      <c r="AX87" s="9" t="s">
        <v>47</v>
      </c>
      <c r="AY87" s="9" t="s">
        <v>47</v>
      </c>
      <c r="AZ87" s="9" t="s">
        <v>47</v>
      </c>
      <c r="BA87" s="9" t="s">
        <v>47</v>
      </c>
      <c r="BB87" s="9" t="s">
        <v>47</v>
      </c>
      <c r="BC87" s="9" t="s">
        <v>47</v>
      </c>
      <c r="BD87" s="9" t="s">
        <v>47</v>
      </c>
      <c r="BE87" s="9" t="s">
        <v>47</v>
      </c>
      <c r="BF87" s="9" t="s">
        <v>47</v>
      </c>
      <c r="BG87" s="9" t="s">
        <v>47</v>
      </c>
      <c r="BH87" s="9" t="s">
        <v>47</v>
      </c>
      <c r="BI87" s="9" t="s">
        <v>47</v>
      </c>
      <c r="BJ87" s="9" t="s">
        <v>47</v>
      </c>
      <c r="BK87" s="9" t="s">
        <v>47</v>
      </c>
      <c r="BL87" s="9" t="s">
        <v>47</v>
      </c>
      <c r="BM87" s="9" t="s">
        <v>47</v>
      </c>
      <c r="BN87" s="9" t="s">
        <v>47</v>
      </c>
    </row>
    <row r="88" spans="1:66" ht="12" x14ac:dyDescent="0.25">
      <c r="A88" s="5">
        <v>57</v>
      </c>
      <c r="B88" s="56">
        <v>15</v>
      </c>
      <c r="C88" s="9">
        <v>57</v>
      </c>
      <c r="D88" s="9">
        <v>38</v>
      </c>
      <c r="E88" s="9">
        <v>28.5</v>
      </c>
      <c r="F88" s="9">
        <v>22.8</v>
      </c>
      <c r="G88" s="9">
        <v>18.96098453765439</v>
      </c>
      <c r="H88" s="9">
        <v>15.768374326191617</v>
      </c>
      <c r="I88" s="9">
        <v>13.113329025564287</v>
      </c>
      <c r="J88" s="9">
        <v>10.905334600478024</v>
      </c>
      <c r="K88" s="9">
        <v>9.0691175762110188</v>
      </c>
      <c r="L88" s="9">
        <v>7.5420788654695965</v>
      </c>
      <c r="M88" s="9">
        <v>6.272159682014868</v>
      </c>
      <c r="N88" s="9">
        <v>5.2160667872097894</v>
      </c>
      <c r="O88" s="9">
        <v>4.3377965657744486</v>
      </c>
      <c r="P88" s="9">
        <v>3.6074076145236686</v>
      </c>
      <c r="Q88" s="9">
        <v>3</v>
      </c>
      <c r="R88" s="9" t="s">
        <v>47</v>
      </c>
      <c r="S88" s="9" t="s">
        <v>47</v>
      </c>
      <c r="T88" s="9" t="s">
        <v>47</v>
      </c>
      <c r="U88" s="9" t="s">
        <v>47</v>
      </c>
      <c r="V88" s="9" t="s">
        <v>47</v>
      </c>
      <c r="W88" s="9" t="s">
        <v>47</v>
      </c>
      <c r="X88" s="9" t="s">
        <v>47</v>
      </c>
      <c r="Y88" s="9" t="s">
        <v>47</v>
      </c>
      <c r="Z88" s="9" t="s">
        <v>47</v>
      </c>
      <c r="AA88" s="9" t="s">
        <v>47</v>
      </c>
      <c r="AB88" s="9" t="s">
        <v>47</v>
      </c>
      <c r="AC88" s="9" t="s">
        <v>47</v>
      </c>
      <c r="AD88" s="9" t="s">
        <v>47</v>
      </c>
      <c r="AE88" s="9" t="s">
        <v>47</v>
      </c>
      <c r="AF88" s="9" t="s">
        <v>47</v>
      </c>
      <c r="AG88" s="9" t="s">
        <v>47</v>
      </c>
      <c r="AH88" s="9" t="s">
        <v>47</v>
      </c>
      <c r="AI88" s="9" t="s">
        <v>47</v>
      </c>
      <c r="AJ88" s="9" t="s">
        <v>47</v>
      </c>
      <c r="AK88" s="9" t="s">
        <v>47</v>
      </c>
      <c r="AL88" s="9" t="s">
        <v>47</v>
      </c>
      <c r="AM88" s="9" t="s">
        <v>47</v>
      </c>
      <c r="AN88" s="9" t="s">
        <v>47</v>
      </c>
      <c r="AO88" s="9" t="s">
        <v>47</v>
      </c>
      <c r="AP88" s="9" t="s">
        <v>47</v>
      </c>
      <c r="AQ88" s="9" t="s">
        <v>47</v>
      </c>
      <c r="AR88" s="9" t="s">
        <v>47</v>
      </c>
      <c r="AS88" s="9" t="s">
        <v>47</v>
      </c>
      <c r="AT88" s="9" t="s">
        <v>47</v>
      </c>
      <c r="AU88" s="9" t="s">
        <v>47</v>
      </c>
      <c r="AV88" s="9" t="s">
        <v>47</v>
      </c>
      <c r="AW88" s="9" t="s">
        <v>47</v>
      </c>
      <c r="AX88" s="9" t="s">
        <v>47</v>
      </c>
      <c r="AY88" s="9" t="s">
        <v>47</v>
      </c>
      <c r="AZ88" s="9" t="s">
        <v>47</v>
      </c>
      <c r="BA88" s="9" t="s">
        <v>47</v>
      </c>
      <c r="BB88" s="9" t="s">
        <v>47</v>
      </c>
      <c r="BC88" s="9" t="s">
        <v>47</v>
      </c>
      <c r="BD88" s="9" t="s">
        <v>47</v>
      </c>
      <c r="BE88" s="9" t="s">
        <v>47</v>
      </c>
      <c r="BF88" s="9" t="s">
        <v>47</v>
      </c>
      <c r="BG88" s="9" t="s">
        <v>47</v>
      </c>
      <c r="BH88" s="9" t="s">
        <v>47</v>
      </c>
      <c r="BI88" s="9" t="s">
        <v>47</v>
      </c>
      <c r="BJ88" s="9" t="s">
        <v>47</v>
      </c>
      <c r="BK88" s="9" t="s">
        <v>47</v>
      </c>
      <c r="BL88" s="9" t="s">
        <v>47</v>
      </c>
      <c r="BM88" s="9" t="s">
        <v>47</v>
      </c>
      <c r="BN88" s="9" t="s">
        <v>47</v>
      </c>
    </row>
    <row r="89" spans="1:66" ht="12" x14ac:dyDescent="0.25">
      <c r="A89" s="5">
        <v>58</v>
      </c>
      <c r="B89" s="56">
        <v>15</v>
      </c>
      <c r="C89" s="9">
        <v>58</v>
      </c>
      <c r="D89" s="9">
        <v>38.666666666666664</v>
      </c>
      <c r="E89" s="9">
        <v>29</v>
      </c>
      <c r="F89" s="9">
        <v>23.2</v>
      </c>
      <c r="G89" s="9">
        <v>19.263152954274339</v>
      </c>
      <c r="H89" s="9">
        <v>15.994356109472767</v>
      </c>
      <c r="I89" s="9">
        <v>13.280246902668367</v>
      </c>
      <c r="J89" s="9">
        <v>11.026699455027103</v>
      </c>
      <c r="K89" s="9">
        <v>9.1555602665086457</v>
      </c>
      <c r="L89" s="9">
        <v>7.6019378360272745</v>
      </c>
      <c r="M89" s="9">
        <v>6.3119522105292525</v>
      </c>
      <c r="N89" s="9">
        <v>5.2408664168747841</v>
      </c>
      <c r="O89" s="9">
        <v>4.351534974188735</v>
      </c>
      <c r="P89" s="9">
        <v>3.6131156807617169</v>
      </c>
      <c r="Q89" s="9">
        <v>3</v>
      </c>
      <c r="R89" s="9" t="s">
        <v>47</v>
      </c>
      <c r="S89" s="9" t="s">
        <v>47</v>
      </c>
      <c r="T89" s="9" t="s">
        <v>47</v>
      </c>
      <c r="U89" s="9" t="s">
        <v>47</v>
      </c>
      <c r="V89" s="9" t="s">
        <v>47</v>
      </c>
      <c r="W89" s="9" t="s">
        <v>47</v>
      </c>
      <c r="X89" s="9" t="s">
        <v>47</v>
      </c>
      <c r="Y89" s="9" t="s">
        <v>47</v>
      </c>
      <c r="Z89" s="9" t="s">
        <v>47</v>
      </c>
      <c r="AA89" s="9" t="s">
        <v>47</v>
      </c>
      <c r="AB89" s="9" t="s">
        <v>47</v>
      </c>
      <c r="AC89" s="9" t="s">
        <v>47</v>
      </c>
      <c r="AD89" s="9" t="s">
        <v>47</v>
      </c>
      <c r="AE89" s="9" t="s">
        <v>47</v>
      </c>
      <c r="AF89" s="9" t="s">
        <v>47</v>
      </c>
      <c r="AG89" s="9" t="s">
        <v>47</v>
      </c>
      <c r="AH89" s="9" t="s">
        <v>47</v>
      </c>
      <c r="AI89" s="9" t="s">
        <v>47</v>
      </c>
      <c r="AJ89" s="9" t="s">
        <v>47</v>
      </c>
      <c r="AK89" s="9" t="s">
        <v>47</v>
      </c>
      <c r="AL89" s="9" t="s">
        <v>47</v>
      </c>
      <c r="AM89" s="9" t="s">
        <v>47</v>
      </c>
      <c r="AN89" s="9" t="s">
        <v>47</v>
      </c>
      <c r="AO89" s="9" t="s">
        <v>47</v>
      </c>
      <c r="AP89" s="9" t="s">
        <v>47</v>
      </c>
      <c r="AQ89" s="9" t="s">
        <v>47</v>
      </c>
      <c r="AR89" s="9" t="s">
        <v>47</v>
      </c>
      <c r="AS89" s="9" t="s">
        <v>47</v>
      </c>
      <c r="AT89" s="9" t="s">
        <v>47</v>
      </c>
      <c r="AU89" s="9" t="s">
        <v>47</v>
      </c>
      <c r="AV89" s="9" t="s">
        <v>47</v>
      </c>
      <c r="AW89" s="9" t="s">
        <v>47</v>
      </c>
      <c r="AX89" s="9" t="s">
        <v>47</v>
      </c>
      <c r="AY89" s="9" t="s">
        <v>47</v>
      </c>
      <c r="AZ89" s="9" t="s">
        <v>47</v>
      </c>
      <c r="BA89" s="9" t="s">
        <v>47</v>
      </c>
      <c r="BB89" s="9" t="s">
        <v>47</v>
      </c>
      <c r="BC89" s="9" t="s">
        <v>47</v>
      </c>
      <c r="BD89" s="9" t="s">
        <v>47</v>
      </c>
      <c r="BE89" s="9" t="s">
        <v>47</v>
      </c>
      <c r="BF89" s="9" t="s">
        <v>47</v>
      </c>
      <c r="BG89" s="9" t="s">
        <v>47</v>
      </c>
      <c r="BH89" s="9" t="s">
        <v>47</v>
      </c>
      <c r="BI89" s="9" t="s">
        <v>47</v>
      </c>
      <c r="BJ89" s="9" t="s">
        <v>47</v>
      </c>
      <c r="BK89" s="9" t="s">
        <v>47</v>
      </c>
      <c r="BL89" s="9" t="s">
        <v>47</v>
      </c>
      <c r="BM89" s="9" t="s">
        <v>47</v>
      </c>
      <c r="BN89" s="9" t="s">
        <v>47</v>
      </c>
    </row>
    <row r="90" spans="1:66" ht="12" x14ac:dyDescent="0.25">
      <c r="A90" s="5">
        <v>59</v>
      </c>
      <c r="B90" s="56">
        <v>15</v>
      </c>
      <c r="C90" s="9">
        <v>59</v>
      </c>
      <c r="D90" s="9">
        <v>39.333333333333329</v>
      </c>
      <c r="E90" s="9">
        <v>29.5</v>
      </c>
      <c r="F90" s="9">
        <v>23.6</v>
      </c>
      <c r="G90" s="9">
        <v>19.564848099170487</v>
      </c>
      <c r="H90" s="9">
        <v>16.219630556932838</v>
      </c>
      <c r="I90" s="9">
        <v>13.446381697926059</v>
      </c>
      <c r="J90" s="9">
        <v>11.147305737431758</v>
      </c>
      <c r="K90" s="9">
        <v>9.2413281130450837</v>
      </c>
      <c r="L90" s="9">
        <v>7.6612364731491898</v>
      </c>
      <c r="M90" s="9">
        <v>6.3513105020757852</v>
      </c>
      <c r="N90" s="9">
        <v>5.2653570001601269</v>
      </c>
      <c r="O90" s="9">
        <v>4.3650809277981724</v>
      </c>
      <c r="P90" s="9">
        <v>3.6187349700405691</v>
      </c>
      <c r="Q90" s="9">
        <v>3</v>
      </c>
      <c r="R90" s="9" t="s">
        <v>47</v>
      </c>
      <c r="S90" s="9" t="s">
        <v>47</v>
      </c>
      <c r="T90" s="9" t="s">
        <v>47</v>
      </c>
      <c r="U90" s="9" t="s">
        <v>47</v>
      </c>
      <c r="V90" s="9" t="s">
        <v>47</v>
      </c>
      <c r="W90" s="9" t="s">
        <v>47</v>
      </c>
      <c r="X90" s="9" t="s">
        <v>47</v>
      </c>
      <c r="Y90" s="9" t="s">
        <v>47</v>
      </c>
      <c r="Z90" s="9" t="s">
        <v>47</v>
      </c>
      <c r="AA90" s="9" t="s">
        <v>47</v>
      </c>
      <c r="AB90" s="9" t="s">
        <v>47</v>
      </c>
      <c r="AC90" s="9" t="s">
        <v>47</v>
      </c>
      <c r="AD90" s="9" t="s">
        <v>47</v>
      </c>
      <c r="AE90" s="9" t="s">
        <v>47</v>
      </c>
      <c r="AF90" s="9" t="s">
        <v>47</v>
      </c>
      <c r="AG90" s="9" t="s">
        <v>47</v>
      </c>
      <c r="AH90" s="9" t="s">
        <v>47</v>
      </c>
      <c r="AI90" s="9" t="s">
        <v>47</v>
      </c>
      <c r="AJ90" s="9" t="s">
        <v>47</v>
      </c>
      <c r="AK90" s="9" t="s">
        <v>47</v>
      </c>
      <c r="AL90" s="9" t="s">
        <v>47</v>
      </c>
      <c r="AM90" s="9" t="s">
        <v>47</v>
      </c>
      <c r="AN90" s="9" t="s">
        <v>47</v>
      </c>
      <c r="AO90" s="9" t="s">
        <v>47</v>
      </c>
      <c r="AP90" s="9" t="s">
        <v>47</v>
      </c>
      <c r="AQ90" s="9" t="s">
        <v>47</v>
      </c>
      <c r="AR90" s="9" t="s">
        <v>47</v>
      </c>
      <c r="AS90" s="9" t="s">
        <v>47</v>
      </c>
      <c r="AT90" s="9" t="s">
        <v>47</v>
      </c>
      <c r="AU90" s="9" t="s">
        <v>47</v>
      </c>
      <c r="AV90" s="9" t="s">
        <v>47</v>
      </c>
      <c r="AW90" s="9" t="s">
        <v>47</v>
      </c>
      <c r="AX90" s="9" t="s">
        <v>47</v>
      </c>
      <c r="AY90" s="9" t="s">
        <v>47</v>
      </c>
      <c r="AZ90" s="9" t="s">
        <v>47</v>
      </c>
      <c r="BA90" s="9" t="s">
        <v>47</v>
      </c>
      <c r="BB90" s="9" t="s">
        <v>47</v>
      </c>
      <c r="BC90" s="9" t="s">
        <v>47</v>
      </c>
      <c r="BD90" s="9" t="s">
        <v>47</v>
      </c>
      <c r="BE90" s="9" t="s">
        <v>47</v>
      </c>
      <c r="BF90" s="9" t="s">
        <v>47</v>
      </c>
      <c r="BG90" s="9" t="s">
        <v>47</v>
      </c>
      <c r="BH90" s="9" t="s">
        <v>47</v>
      </c>
      <c r="BI90" s="9" t="s">
        <v>47</v>
      </c>
      <c r="BJ90" s="9" t="s">
        <v>47</v>
      </c>
      <c r="BK90" s="9" t="s">
        <v>47</v>
      </c>
      <c r="BL90" s="9" t="s">
        <v>47</v>
      </c>
      <c r="BM90" s="9" t="s">
        <v>47</v>
      </c>
      <c r="BN90" s="9" t="s">
        <v>47</v>
      </c>
    </row>
    <row r="91" spans="1:66" ht="12" x14ac:dyDescent="0.25">
      <c r="A91" s="5">
        <v>60</v>
      </c>
      <c r="B91" s="56">
        <v>15</v>
      </c>
      <c r="C91" s="9">
        <v>60</v>
      </c>
      <c r="D91" s="9">
        <v>40</v>
      </c>
      <c r="E91" s="9">
        <v>30</v>
      </c>
      <c r="F91" s="9">
        <v>24</v>
      </c>
      <c r="G91" s="9">
        <v>19.866078717235457</v>
      </c>
      <c r="H91" s="9">
        <v>16.444211816641484</v>
      </c>
      <c r="I91" s="9">
        <v>13.611750266345551</v>
      </c>
      <c r="J91" s="9">
        <v>11.267170927940477</v>
      </c>
      <c r="K91" s="9">
        <v>9.3264376906255162</v>
      </c>
      <c r="L91" s="9">
        <v>7.7199893880565904</v>
      </c>
      <c r="M91" s="9">
        <v>6.3902465366397756</v>
      </c>
      <c r="N91" s="9">
        <v>5.2895475299761268</v>
      </c>
      <c r="O91" s="9">
        <v>4.3784403170443378</v>
      </c>
      <c r="P91" s="9">
        <v>3.6242683332133416</v>
      </c>
      <c r="Q91" s="9">
        <v>3</v>
      </c>
      <c r="R91" s="9" t="s">
        <v>47</v>
      </c>
      <c r="S91" s="9" t="s">
        <v>47</v>
      </c>
      <c r="T91" s="9" t="s">
        <v>47</v>
      </c>
      <c r="U91" s="9" t="s">
        <v>47</v>
      </c>
      <c r="V91" s="9" t="s">
        <v>47</v>
      </c>
      <c r="W91" s="9" t="s">
        <v>47</v>
      </c>
      <c r="X91" s="9" t="s">
        <v>47</v>
      </c>
      <c r="Y91" s="9" t="s">
        <v>47</v>
      </c>
      <c r="Z91" s="9" t="s">
        <v>47</v>
      </c>
      <c r="AA91" s="9" t="s">
        <v>47</v>
      </c>
      <c r="AB91" s="9" t="s">
        <v>47</v>
      </c>
      <c r="AC91" s="9" t="s">
        <v>47</v>
      </c>
      <c r="AD91" s="9" t="s">
        <v>47</v>
      </c>
      <c r="AE91" s="9" t="s">
        <v>47</v>
      </c>
      <c r="AF91" s="9" t="s">
        <v>47</v>
      </c>
      <c r="AG91" s="9" t="s">
        <v>47</v>
      </c>
      <c r="AH91" s="9" t="s">
        <v>47</v>
      </c>
      <c r="AI91" s="9" t="s">
        <v>47</v>
      </c>
      <c r="AJ91" s="9" t="s">
        <v>47</v>
      </c>
      <c r="AK91" s="9" t="s">
        <v>47</v>
      </c>
      <c r="AL91" s="9" t="s">
        <v>47</v>
      </c>
      <c r="AM91" s="9" t="s">
        <v>47</v>
      </c>
      <c r="AN91" s="9" t="s">
        <v>47</v>
      </c>
      <c r="AO91" s="9" t="s">
        <v>47</v>
      </c>
      <c r="AP91" s="9" t="s">
        <v>47</v>
      </c>
      <c r="AQ91" s="9" t="s">
        <v>47</v>
      </c>
      <c r="AR91" s="9" t="s">
        <v>47</v>
      </c>
      <c r="AS91" s="9" t="s">
        <v>47</v>
      </c>
      <c r="AT91" s="9" t="s">
        <v>47</v>
      </c>
      <c r="AU91" s="9" t="s">
        <v>47</v>
      </c>
      <c r="AV91" s="9" t="s">
        <v>47</v>
      </c>
      <c r="AW91" s="9" t="s">
        <v>47</v>
      </c>
      <c r="AX91" s="9" t="s">
        <v>47</v>
      </c>
      <c r="AY91" s="9" t="s">
        <v>47</v>
      </c>
      <c r="AZ91" s="9" t="s">
        <v>47</v>
      </c>
      <c r="BA91" s="9" t="s">
        <v>47</v>
      </c>
      <c r="BB91" s="9" t="s">
        <v>47</v>
      </c>
      <c r="BC91" s="9" t="s">
        <v>47</v>
      </c>
      <c r="BD91" s="9" t="s">
        <v>47</v>
      </c>
      <c r="BE91" s="9" t="s">
        <v>47</v>
      </c>
      <c r="BF91" s="9" t="s">
        <v>47</v>
      </c>
      <c r="BG91" s="9" t="s">
        <v>47</v>
      </c>
      <c r="BH91" s="9" t="s">
        <v>47</v>
      </c>
      <c r="BI91" s="9" t="s">
        <v>47</v>
      </c>
      <c r="BJ91" s="9" t="s">
        <v>47</v>
      </c>
      <c r="BK91" s="9" t="s">
        <v>47</v>
      </c>
      <c r="BL91" s="9" t="s">
        <v>47</v>
      </c>
      <c r="BM91" s="9" t="s">
        <v>47</v>
      </c>
      <c r="BN91" s="9" t="s">
        <v>47</v>
      </c>
    </row>
    <row r="92" spans="1:66" ht="12" x14ac:dyDescent="0.25">
      <c r="A92" s="5">
        <v>61</v>
      </c>
      <c r="B92" s="56">
        <v>16</v>
      </c>
      <c r="C92" s="9">
        <v>61</v>
      </c>
      <c r="D92" s="9">
        <v>40.666666666666664</v>
      </c>
      <c r="E92" s="9">
        <v>30.5</v>
      </c>
      <c r="F92" s="9">
        <v>24.4</v>
      </c>
      <c r="G92" s="9">
        <v>20.333333333333336</v>
      </c>
      <c r="H92" s="9">
        <v>17.086581682107205</v>
      </c>
      <c r="I92" s="9">
        <v>14.358259356360071</v>
      </c>
      <c r="J92" s="9">
        <v>12.065585474032442</v>
      </c>
      <c r="K92" s="9">
        <v>10.138997298909908</v>
      </c>
      <c r="L92" s="9">
        <v>8.5200396158600871</v>
      </c>
      <c r="M92" s="9">
        <v>7.1595911228450477</v>
      </c>
      <c r="N92" s="9">
        <v>6.0163740261138452</v>
      </c>
      <c r="O92" s="9">
        <v>5.0557016177361831</v>
      </c>
      <c r="P92" s="9">
        <v>4.2484258353349578</v>
      </c>
      <c r="Q92" s="9">
        <v>3.5700528715979649</v>
      </c>
      <c r="R92" s="9">
        <v>3</v>
      </c>
      <c r="S92" s="9" t="s">
        <v>47</v>
      </c>
      <c r="T92" s="9" t="s">
        <v>47</v>
      </c>
      <c r="U92" s="9" t="s">
        <v>47</v>
      </c>
      <c r="V92" s="9" t="s">
        <v>47</v>
      </c>
      <c r="W92" s="9" t="s">
        <v>47</v>
      </c>
      <c r="X92" s="9" t="s">
        <v>47</v>
      </c>
      <c r="Y92" s="9" t="s">
        <v>47</v>
      </c>
      <c r="Z92" s="9" t="s">
        <v>47</v>
      </c>
      <c r="AA92" s="9" t="s">
        <v>47</v>
      </c>
      <c r="AB92" s="9" t="s">
        <v>47</v>
      </c>
      <c r="AC92" s="9" t="s">
        <v>47</v>
      </c>
      <c r="AD92" s="9" t="s">
        <v>47</v>
      </c>
      <c r="AE92" s="9" t="s">
        <v>47</v>
      </c>
      <c r="AF92" s="9" t="s">
        <v>47</v>
      </c>
      <c r="AG92" s="9" t="s">
        <v>47</v>
      </c>
      <c r="AH92" s="9" t="s">
        <v>47</v>
      </c>
      <c r="AI92" s="9" t="s">
        <v>47</v>
      </c>
      <c r="AJ92" s="9" t="s">
        <v>47</v>
      </c>
      <c r="AK92" s="9" t="s">
        <v>47</v>
      </c>
      <c r="AL92" s="9" t="s">
        <v>47</v>
      </c>
      <c r="AM92" s="9" t="s">
        <v>47</v>
      </c>
      <c r="AN92" s="9" t="s">
        <v>47</v>
      </c>
      <c r="AO92" s="9" t="s">
        <v>47</v>
      </c>
      <c r="AP92" s="9" t="s">
        <v>47</v>
      </c>
      <c r="AQ92" s="9" t="s">
        <v>47</v>
      </c>
      <c r="AR92" s="9" t="s">
        <v>47</v>
      </c>
      <c r="AS92" s="9" t="s">
        <v>47</v>
      </c>
      <c r="AT92" s="9" t="s">
        <v>47</v>
      </c>
      <c r="AU92" s="9" t="s">
        <v>47</v>
      </c>
      <c r="AV92" s="9" t="s">
        <v>47</v>
      </c>
      <c r="AW92" s="9" t="s">
        <v>47</v>
      </c>
      <c r="AX92" s="9" t="s">
        <v>47</v>
      </c>
      <c r="AY92" s="9" t="s">
        <v>47</v>
      </c>
      <c r="AZ92" s="9" t="s">
        <v>47</v>
      </c>
      <c r="BA92" s="9" t="s">
        <v>47</v>
      </c>
      <c r="BB92" s="9" t="s">
        <v>47</v>
      </c>
      <c r="BC92" s="9" t="s">
        <v>47</v>
      </c>
      <c r="BD92" s="9" t="s">
        <v>47</v>
      </c>
      <c r="BE92" s="9" t="s">
        <v>47</v>
      </c>
      <c r="BF92" s="9" t="s">
        <v>47</v>
      </c>
      <c r="BG92" s="9" t="s">
        <v>47</v>
      </c>
      <c r="BH92" s="9" t="s">
        <v>47</v>
      </c>
      <c r="BI92" s="9" t="s">
        <v>47</v>
      </c>
      <c r="BJ92" s="9" t="s">
        <v>47</v>
      </c>
      <c r="BK92" s="9" t="s">
        <v>47</v>
      </c>
      <c r="BL92" s="9" t="s">
        <v>47</v>
      </c>
      <c r="BM92" s="9" t="s">
        <v>47</v>
      </c>
      <c r="BN92" s="9" t="s">
        <v>47</v>
      </c>
    </row>
    <row r="93" spans="1:66" ht="12" x14ac:dyDescent="0.25">
      <c r="A93" s="5">
        <v>62</v>
      </c>
      <c r="B93" s="56">
        <v>16</v>
      </c>
      <c r="C93" s="9">
        <v>62</v>
      </c>
      <c r="D93" s="9">
        <v>41.333333333333329</v>
      </c>
      <c r="E93" s="9">
        <v>31</v>
      </c>
      <c r="F93" s="9">
        <v>24.8</v>
      </c>
      <c r="G93" s="9">
        <v>20.666666666666664</v>
      </c>
      <c r="H93" s="9">
        <v>17.341036596575496</v>
      </c>
      <c r="I93" s="9">
        <v>14.550558882763095</v>
      </c>
      <c r="J93" s="9">
        <v>12.209118100965556</v>
      </c>
      <c r="K93" s="9">
        <v>10.244456312939807</v>
      </c>
      <c r="L93" s="9">
        <v>8.5959431532923247</v>
      </c>
      <c r="M93" s="9">
        <v>7.2127047485479725</v>
      </c>
      <c r="N93" s="9">
        <v>6.0520537260418186</v>
      </c>
      <c r="O93" s="9">
        <v>5.0781718619870455</v>
      </c>
      <c r="P93" s="9">
        <v>4.2610047146330947</v>
      </c>
      <c r="Q93" s="9">
        <v>3.5753341303854782</v>
      </c>
      <c r="R93" s="9">
        <v>3</v>
      </c>
      <c r="S93" s="9" t="s">
        <v>47</v>
      </c>
      <c r="T93" s="9" t="s">
        <v>47</v>
      </c>
      <c r="U93" s="9" t="s">
        <v>47</v>
      </c>
      <c r="V93" s="9" t="s">
        <v>47</v>
      </c>
      <c r="W93" s="9" t="s">
        <v>47</v>
      </c>
      <c r="X93" s="9" t="s">
        <v>47</v>
      </c>
      <c r="Y93" s="9" t="s">
        <v>47</v>
      </c>
      <c r="Z93" s="9" t="s">
        <v>47</v>
      </c>
      <c r="AA93" s="9" t="s">
        <v>47</v>
      </c>
      <c r="AB93" s="9" t="s">
        <v>47</v>
      </c>
      <c r="AC93" s="9" t="s">
        <v>47</v>
      </c>
      <c r="AD93" s="9" t="s">
        <v>47</v>
      </c>
      <c r="AE93" s="9" t="s">
        <v>47</v>
      </c>
      <c r="AF93" s="9" t="s">
        <v>47</v>
      </c>
      <c r="AG93" s="9" t="s">
        <v>47</v>
      </c>
      <c r="AH93" s="9" t="s">
        <v>47</v>
      </c>
      <c r="AI93" s="9" t="s">
        <v>47</v>
      </c>
      <c r="AJ93" s="9" t="s">
        <v>47</v>
      </c>
      <c r="AK93" s="9" t="s">
        <v>47</v>
      </c>
      <c r="AL93" s="9" t="s">
        <v>47</v>
      </c>
      <c r="AM93" s="9" t="s">
        <v>47</v>
      </c>
      <c r="AN93" s="9" t="s">
        <v>47</v>
      </c>
      <c r="AO93" s="9" t="s">
        <v>47</v>
      </c>
      <c r="AP93" s="9" t="s">
        <v>47</v>
      </c>
      <c r="AQ93" s="9" t="s">
        <v>47</v>
      </c>
      <c r="AR93" s="9" t="s">
        <v>47</v>
      </c>
      <c r="AS93" s="9" t="s">
        <v>47</v>
      </c>
      <c r="AT93" s="9" t="s">
        <v>47</v>
      </c>
      <c r="AU93" s="9" t="s">
        <v>47</v>
      </c>
      <c r="AV93" s="9" t="s">
        <v>47</v>
      </c>
      <c r="AW93" s="9" t="s">
        <v>47</v>
      </c>
      <c r="AX93" s="9" t="s">
        <v>47</v>
      </c>
      <c r="AY93" s="9" t="s">
        <v>47</v>
      </c>
      <c r="AZ93" s="9" t="s">
        <v>47</v>
      </c>
      <c r="BA93" s="9" t="s">
        <v>47</v>
      </c>
      <c r="BB93" s="9" t="s">
        <v>47</v>
      </c>
      <c r="BC93" s="9" t="s">
        <v>47</v>
      </c>
      <c r="BD93" s="9" t="s">
        <v>47</v>
      </c>
      <c r="BE93" s="9" t="s">
        <v>47</v>
      </c>
      <c r="BF93" s="9" t="s">
        <v>47</v>
      </c>
      <c r="BG93" s="9" t="s">
        <v>47</v>
      </c>
      <c r="BH93" s="9" t="s">
        <v>47</v>
      </c>
      <c r="BI93" s="9" t="s">
        <v>47</v>
      </c>
      <c r="BJ93" s="9" t="s">
        <v>47</v>
      </c>
      <c r="BK93" s="9" t="s">
        <v>47</v>
      </c>
      <c r="BL93" s="9" t="s">
        <v>47</v>
      </c>
      <c r="BM93" s="9" t="s">
        <v>47</v>
      </c>
      <c r="BN93" s="9" t="s">
        <v>47</v>
      </c>
    </row>
    <row r="94" spans="1:66" ht="12" x14ac:dyDescent="0.25">
      <c r="A94" s="5">
        <v>63</v>
      </c>
      <c r="B94" s="56">
        <v>16</v>
      </c>
      <c r="C94" s="9">
        <v>63</v>
      </c>
      <c r="D94" s="9">
        <v>42</v>
      </c>
      <c r="E94" s="9">
        <v>31.5</v>
      </c>
      <c r="F94" s="9">
        <v>25.2</v>
      </c>
      <c r="G94" s="9">
        <v>21</v>
      </c>
      <c r="H94" s="9">
        <v>17.595118666507911</v>
      </c>
      <c r="I94" s="9">
        <v>14.742295280404528</v>
      </c>
      <c r="J94" s="9">
        <v>12.3520207083532</v>
      </c>
      <c r="K94" s="9">
        <v>10.349298577839887</v>
      </c>
      <c r="L94" s="9">
        <v>8.6712922186768733</v>
      </c>
      <c r="M94" s="9">
        <v>7.2653531228374399</v>
      </c>
      <c r="N94" s="9">
        <v>6.0873690643051699</v>
      </c>
      <c r="O94" s="9">
        <v>5.1003800501561276</v>
      </c>
      <c r="P94" s="9">
        <v>4.2734186774660303</v>
      </c>
      <c r="Q94" s="9">
        <v>3.5805385115088613</v>
      </c>
      <c r="R94" s="9">
        <v>3</v>
      </c>
      <c r="S94" s="9" t="s">
        <v>47</v>
      </c>
      <c r="T94" s="9" t="s">
        <v>47</v>
      </c>
      <c r="U94" s="9" t="s">
        <v>47</v>
      </c>
      <c r="V94" s="9" t="s">
        <v>47</v>
      </c>
      <c r="W94" s="9" t="s">
        <v>47</v>
      </c>
      <c r="X94" s="9" t="s">
        <v>47</v>
      </c>
      <c r="Y94" s="9" t="s">
        <v>47</v>
      </c>
      <c r="Z94" s="9" t="s">
        <v>47</v>
      </c>
      <c r="AA94" s="9" t="s">
        <v>47</v>
      </c>
      <c r="AB94" s="9" t="s">
        <v>47</v>
      </c>
      <c r="AC94" s="9" t="s">
        <v>47</v>
      </c>
      <c r="AD94" s="9" t="s">
        <v>47</v>
      </c>
      <c r="AE94" s="9" t="s">
        <v>47</v>
      </c>
      <c r="AF94" s="9" t="s">
        <v>47</v>
      </c>
      <c r="AG94" s="9" t="s">
        <v>47</v>
      </c>
      <c r="AH94" s="9" t="s">
        <v>47</v>
      </c>
      <c r="AI94" s="9" t="s">
        <v>47</v>
      </c>
      <c r="AJ94" s="9" t="s">
        <v>47</v>
      </c>
      <c r="AK94" s="9" t="s">
        <v>47</v>
      </c>
      <c r="AL94" s="9" t="s">
        <v>47</v>
      </c>
      <c r="AM94" s="9" t="s">
        <v>47</v>
      </c>
      <c r="AN94" s="9" t="s">
        <v>47</v>
      </c>
      <c r="AO94" s="9" t="s">
        <v>47</v>
      </c>
      <c r="AP94" s="9" t="s">
        <v>47</v>
      </c>
      <c r="AQ94" s="9" t="s">
        <v>47</v>
      </c>
      <c r="AR94" s="9" t="s">
        <v>47</v>
      </c>
      <c r="AS94" s="9" t="s">
        <v>47</v>
      </c>
      <c r="AT94" s="9" t="s">
        <v>47</v>
      </c>
      <c r="AU94" s="9" t="s">
        <v>47</v>
      </c>
      <c r="AV94" s="9" t="s">
        <v>47</v>
      </c>
      <c r="AW94" s="9" t="s">
        <v>47</v>
      </c>
      <c r="AX94" s="9" t="s">
        <v>47</v>
      </c>
      <c r="AY94" s="9" t="s">
        <v>47</v>
      </c>
      <c r="AZ94" s="9" t="s">
        <v>47</v>
      </c>
      <c r="BA94" s="9" t="s">
        <v>47</v>
      </c>
      <c r="BB94" s="9" t="s">
        <v>47</v>
      </c>
      <c r="BC94" s="9" t="s">
        <v>47</v>
      </c>
      <c r="BD94" s="9" t="s">
        <v>47</v>
      </c>
      <c r="BE94" s="9" t="s">
        <v>47</v>
      </c>
      <c r="BF94" s="9" t="s">
        <v>47</v>
      </c>
      <c r="BG94" s="9" t="s">
        <v>47</v>
      </c>
      <c r="BH94" s="9" t="s">
        <v>47</v>
      </c>
      <c r="BI94" s="9" t="s">
        <v>47</v>
      </c>
      <c r="BJ94" s="9" t="s">
        <v>47</v>
      </c>
      <c r="BK94" s="9" t="s">
        <v>47</v>
      </c>
      <c r="BL94" s="9" t="s">
        <v>47</v>
      </c>
      <c r="BM94" s="9" t="s">
        <v>47</v>
      </c>
      <c r="BN94" s="9" t="s">
        <v>47</v>
      </c>
    </row>
    <row r="95" spans="1:66" ht="12" x14ac:dyDescent="0.25">
      <c r="A95" s="5">
        <v>64</v>
      </c>
      <c r="B95" s="56">
        <v>16</v>
      </c>
      <c r="C95" s="9">
        <v>64</v>
      </c>
      <c r="D95" s="9">
        <v>42.666666666666664</v>
      </c>
      <c r="E95" s="9">
        <v>32</v>
      </c>
      <c r="F95" s="9">
        <v>25.6</v>
      </c>
      <c r="G95" s="9">
        <v>21.333333333333336</v>
      </c>
      <c r="H95" s="9">
        <v>17.848834343976868</v>
      </c>
      <c r="I95" s="9">
        <v>14.93347909869038</v>
      </c>
      <c r="J95" s="9">
        <v>12.49430599742651</v>
      </c>
      <c r="K95" s="9">
        <v>10.453537405829175</v>
      </c>
      <c r="L95" s="9">
        <v>8.746099568681748</v>
      </c>
      <c r="M95" s="9">
        <v>7.3175476104997506</v>
      </c>
      <c r="N95" s="9">
        <v>6.1223294579987719</v>
      </c>
      <c r="O95" s="9">
        <v>5.1223333263313942</v>
      </c>
      <c r="P95" s="9">
        <v>4.2856724529525483</v>
      </c>
      <c r="Q95" s="9">
        <v>3.585668328060704</v>
      </c>
      <c r="R95" s="9">
        <v>3</v>
      </c>
      <c r="S95" s="9" t="s">
        <v>47</v>
      </c>
      <c r="T95" s="9" t="s">
        <v>47</v>
      </c>
      <c r="U95" s="9" t="s">
        <v>47</v>
      </c>
      <c r="V95" s="9" t="s">
        <v>47</v>
      </c>
      <c r="W95" s="9" t="s">
        <v>47</v>
      </c>
      <c r="X95" s="9" t="s">
        <v>47</v>
      </c>
      <c r="Y95" s="9" t="s">
        <v>47</v>
      </c>
      <c r="Z95" s="9" t="s">
        <v>47</v>
      </c>
      <c r="AA95" s="9" t="s">
        <v>47</v>
      </c>
      <c r="AB95" s="9" t="s">
        <v>47</v>
      </c>
      <c r="AC95" s="9" t="s">
        <v>47</v>
      </c>
      <c r="AD95" s="9" t="s">
        <v>47</v>
      </c>
      <c r="AE95" s="9" t="s">
        <v>47</v>
      </c>
      <c r="AF95" s="9" t="s">
        <v>47</v>
      </c>
      <c r="AG95" s="9" t="s">
        <v>47</v>
      </c>
      <c r="AH95" s="9" t="s">
        <v>47</v>
      </c>
      <c r="AI95" s="9" t="s">
        <v>47</v>
      </c>
      <c r="AJ95" s="9" t="s">
        <v>47</v>
      </c>
      <c r="AK95" s="9" t="s">
        <v>47</v>
      </c>
      <c r="AL95" s="9" t="s">
        <v>47</v>
      </c>
      <c r="AM95" s="9" t="s">
        <v>47</v>
      </c>
      <c r="AN95" s="9" t="s">
        <v>47</v>
      </c>
      <c r="AO95" s="9" t="s">
        <v>47</v>
      </c>
      <c r="AP95" s="9" t="s">
        <v>47</v>
      </c>
      <c r="AQ95" s="9" t="s">
        <v>47</v>
      </c>
      <c r="AR95" s="9" t="s">
        <v>47</v>
      </c>
      <c r="AS95" s="9" t="s">
        <v>47</v>
      </c>
      <c r="AT95" s="9" t="s">
        <v>47</v>
      </c>
      <c r="AU95" s="9" t="s">
        <v>47</v>
      </c>
      <c r="AV95" s="9" t="s">
        <v>47</v>
      </c>
      <c r="AW95" s="9" t="s">
        <v>47</v>
      </c>
      <c r="AX95" s="9" t="s">
        <v>47</v>
      </c>
      <c r="AY95" s="9" t="s">
        <v>47</v>
      </c>
      <c r="AZ95" s="9" t="s">
        <v>47</v>
      </c>
      <c r="BA95" s="9" t="s">
        <v>47</v>
      </c>
      <c r="BB95" s="9" t="s">
        <v>47</v>
      </c>
      <c r="BC95" s="9" t="s">
        <v>47</v>
      </c>
      <c r="BD95" s="9" t="s">
        <v>47</v>
      </c>
      <c r="BE95" s="9" t="s">
        <v>47</v>
      </c>
      <c r="BF95" s="9" t="s">
        <v>47</v>
      </c>
      <c r="BG95" s="9" t="s">
        <v>47</v>
      </c>
      <c r="BH95" s="9" t="s">
        <v>47</v>
      </c>
      <c r="BI95" s="9" t="s">
        <v>47</v>
      </c>
      <c r="BJ95" s="9" t="s">
        <v>47</v>
      </c>
      <c r="BK95" s="9" t="s">
        <v>47</v>
      </c>
      <c r="BL95" s="9" t="s">
        <v>47</v>
      </c>
      <c r="BM95" s="9" t="s">
        <v>47</v>
      </c>
      <c r="BN95" s="9" t="s">
        <v>47</v>
      </c>
    </row>
    <row r="96" spans="1:66" ht="12" x14ac:dyDescent="0.25">
      <c r="A96" s="5">
        <v>65</v>
      </c>
      <c r="B96" s="56">
        <v>17</v>
      </c>
      <c r="C96" s="9">
        <v>65</v>
      </c>
      <c r="D96" s="9">
        <v>43.333333333333329</v>
      </c>
      <c r="E96" s="9">
        <v>32.5</v>
      </c>
      <c r="F96" s="9">
        <v>26</v>
      </c>
      <c r="G96" s="9">
        <v>21.666666666666668</v>
      </c>
      <c r="H96" s="9">
        <v>18.375374457197324</v>
      </c>
      <c r="I96" s="9">
        <v>15.584048605025531</v>
      </c>
      <c r="J96" s="9">
        <v>13.216741323531124</v>
      </c>
      <c r="K96" s="9">
        <v>11.209041734944531</v>
      </c>
      <c r="L96" s="9">
        <v>9.5063233470442388</v>
      </c>
      <c r="M96" s="9">
        <v>8.0622577482985509</v>
      </c>
      <c r="N96" s="9">
        <v>6.8375540813273723</v>
      </c>
      <c r="O96" s="9">
        <v>5.7988899976489989</v>
      </c>
      <c r="P96" s="9">
        <v>4.9180050065952212</v>
      </c>
      <c r="Q96" s="9">
        <v>4.1709315497796169</v>
      </c>
      <c r="R96" s="9">
        <v>3.5373428798094837</v>
      </c>
      <c r="S96" s="9">
        <v>3</v>
      </c>
      <c r="T96" s="9" t="s">
        <v>47</v>
      </c>
      <c r="U96" s="9" t="s">
        <v>47</v>
      </c>
      <c r="V96" s="9" t="s">
        <v>47</v>
      </c>
      <c r="W96" s="9" t="s">
        <v>47</v>
      </c>
      <c r="X96" s="9" t="s">
        <v>47</v>
      </c>
      <c r="Y96" s="9" t="s">
        <v>47</v>
      </c>
      <c r="Z96" s="9" t="s">
        <v>47</v>
      </c>
      <c r="AA96" s="9" t="s">
        <v>47</v>
      </c>
      <c r="AB96" s="9" t="s">
        <v>47</v>
      </c>
      <c r="AC96" s="9" t="s">
        <v>47</v>
      </c>
      <c r="AD96" s="9" t="s">
        <v>47</v>
      </c>
      <c r="AE96" s="9" t="s">
        <v>47</v>
      </c>
      <c r="AF96" s="9" t="s">
        <v>47</v>
      </c>
      <c r="AG96" s="9" t="s">
        <v>47</v>
      </c>
      <c r="AH96" s="9" t="s">
        <v>47</v>
      </c>
      <c r="AI96" s="9" t="s">
        <v>47</v>
      </c>
      <c r="AJ96" s="9" t="s">
        <v>47</v>
      </c>
      <c r="AK96" s="9" t="s">
        <v>47</v>
      </c>
      <c r="AL96" s="9" t="s">
        <v>47</v>
      </c>
      <c r="AM96" s="9" t="s">
        <v>47</v>
      </c>
      <c r="AN96" s="9" t="s">
        <v>47</v>
      </c>
      <c r="AO96" s="9" t="s">
        <v>47</v>
      </c>
      <c r="AP96" s="9" t="s">
        <v>47</v>
      </c>
      <c r="AQ96" s="9" t="s">
        <v>47</v>
      </c>
      <c r="AR96" s="9" t="s">
        <v>47</v>
      </c>
      <c r="AS96" s="9" t="s">
        <v>47</v>
      </c>
      <c r="AT96" s="9" t="s">
        <v>47</v>
      </c>
      <c r="AU96" s="9" t="s">
        <v>47</v>
      </c>
      <c r="AV96" s="9" t="s">
        <v>47</v>
      </c>
      <c r="AW96" s="9" t="s">
        <v>47</v>
      </c>
      <c r="AX96" s="9" t="s">
        <v>47</v>
      </c>
      <c r="AY96" s="9" t="s">
        <v>47</v>
      </c>
      <c r="AZ96" s="9" t="s">
        <v>47</v>
      </c>
      <c r="BA96" s="9" t="s">
        <v>47</v>
      </c>
      <c r="BB96" s="9" t="s">
        <v>47</v>
      </c>
      <c r="BC96" s="9" t="s">
        <v>47</v>
      </c>
      <c r="BD96" s="9" t="s">
        <v>47</v>
      </c>
      <c r="BE96" s="9" t="s">
        <v>47</v>
      </c>
      <c r="BF96" s="9" t="s">
        <v>47</v>
      </c>
      <c r="BG96" s="9" t="s">
        <v>47</v>
      </c>
      <c r="BH96" s="9" t="s">
        <v>47</v>
      </c>
      <c r="BI96" s="9" t="s">
        <v>47</v>
      </c>
      <c r="BJ96" s="9" t="s">
        <v>47</v>
      </c>
      <c r="BK96" s="9" t="s">
        <v>47</v>
      </c>
      <c r="BL96" s="9" t="s">
        <v>47</v>
      </c>
      <c r="BM96" s="9" t="s">
        <v>47</v>
      </c>
      <c r="BN96" s="9" t="s">
        <v>47</v>
      </c>
    </row>
    <row r="97" spans="1:66" ht="12" x14ac:dyDescent="0.25">
      <c r="A97" s="5">
        <v>66</v>
      </c>
      <c r="B97" s="56">
        <v>17</v>
      </c>
      <c r="C97" s="9">
        <v>66</v>
      </c>
      <c r="D97" s="9">
        <v>44</v>
      </c>
      <c r="E97" s="9">
        <v>33</v>
      </c>
      <c r="F97" s="9">
        <v>26.4</v>
      </c>
      <c r="G97" s="9">
        <v>22</v>
      </c>
      <c r="H97" s="9">
        <v>18.634349153608071</v>
      </c>
      <c r="I97" s="9">
        <v>15.783589471753354</v>
      </c>
      <c r="J97" s="9">
        <v>13.368950777902924</v>
      </c>
      <c r="K97" s="9">
        <v>11.323713482401967</v>
      </c>
      <c r="L97" s="9">
        <v>9.591365033931698</v>
      </c>
      <c r="M97" s="9">
        <v>8.1240384046359608</v>
      </c>
      <c r="N97" s="9">
        <v>6.8811894622412524</v>
      </c>
      <c r="O97" s="9">
        <v>5.8284766832514565</v>
      </c>
      <c r="P97" s="9">
        <v>4.9368122522441427</v>
      </c>
      <c r="Q97" s="9">
        <v>4.1815583279148898</v>
      </c>
      <c r="R97" s="9">
        <v>3.5418462676610725</v>
      </c>
      <c r="S97" s="9">
        <v>3</v>
      </c>
      <c r="T97" s="9" t="s">
        <v>47</v>
      </c>
      <c r="U97" s="9" t="s">
        <v>47</v>
      </c>
      <c r="V97" s="9" t="s">
        <v>47</v>
      </c>
      <c r="W97" s="9" t="s">
        <v>47</v>
      </c>
      <c r="X97" s="9" t="s">
        <v>47</v>
      </c>
      <c r="Y97" s="9" t="s">
        <v>47</v>
      </c>
      <c r="Z97" s="9" t="s">
        <v>47</v>
      </c>
      <c r="AA97" s="9" t="s">
        <v>47</v>
      </c>
      <c r="AB97" s="9" t="s">
        <v>47</v>
      </c>
      <c r="AC97" s="9" t="s">
        <v>47</v>
      </c>
      <c r="AD97" s="9" t="s">
        <v>47</v>
      </c>
      <c r="AE97" s="9" t="s">
        <v>47</v>
      </c>
      <c r="AF97" s="9" t="s">
        <v>47</v>
      </c>
      <c r="AG97" s="9" t="s">
        <v>47</v>
      </c>
      <c r="AH97" s="9" t="s">
        <v>47</v>
      </c>
      <c r="AI97" s="9" t="s">
        <v>47</v>
      </c>
      <c r="AJ97" s="9" t="s">
        <v>47</v>
      </c>
      <c r="AK97" s="9" t="s">
        <v>47</v>
      </c>
      <c r="AL97" s="9" t="s">
        <v>47</v>
      </c>
      <c r="AM97" s="9" t="s">
        <v>47</v>
      </c>
      <c r="AN97" s="9" t="s">
        <v>47</v>
      </c>
      <c r="AO97" s="9" t="s">
        <v>47</v>
      </c>
      <c r="AP97" s="9" t="s">
        <v>47</v>
      </c>
      <c r="AQ97" s="9" t="s">
        <v>47</v>
      </c>
      <c r="AR97" s="9" t="s">
        <v>47</v>
      </c>
      <c r="AS97" s="9" t="s">
        <v>47</v>
      </c>
      <c r="AT97" s="9" t="s">
        <v>47</v>
      </c>
      <c r="AU97" s="9" t="s">
        <v>47</v>
      </c>
      <c r="AV97" s="9" t="s">
        <v>47</v>
      </c>
      <c r="AW97" s="9" t="s">
        <v>47</v>
      </c>
      <c r="AX97" s="9" t="s">
        <v>47</v>
      </c>
      <c r="AY97" s="9" t="s">
        <v>47</v>
      </c>
      <c r="AZ97" s="9" t="s">
        <v>47</v>
      </c>
      <c r="BA97" s="9" t="s">
        <v>47</v>
      </c>
      <c r="BB97" s="9" t="s">
        <v>47</v>
      </c>
      <c r="BC97" s="9" t="s">
        <v>47</v>
      </c>
      <c r="BD97" s="9" t="s">
        <v>47</v>
      </c>
      <c r="BE97" s="9" t="s">
        <v>47</v>
      </c>
      <c r="BF97" s="9" t="s">
        <v>47</v>
      </c>
      <c r="BG97" s="9" t="s">
        <v>47</v>
      </c>
      <c r="BH97" s="9" t="s">
        <v>47</v>
      </c>
      <c r="BI97" s="9" t="s">
        <v>47</v>
      </c>
      <c r="BJ97" s="9" t="s">
        <v>47</v>
      </c>
      <c r="BK97" s="9" t="s">
        <v>47</v>
      </c>
      <c r="BL97" s="9" t="s">
        <v>47</v>
      </c>
      <c r="BM97" s="9" t="s">
        <v>47</v>
      </c>
      <c r="BN97" s="9" t="s">
        <v>47</v>
      </c>
    </row>
    <row r="98" spans="1:66" ht="12" x14ac:dyDescent="0.25">
      <c r="A98" s="5">
        <v>67</v>
      </c>
      <c r="B98" s="56">
        <v>17</v>
      </c>
      <c r="C98" s="9">
        <v>67</v>
      </c>
      <c r="D98" s="9">
        <v>44.666666666666664</v>
      </c>
      <c r="E98" s="9">
        <v>33.5</v>
      </c>
      <c r="F98" s="9">
        <v>26.8</v>
      </c>
      <c r="G98" s="9">
        <v>22.333333333333336</v>
      </c>
      <c r="H98" s="9">
        <v>18.89299705509378</v>
      </c>
      <c r="I98" s="9">
        <v>15.982627062258905</v>
      </c>
      <c r="J98" s="9">
        <v>13.52058474716058</v>
      </c>
      <c r="K98" s="9">
        <v>11.437807513936599</v>
      </c>
      <c r="L98" s="9">
        <v>9.6758715079492692</v>
      </c>
      <c r="M98" s="9">
        <v>8.1853527718724504</v>
      </c>
      <c r="N98" s="9">
        <v>6.9244408573383538</v>
      </c>
      <c r="O98" s="9">
        <v>5.8577660026506519</v>
      </c>
      <c r="P98" s="9">
        <v>4.9554069777988312</v>
      </c>
      <c r="Q98" s="9">
        <v>4.1920517658960224</v>
      </c>
      <c r="R98" s="9">
        <v>3.5462875373675029</v>
      </c>
      <c r="S98" s="9">
        <v>3</v>
      </c>
      <c r="T98" s="9" t="s">
        <v>47</v>
      </c>
      <c r="U98" s="9" t="s">
        <v>47</v>
      </c>
      <c r="V98" s="9" t="s">
        <v>47</v>
      </c>
      <c r="W98" s="9" t="s">
        <v>47</v>
      </c>
      <c r="X98" s="9" t="s">
        <v>47</v>
      </c>
      <c r="Y98" s="9" t="s">
        <v>47</v>
      </c>
      <c r="Z98" s="9" t="s">
        <v>47</v>
      </c>
      <c r="AA98" s="9" t="s">
        <v>47</v>
      </c>
      <c r="AB98" s="9" t="s">
        <v>47</v>
      </c>
      <c r="AC98" s="9" t="s">
        <v>47</v>
      </c>
      <c r="AD98" s="9" t="s">
        <v>47</v>
      </c>
      <c r="AE98" s="9" t="s">
        <v>47</v>
      </c>
      <c r="AF98" s="9" t="s">
        <v>47</v>
      </c>
      <c r="AG98" s="9" t="s">
        <v>47</v>
      </c>
      <c r="AH98" s="9" t="s">
        <v>47</v>
      </c>
      <c r="AI98" s="9" t="s">
        <v>47</v>
      </c>
      <c r="AJ98" s="9" t="s">
        <v>47</v>
      </c>
      <c r="AK98" s="9" t="s">
        <v>47</v>
      </c>
      <c r="AL98" s="9" t="s">
        <v>47</v>
      </c>
      <c r="AM98" s="9" t="s">
        <v>47</v>
      </c>
      <c r="AN98" s="9" t="s">
        <v>47</v>
      </c>
      <c r="AO98" s="9" t="s">
        <v>47</v>
      </c>
      <c r="AP98" s="9" t="s">
        <v>47</v>
      </c>
      <c r="AQ98" s="9" t="s">
        <v>47</v>
      </c>
      <c r="AR98" s="9" t="s">
        <v>47</v>
      </c>
      <c r="AS98" s="9" t="s">
        <v>47</v>
      </c>
      <c r="AT98" s="9" t="s">
        <v>47</v>
      </c>
      <c r="AU98" s="9" t="s">
        <v>47</v>
      </c>
      <c r="AV98" s="9" t="s">
        <v>47</v>
      </c>
      <c r="AW98" s="9" t="s">
        <v>47</v>
      </c>
      <c r="AX98" s="9" t="s">
        <v>47</v>
      </c>
      <c r="AY98" s="9" t="s">
        <v>47</v>
      </c>
      <c r="AZ98" s="9" t="s">
        <v>47</v>
      </c>
      <c r="BA98" s="9" t="s">
        <v>47</v>
      </c>
      <c r="BB98" s="9" t="s">
        <v>47</v>
      </c>
      <c r="BC98" s="9" t="s">
        <v>47</v>
      </c>
      <c r="BD98" s="9" t="s">
        <v>47</v>
      </c>
      <c r="BE98" s="9" t="s">
        <v>47</v>
      </c>
      <c r="BF98" s="9" t="s">
        <v>47</v>
      </c>
      <c r="BG98" s="9" t="s">
        <v>47</v>
      </c>
      <c r="BH98" s="9" t="s">
        <v>47</v>
      </c>
      <c r="BI98" s="9" t="s">
        <v>47</v>
      </c>
      <c r="BJ98" s="9" t="s">
        <v>47</v>
      </c>
      <c r="BK98" s="9" t="s">
        <v>47</v>
      </c>
      <c r="BL98" s="9" t="s">
        <v>47</v>
      </c>
      <c r="BM98" s="9" t="s">
        <v>47</v>
      </c>
      <c r="BN98" s="9" t="s">
        <v>47</v>
      </c>
    </row>
    <row r="99" spans="1:66" ht="12" x14ac:dyDescent="0.25">
      <c r="A99" s="5">
        <v>68</v>
      </c>
      <c r="B99" s="56">
        <v>17</v>
      </c>
      <c r="C99" s="9">
        <v>68</v>
      </c>
      <c r="D99" s="9">
        <v>45.333333333333329</v>
      </c>
      <c r="E99" s="9">
        <v>34</v>
      </c>
      <c r="F99" s="9">
        <v>27.2</v>
      </c>
      <c r="G99" s="9">
        <v>22.666666666666671</v>
      </c>
      <c r="H99" s="9">
        <v>19.151323442762198</v>
      </c>
      <c r="I99" s="9">
        <v>16.181170129821744</v>
      </c>
      <c r="J99" s="9">
        <v>13.671653948760818</v>
      </c>
      <c r="K99" s="9">
        <v>11.551335298686855</v>
      </c>
      <c r="L99" s="9">
        <v>9.7598540515124128</v>
      </c>
      <c r="M99" s="9">
        <v>8.2462112512353212</v>
      </c>
      <c r="N99" s="9">
        <v>6.9673173021949575</v>
      </c>
      <c r="O99" s="9">
        <v>5.886765316883336</v>
      </c>
      <c r="P99" s="9">
        <v>4.9737947036147316</v>
      </c>
      <c r="Q99" s="9">
        <v>4.2024154900069091</v>
      </c>
      <c r="R99" s="9">
        <v>3.5506684539704247</v>
      </c>
      <c r="S99" s="9">
        <v>3</v>
      </c>
      <c r="T99" s="9" t="s">
        <v>47</v>
      </c>
      <c r="U99" s="9" t="s">
        <v>47</v>
      </c>
      <c r="V99" s="9" t="s">
        <v>47</v>
      </c>
      <c r="W99" s="9" t="s">
        <v>47</v>
      </c>
      <c r="X99" s="9" t="s">
        <v>47</v>
      </c>
      <c r="Y99" s="9" t="s">
        <v>47</v>
      </c>
      <c r="Z99" s="9" t="s">
        <v>47</v>
      </c>
      <c r="AA99" s="9" t="s">
        <v>47</v>
      </c>
      <c r="AB99" s="9" t="s">
        <v>47</v>
      </c>
      <c r="AC99" s="9" t="s">
        <v>47</v>
      </c>
      <c r="AD99" s="9" t="s">
        <v>47</v>
      </c>
      <c r="AE99" s="9" t="s">
        <v>47</v>
      </c>
      <c r="AF99" s="9" t="s">
        <v>47</v>
      </c>
      <c r="AG99" s="9" t="s">
        <v>47</v>
      </c>
      <c r="AH99" s="9" t="s">
        <v>47</v>
      </c>
      <c r="AI99" s="9" t="s">
        <v>47</v>
      </c>
      <c r="AJ99" s="9" t="s">
        <v>47</v>
      </c>
      <c r="AK99" s="9" t="s">
        <v>47</v>
      </c>
      <c r="AL99" s="9" t="s">
        <v>47</v>
      </c>
      <c r="AM99" s="9" t="s">
        <v>47</v>
      </c>
      <c r="AN99" s="9" t="s">
        <v>47</v>
      </c>
      <c r="AO99" s="9" t="s">
        <v>47</v>
      </c>
      <c r="AP99" s="9" t="s">
        <v>47</v>
      </c>
      <c r="AQ99" s="9" t="s">
        <v>47</v>
      </c>
      <c r="AR99" s="9" t="s">
        <v>47</v>
      </c>
      <c r="AS99" s="9" t="s">
        <v>47</v>
      </c>
      <c r="AT99" s="9" t="s">
        <v>47</v>
      </c>
      <c r="AU99" s="9" t="s">
        <v>47</v>
      </c>
      <c r="AV99" s="9" t="s">
        <v>47</v>
      </c>
      <c r="AW99" s="9" t="s">
        <v>47</v>
      </c>
      <c r="AX99" s="9" t="s">
        <v>47</v>
      </c>
      <c r="AY99" s="9" t="s">
        <v>47</v>
      </c>
      <c r="AZ99" s="9" t="s">
        <v>47</v>
      </c>
      <c r="BA99" s="9" t="s">
        <v>47</v>
      </c>
      <c r="BB99" s="9" t="s">
        <v>47</v>
      </c>
      <c r="BC99" s="9" t="s">
        <v>47</v>
      </c>
      <c r="BD99" s="9" t="s">
        <v>47</v>
      </c>
      <c r="BE99" s="9" t="s">
        <v>47</v>
      </c>
      <c r="BF99" s="9" t="s">
        <v>47</v>
      </c>
      <c r="BG99" s="9" t="s">
        <v>47</v>
      </c>
      <c r="BH99" s="9" t="s">
        <v>47</v>
      </c>
      <c r="BI99" s="9" t="s">
        <v>47</v>
      </c>
      <c r="BJ99" s="9" t="s">
        <v>47</v>
      </c>
      <c r="BK99" s="9" t="s">
        <v>47</v>
      </c>
      <c r="BL99" s="9" t="s">
        <v>47</v>
      </c>
      <c r="BM99" s="9" t="s">
        <v>47</v>
      </c>
      <c r="BN99" s="9" t="s">
        <v>47</v>
      </c>
    </row>
    <row r="100" spans="1:66" ht="12" x14ac:dyDescent="0.25">
      <c r="A100" s="5">
        <v>69</v>
      </c>
      <c r="B100" s="56">
        <v>18</v>
      </c>
      <c r="C100" s="9">
        <v>69</v>
      </c>
      <c r="D100" s="9">
        <v>46</v>
      </c>
      <c r="E100" s="9">
        <v>34.5</v>
      </c>
      <c r="F100" s="9">
        <v>27.6</v>
      </c>
      <c r="G100" s="9">
        <v>23</v>
      </c>
      <c r="H100" s="9">
        <v>19.664421560004566</v>
      </c>
      <c r="I100" s="9">
        <v>16.812585882155322</v>
      </c>
      <c r="J100" s="9">
        <v>14.374338100021019</v>
      </c>
      <c r="K100" s="9">
        <v>12.28969756716732</v>
      </c>
      <c r="L100" s="9">
        <v>10.50738233938003</v>
      </c>
      <c r="M100" s="9">
        <v>8.9835476440746014</v>
      </c>
      <c r="N100" s="9">
        <v>7.680707303368207</v>
      </c>
      <c r="O100" s="9">
        <v>6.566811577932099</v>
      </c>
      <c r="P100" s="9">
        <v>5.6144587466771974</v>
      </c>
      <c r="Q100" s="9">
        <v>4.8002210272137074</v>
      </c>
      <c r="R100" s="9">
        <v>4.1040682547968901</v>
      </c>
      <c r="S100" s="9">
        <v>3.5088751423199245</v>
      </c>
      <c r="T100" s="9">
        <v>3</v>
      </c>
      <c r="U100" s="9" t="s">
        <v>47</v>
      </c>
      <c r="V100" s="9" t="s">
        <v>47</v>
      </c>
      <c r="W100" s="9" t="s">
        <v>47</v>
      </c>
      <c r="X100" s="9" t="s">
        <v>47</v>
      </c>
      <c r="Y100" s="9" t="s">
        <v>47</v>
      </c>
      <c r="Z100" s="9" t="s">
        <v>47</v>
      </c>
      <c r="AA100" s="9" t="s">
        <v>47</v>
      </c>
      <c r="AB100" s="9" t="s">
        <v>47</v>
      </c>
      <c r="AC100" s="9" t="s">
        <v>47</v>
      </c>
      <c r="AD100" s="9" t="s">
        <v>47</v>
      </c>
      <c r="AE100" s="9" t="s">
        <v>47</v>
      </c>
      <c r="AF100" s="9" t="s">
        <v>47</v>
      </c>
      <c r="AG100" s="9" t="s">
        <v>47</v>
      </c>
      <c r="AH100" s="9" t="s">
        <v>47</v>
      </c>
      <c r="AI100" s="9" t="s">
        <v>47</v>
      </c>
      <c r="AJ100" s="9" t="s">
        <v>47</v>
      </c>
      <c r="AK100" s="9" t="s">
        <v>47</v>
      </c>
      <c r="AL100" s="9" t="s">
        <v>47</v>
      </c>
      <c r="AM100" s="9" t="s">
        <v>47</v>
      </c>
      <c r="AN100" s="9" t="s">
        <v>47</v>
      </c>
      <c r="AO100" s="9" t="s">
        <v>47</v>
      </c>
      <c r="AP100" s="9" t="s">
        <v>47</v>
      </c>
      <c r="AQ100" s="9" t="s">
        <v>47</v>
      </c>
      <c r="AR100" s="9" t="s">
        <v>47</v>
      </c>
      <c r="AS100" s="9" t="s">
        <v>47</v>
      </c>
      <c r="AT100" s="9" t="s">
        <v>47</v>
      </c>
      <c r="AU100" s="9" t="s">
        <v>47</v>
      </c>
      <c r="AV100" s="9" t="s">
        <v>47</v>
      </c>
      <c r="AW100" s="9" t="s">
        <v>47</v>
      </c>
      <c r="AX100" s="9" t="s">
        <v>47</v>
      </c>
      <c r="AY100" s="9" t="s">
        <v>47</v>
      </c>
      <c r="AZ100" s="9" t="s">
        <v>47</v>
      </c>
      <c r="BA100" s="9" t="s">
        <v>47</v>
      </c>
      <c r="BB100" s="9" t="s">
        <v>47</v>
      </c>
      <c r="BC100" s="9" t="s">
        <v>47</v>
      </c>
      <c r="BD100" s="9" t="s">
        <v>47</v>
      </c>
      <c r="BE100" s="9" t="s">
        <v>47</v>
      </c>
      <c r="BF100" s="9" t="s">
        <v>47</v>
      </c>
      <c r="BG100" s="9" t="s">
        <v>47</v>
      </c>
      <c r="BH100" s="9" t="s">
        <v>47</v>
      </c>
      <c r="BI100" s="9" t="s">
        <v>47</v>
      </c>
      <c r="BJ100" s="9" t="s">
        <v>47</v>
      </c>
      <c r="BK100" s="9" t="s">
        <v>47</v>
      </c>
      <c r="BL100" s="9" t="s">
        <v>47</v>
      </c>
      <c r="BM100" s="9" t="s">
        <v>47</v>
      </c>
      <c r="BN100" s="9" t="s">
        <v>47</v>
      </c>
    </row>
    <row r="101" spans="1:66" ht="12" x14ac:dyDescent="0.25">
      <c r="A101" s="5">
        <v>70</v>
      </c>
      <c r="B101" s="56">
        <v>18</v>
      </c>
      <c r="C101" s="9">
        <v>70</v>
      </c>
      <c r="D101" s="9">
        <v>46.666666666666664</v>
      </c>
      <c r="E101" s="9">
        <v>35</v>
      </c>
      <c r="F101" s="9">
        <v>28</v>
      </c>
      <c r="G101" s="9">
        <v>23.333333333333336</v>
      </c>
      <c r="H101" s="9">
        <v>19.927344863612049</v>
      </c>
      <c r="I101" s="9">
        <v>17.018531713428235</v>
      </c>
      <c r="J101" s="9">
        <v>14.534320736820122</v>
      </c>
      <c r="K101" s="9">
        <v>12.412732357755537</v>
      </c>
      <c r="L101" s="9">
        <v>10.600834216830465</v>
      </c>
      <c r="M101" s="9">
        <v>9.0534205406039749</v>
      </c>
      <c r="N101" s="9">
        <v>7.7318842846253313</v>
      </c>
      <c r="O101" s="9">
        <v>6.6032539107973403</v>
      </c>
      <c r="P101" s="9">
        <v>5.6393707672480087</v>
      </c>
      <c r="Q101" s="9">
        <v>4.816186546831009</v>
      </c>
      <c r="R101" s="9">
        <v>4.1131632962653004</v>
      </c>
      <c r="S101" s="9">
        <v>3.5127610065012824</v>
      </c>
      <c r="T101" s="9">
        <v>3</v>
      </c>
      <c r="U101" s="9" t="s">
        <v>47</v>
      </c>
      <c r="V101" s="9" t="s">
        <v>47</v>
      </c>
      <c r="W101" s="9" t="s">
        <v>47</v>
      </c>
      <c r="X101" s="9" t="s">
        <v>47</v>
      </c>
      <c r="Y101" s="9" t="s">
        <v>47</v>
      </c>
      <c r="Z101" s="9" t="s">
        <v>47</v>
      </c>
      <c r="AA101" s="9" t="s">
        <v>47</v>
      </c>
      <c r="AB101" s="9" t="s">
        <v>47</v>
      </c>
      <c r="AC101" s="9" t="s">
        <v>47</v>
      </c>
      <c r="AD101" s="9" t="s">
        <v>47</v>
      </c>
      <c r="AE101" s="9" t="s">
        <v>47</v>
      </c>
      <c r="AF101" s="9" t="s">
        <v>47</v>
      </c>
      <c r="AG101" s="9" t="s">
        <v>47</v>
      </c>
      <c r="AH101" s="9" t="s">
        <v>47</v>
      </c>
      <c r="AI101" s="9" t="s">
        <v>47</v>
      </c>
      <c r="AJ101" s="9" t="s">
        <v>47</v>
      </c>
      <c r="AK101" s="9" t="s">
        <v>47</v>
      </c>
      <c r="AL101" s="9" t="s">
        <v>47</v>
      </c>
      <c r="AM101" s="9" t="s">
        <v>47</v>
      </c>
      <c r="AN101" s="9" t="s">
        <v>47</v>
      </c>
      <c r="AO101" s="9" t="s">
        <v>47</v>
      </c>
      <c r="AP101" s="9" t="s">
        <v>47</v>
      </c>
      <c r="AQ101" s="9" t="s">
        <v>47</v>
      </c>
      <c r="AR101" s="9" t="s">
        <v>47</v>
      </c>
      <c r="AS101" s="9" t="s">
        <v>47</v>
      </c>
      <c r="AT101" s="9" t="s">
        <v>47</v>
      </c>
      <c r="AU101" s="9" t="s">
        <v>47</v>
      </c>
      <c r="AV101" s="9" t="s">
        <v>47</v>
      </c>
      <c r="AW101" s="9" t="s">
        <v>47</v>
      </c>
      <c r="AX101" s="9" t="s">
        <v>47</v>
      </c>
      <c r="AY101" s="9" t="s">
        <v>47</v>
      </c>
      <c r="AZ101" s="9" t="s">
        <v>47</v>
      </c>
      <c r="BA101" s="9" t="s">
        <v>47</v>
      </c>
      <c r="BB101" s="9" t="s">
        <v>47</v>
      </c>
      <c r="BC101" s="9" t="s">
        <v>47</v>
      </c>
      <c r="BD101" s="9" t="s">
        <v>47</v>
      </c>
      <c r="BE101" s="9" t="s">
        <v>47</v>
      </c>
      <c r="BF101" s="9" t="s">
        <v>47</v>
      </c>
      <c r="BG101" s="9" t="s">
        <v>47</v>
      </c>
      <c r="BH101" s="9" t="s">
        <v>47</v>
      </c>
      <c r="BI101" s="9" t="s">
        <v>47</v>
      </c>
      <c r="BJ101" s="9" t="s">
        <v>47</v>
      </c>
      <c r="BK101" s="9" t="s">
        <v>47</v>
      </c>
      <c r="BL101" s="9" t="s">
        <v>47</v>
      </c>
      <c r="BM101" s="9" t="s">
        <v>47</v>
      </c>
      <c r="BN101" s="9" t="s">
        <v>47</v>
      </c>
    </row>
    <row r="102" spans="1:66" ht="12" x14ac:dyDescent="0.25">
      <c r="A102" s="5">
        <v>71</v>
      </c>
      <c r="B102" s="56">
        <v>18</v>
      </c>
      <c r="C102" s="9">
        <v>71</v>
      </c>
      <c r="D102" s="9">
        <v>47.333333333333329</v>
      </c>
      <c r="E102" s="9">
        <v>35.5</v>
      </c>
      <c r="F102" s="9">
        <v>28.4</v>
      </c>
      <c r="G102" s="9">
        <v>23.666666666666668</v>
      </c>
      <c r="H102" s="9">
        <v>20.189979389010009</v>
      </c>
      <c r="I102" s="9">
        <v>17.224025396985162</v>
      </c>
      <c r="J102" s="9">
        <v>14.693776806799237</v>
      </c>
      <c r="K102" s="9">
        <v>12.535227501802389</v>
      </c>
      <c r="L102" s="9">
        <v>10.693774009772181</v>
      </c>
      <c r="M102" s="9">
        <v>9.1228342330154018</v>
      </c>
      <c r="N102" s="9">
        <v>7.7826690901663049</v>
      </c>
      <c r="O102" s="9">
        <v>6.6393772614905462</v>
      </c>
      <c r="P102" s="9">
        <v>5.6640376083953168</v>
      </c>
      <c r="Q102" s="9">
        <v>4.8319775734681247</v>
      </c>
      <c r="R102" s="9">
        <v>4.1221490542174655</v>
      </c>
      <c r="S102" s="9">
        <v>3.5165959623835654</v>
      </c>
      <c r="T102" s="9">
        <v>3</v>
      </c>
      <c r="U102" s="9" t="s">
        <v>47</v>
      </c>
      <c r="V102" s="9" t="s">
        <v>47</v>
      </c>
      <c r="W102" s="9" t="s">
        <v>47</v>
      </c>
      <c r="X102" s="9" t="s">
        <v>47</v>
      </c>
      <c r="Y102" s="9" t="s">
        <v>47</v>
      </c>
      <c r="Z102" s="9" t="s">
        <v>47</v>
      </c>
      <c r="AA102" s="9" t="s">
        <v>47</v>
      </c>
      <c r="AB102" s="9" t="s">
        <v>47</v>
      </c>
      <c r="AC102" s="9" t="s">
        <v>47</v>
      </c>
      <c r="AD102" s="9" t="s">
        <v>47</v>
      </c>
      <c r="AE102" s="9" t="s">
        <v>47</v>
      </c>
      <c r="AF102" s="9" t="s">
        <v>47</v>
      </c>
      <c r="AG102" s="9" t="s">
        <v>47</v>
      </c>
      <c r="AH102" s="9" t="s">
        <v>47</v>
      </c>
      <c r="AI102" s="9" t="s">
        <v>47</v>
      </c>
      <c r="AJ102" s="9" t="s">
        <v>47</v>
      </c>
      <c r="AK102" s="9" t="s">
        <v>47</v>
      </c>
      <c r="AL102" s="9" t="s">
        <v>47</v>
      </c>
      <c r="AM102" s="9" t="s">
        <v>47</v>
      </c>
      <c r="AN102" s="9" t="s">
        <v>47</v>
      </c>
      <c r="AO102" s="9" t="s">
        <v>47</v>
      </c>
      <c r="AP102" s="9" t="s">
        <v>47</v>
      </c>
      <c r="AQ102" s="9" t="s">
        <v>47</v>
      </c>
      <c r="AR102" s="9" t="s">
        <v>47</v>
      </c>
      <c r="AS102" s="9" t="s">
        <v>47</v>
      </c>
      <c r="AT102" s="9" t="s">
        <v>47</v>
      </c>
      <c r="AU102" s="9" t="s">
        <v>47</v>
      </c>
      <c r="AV102" s="9" t="s">
        <v>47</v>
      </c>
      <c r="AW102" s="9" t="s">
        <v>47</v>
      </c>
      <c r="AX102" s="9" t="s">
        <v>47</v>
      </c>
      <c r="AY102" s="9" t="s">
        <v>47</v>
      </c>
      <c r="AZ102" s="9" t="s">
        <v>47</v>
      </c>
      <c r="BA102" s="9" t="s">
        <v>47</v>
      </c>
      <c r="BB102" s="9" t="s">
        <v>47</v>
      </c>
      <c r="BC102" s="9" t="s">
        <v>47</v>
      </c>
      <c r="BD102" s="9" t="s">
        <v>47</v>
      </c>
      <c r="BE102" s="9" t="s">
        <v>47</v>
      </c>
      <c r="BF102" s="9" t="s">
        <v>47</v>
      </c>
      <c r="BG102" s="9" t="s">
        <v>47</v>
      </c>
      <c r="BH102" s="9" t="s">
        <v>47</v>
      </c>
      <c r="BI102" s="9" t="s">
        <v>47</v>
      </c>
      <c r="BJ102" s="9" t="s">
        <v>47</v>
      </c>
      <c r="BK102" s="9" t="s">
        <v>47</v>
      </c>
      <c r="BL102" s="9" t="s">
        <v>47</v>
      </c>
      <c r="BM102" s="9" t="s">
        <v>47</v>
      </c>
      <c r="BN102" s="9" t="s">
        <v>47</v>
      </c>
    </row>
    <row r="103" spans="1:66" ht="12" x14ac:dyDescent="0.25">
      <c r="A103" s="5">
        <v>72</v>
      </c>
      <c r="B103" s="56">
        <v>18</v>
      </c>
      <c r="C103" s="9">
        <v>72</v>
      </c>
      <c r="D103" s="9">
        <v>48</v>
      </c>
      <c r="E103" s="9">
        <v>36</v>
      </c>
      <c r="F103" s="9">
        <v>28.8</v>
      </c>
      <c r="G103" s="9">
        <v>24</v>
      </c>
      <c r="H103" s="9">
        <v>20.45232951428579</v>
      </c>
      <c r="I103" s="9">
        <v>17.429074273371899</v>
      </c>
      <c r="J103" s="9">
        <v>14.852715423665135</v>
      </c>
      <c r="K103" s="9">
        <v>12.657192917779758</v>
      </c>
      <c r="L103" s="9">
        <v>10.786211678346501</v>
      </c>
      <c r="M103" s="9">
        <v>9.1917981440158414</v>
      </c>
      <c r="N103" s="9">
        <v>7.8330701862588556</v>
      </c>
      <c r="O103" s="9">
        <v>6.675188856578921</v>
      </c>
      <c r="P103" s="9">
        <v>5.6884650860350288</v>
      </c>
      <c r="Q103" s="9">
        <v>4.8475984320874366</v>
      </c>
      <c r="R103" s="9">
        <v>4.1310283535828081</v>
      </c>
      <c r="S103" s="9">
        <v>3.520381380013879</v>
      </c>
      <c r="T103" s="9">
        <v>3</v>
      </c>
      <c r="U103" s="9" t="s">
        <v>47</v>
      </c>
      <c r="V103" s="9" t="s">
        <v>47</v>
      </c>
      <c r="W103" s="9" t="s">
        <v>47</v>
      </c>
      <c r="X103" s="9" t="s">
        <v>47</v>
      </c>
      <c r="Y103" s="9" t="s">
        <v>47</v>
      </c>
      <c r="Z103" s="9" t="s">
        <v>47</v>
      </c>
      <c r="AA103" s="9" t="s">
        <v>47</v>
      </c>
      <c r="AB103" s="9" t="s">
        <v>47</v>
      </c>
      <c r="AC103" s="9" t="s">
        <v>47</v>
      </c>
      <c r="AD103" s="9" t="s">
        <v>47</v>
      </c>
      <c r="AE103" s="9" t="s">
        <v>47</v>
      </c>
      <c r="AF103" s="9" t="s">
        <v>47</v>
      </c>
      <c r="AG103" s="9" t="s">
        <v>47</v>
      </c>
      <c r="AH103" s="9" t="s">
        <v>47</v>
      </c>
      <c r="AI103" s="9" t="s">
        <v>47</v>
      </c>
      <c r="AJ103" s="9" t="s">
        <v>47</v>
      </c>
      <c r="AK103" s="9" t="s">
        <v>47</v>
      </c>
      <c r="AL103" s="9" t="s">
        <v>47</v>
      </c>
      <c r="AM103" s="9" t="s">
        <v>47</v>
      </c>
      <c r="AN103" s="9" t="s">
        <v>47</v>
      </c>
      <c r="AO103" s="9" t="s">
        <v>47</v>
      </c>
      <c r="AP103" s="9" t="s">
        <v>47</v>
      </c>
      <c r="AQ103" s="9" t="s">
        <v>47</v>
      </c>
      <c r="AR103" s="9" t="s">
        <v>47</v>
      </c>
      <c r="AS103" s="9" t="s">
        <v>47</v>
      </c>
      <c r="AT103" s="9" t="s">
        <v>47</v>
      </c>
      <c r="AU103" s="9" t="s">
        <v>47</v>
      </c>
      <c r="AV103" s="9" t="s">
        <v>47</v>
      </c>
      <c r="AW103" s="9" t="s">
        <v>47</v>
      </c>
      <c r="AX103" s="9" t="s">
        <v>47</v>
      </c>
      <c r="AY103" s="9" t="s">
        <v>47</v>
      </c>
      <c r="AZ103" s="9" t="s">
        <v>47</v>
      </c>
      <c r="BA103" s="9" t="s">
        <v>47</v>
      </c>
      <c r="BB103" s="9" t="s">
        <v>47</v>
      </c>
      <c r="BC103" s="9" t="s">
        <v>47</v>
      </c>
      <c r="BD103" s="9" t="s">
        <v>47</v>
      </c>
      <c r="BE103" s="9" t="s">
        <v>47</v>
      </c>
      <c r="BF103" s="9" t="s">
        <v>47</v>
      </c>
      <c r="BG103" s="9" t="s">
        <v>47</v>
      </c>
      <c r="BH103" s="9" t="s">
        <v>47</v>
      </c>
      <c r="BI103" s="9" t="s">
        <v>47</v>
      </c>
      <c r="BJ103" s="9" t="s">
        <v>47</v>
      </c>
      <c r="BK103" s="9" t="s">
        <v>47</v>
      </c>
      <c r="BL103" s="9" t="s">
        <v>47</v>
      </c>
      <c r="BM103" s="9" t="s">
        <v>47</v>
      </c>
      <c r="BN103" s="9" t="s">
        <v>47</v>
      </c>
    </row>
    <row r="104" spans="1:66" ht="12" x14ac:dyDescent="0.25">
      <c r="A104" s="5">
        <v>73</v>
      </c>
      <c r="B104" s="56">
        <v>19</v>
      </c>
      <c r="C104" s="9">
        <v>73</v>
      </c>
      <c r="D104" s="9">
        <v>48.666666666666664</v>
      </c>
      <c r="E104" s="9">
        <v>36.5</v>
      </c>
      <c r="F104" s="9">
        <v>29.2</v>
      </c>
      <c r="G104" s="9">
        <v>24.333333333333336</v>
      </c>
      <c r="H104" s="9">
        <v>20.857142857142858</v>
      </c>
      <c r="I104" s="9">
        <v>17.966989378947545</v>
      </c>
      <c r="J104" s="9">
        <v>15.47732158494861</v>
      </c>
      <c r="K104" s="9">
        <v>13.332644573419801</v>
      </c>
      <c r="L104" s="9">
        <v>11.485153315804201</v>
      </c>
      <c r="M104" s="9">
        <v>9.893667078660739</v>
      </c>
      <c r="N104" s="9">
        <v>8.5227115016985149</v>
      </c>
      <c r="O104" s="9">
        <v>7.3417278713421856</v>
      </c>
      <c r="P104" s="9">
        <v>6.3243919644705304</v>
      </c>
      <c r="Q104" s="9">
        <v>5.4480272792986471</v>
      </c>
      <c r="R104" s="9">
        <v>4.6930995742714172</v>
      </c>
      <c r="S104" s="9">
        <v>4.0427814481982498</v>
      </c>
      <c r="T104" s="9">
        <v>3.4825772560841703</v>
      </c>
      <c r="U104" s="9">
        <v>3</v>
      </c>
      <c r="V104" s="9" t="s">
        <v>47</v>
      </c>
      <c r="W104" s="9" t="s">
        <v>47</v>
      </c>
      <c r="X104" s="9" t="s">
        <v>47</v>
      </c>
      <c r="Y104" s="9" t="s">
        <v>47</v>
      </c>
      <c r="Z104" s="9" t="s">
        <v>47</v>
      </c>
      <c r="AA104" s="9" t="s">
        <v>47</v>
      </c>
      <c r="AB104" s="9" t="s">
        <v>47</v>
      </c>
      <c r="AC104" s="9" t="s">
        <v>47</v>
      </c>
      <c r="AD104" s="9" t="s">
        <v>47</v>
      </c>
      <c r="AE104" s="9" t="s">
        <v>47</v>
      </c>
      <c r="AF104" s="9" t="s">
        <v>47</v>
      </c>
      <c r="AG104" s="9" t="s">
        <v>47</v>
      </c>
      <c r="AH104" s="9" t="s">
        <v>47</v>
      </c>
      <c r="AI104" s="9" t="s">
        <v>47</v>
      </c>
      <c r="AJ104" s="9" t="s">
        <v>47</v>
      </c>
      <c r="AK104" s="9" t="s">
        <v>47</v>
      </c>
      <c r="AL104" s="9" t="s">
        <v>47</v>
      </c>
      <c r="AM104" s="9" t="s">
        <v>47</v>
      </c>
      <c r="AN104" s="9" t="s">
        <v>47</v>
      </c>
      <c r="AO104" s="9" t="s">
        <v>47</v>
      </c>
      <c r="AP104" s="9" t="s">
        <v>47</v>
      </c>
      <c r="AQ104" s="9" t="s">
        <v>47</v>
      </c>
      <c r="AR104" s="9" t="s">
        <v>47</v>
      </c>
      <c r="AS104" s="9" t="s">
        <v>47</v>
      </c>
      <c r="AT104" s="9" t="s">
        <v>47</v>
      </c>
      <c r="AU104" s="9" t="s">
        <v>47</v>
      </c>
      <c r="AV104" s="9" t="s">
        <v>47</v>
      </c>
      <c r="AW104" s="9" t="s">
        <v>47</v>
      </c>
      <c r="AX104" s="9" t="s">
        <v>47</v>
      </c>
      <c r="AY104" s="9" t="s">
        <v>47</v>
      </c>
      <c r="AZ104" s="9" t="s">
        <v>47</v>
      </c>
      <c r="BA104" s="9" t="s">
        <v>47</v>
      </c>
      <c r="BB104" s="9" t="s">
        <v>47</v>
      </c>
      <c r="BC104" s="9" t="s">
        <v>47</v>
      </c>
      <c r="BD104" s="9" t="s">
        <v>47</v>
      </c>
      <c r="BE104" s="9" t="s">
        <v>47</v>
      </c>
      <c r="BF104" s="9" t="s">
        <v>47</v>
      </c>
      <c r="BG104" s="9" t="s">
        <v>47</v>
      </c>
      <c r="BH104" s="9" t="s">
        <v>47</v>
      </c>
      <c r="BI104" s="9" t="s">
        <v>47</v>
      </c>
      <c r="BJ104" s="9" t="s">
        <v>47</v>
      </c>
      <c r="BK104" s="9" t="s">
        <v>47</v>
      </c>
      <c r="BL104" s="9" t="s">
        <v>47</v>
      </c>
      <c r="BM104" s="9" t="s">
        <v>47</v>
      </c>
      <c r="BN104" s="9" t="s">
        <v>47</v>
      </c>
    </row>
    <row r="105" spans="1:66" ht="12" x14ac:dyDescent="0.25">
      <c r="A105" s="5">
        <v>74</v>
      </c>
      <c r="B105" s="56">
        <v>19</v>
      </c>
      <c r="C105" s="9">
        <v>74</v>
      </c>
      <c r="D105" s="9">
        <v>49.333333333333329</v>
      </c>
      <c r="E105" s="9">
        <v>37</v>
      </c>
      <c r="F105" s="9">
        <v>29.6</v>
      </c>
      <c r="G105" s="9">
        <v>24.666666666666668</v>
      </c>
      <c r="H105" s="9">
        <v>21.142857142857142</v>
      </c>
      <c r="I105" s="9">
        <v>18.194060856198298</v>
      </c>
      <c r="J105" s="9">
        <v>15.656533466711691</v>
      </c>
      <c r="K105" s="9">
        <v>13.47291526238652</v>
      </c>
      <c r="L105" s="9">
        <v>11.593846495674612</v>
      </c>
      <c r="M105" s="9">
        <v>9.9768516276897099</v>
      </c>
      <c r="N105" s="9">
        <v>8.5853791869738743</v>
      </c>
      <c r="O105" s="9">
        <v>7.3879755392526114</v>
      </c>
      <c r="P105" s="9">
        <v>6.3575738916004401</v>
      </c>
      <c r="Q105" s="9">
        <v>5.4708824592627767</v>
      </c>
      <c r="R105" s="9">
        <v>4.7078579649090768</v>
      </c>
      <c r="S105" s="9">
        <v>4.0512525689949683</v>
      </c>
      <c r="T105" s="9">
        <v>3.4862239897896559</v>
      </c>
      <c r="U105" s="9">
        <v>3</v>
      </c>
      <c r="V105" s="9" t="s">
        <v>47</v>
      </c>
      <c r="W105" s="9" t="s">
        <v>47</v>
      </c>
      <c r="X105" s="9" t="s">
        <v>47</v>
      </c>
      <c r="Y105" s="9" t="s">
        <v>47</v>
      </c>
      <c r="Z105" s="9" t="s">
        <v>47</v>
      </c>
      <c r="AA105" s="9" t="s">
        <v>47</v>
      </c>
      <c r="AB105" s="9" t="s">
        <v>47</v>
      </c>
      <c r="AC105" s="9" t="s">
        <v>47</v>
      </c>
      <c r="AD105" s="9" t="s">
        <v>47</v>
      </c>
      <c r="AE105" s="9" t="s">
        <v>47</v>
      </c>
      <c r="AF105" s="9" t="s">
        <v>47</v>
      </c>
      <c r="AG105" s="9" t="s">
        <v>47</v>
      </c>
      <c r="AH105" s="9" t="s">
        <v>47</v>
      </c>
      <c r="AI105" s="9" t="s">
        <v>47</v>
      </c>
      <c r="AJ105" s="9" t="s">
        <v>47</v>
      </c>
      <c r="AK105" s="9" t="s">
        <v>47</v>
      </c>
      <c r="AL105" s="9" t="s">
        <v>47</v>
      </c>
      <c r="AM105" s="9" t="s">
        <v>47</v>
      </c>
      <c r="AN105" s="9" t="s">
        <v>47</v>
      </c>
      <c r="AO105" s="9" t="s">
        <v>47</v>
      </c>
      <c r="AP105" s="9" t="s">
        <v>47</v>
      </c>
      <c r="AQ105" s="9" t="s">
        <v>47</v>
      </c>
      <c r="AR105" s="9" t="s">
        <v>47</v>
      </c>
      <c r="AS105" s="9" t="s">
        <v>47</v>
      </c>
      <c r="AT105" s="9" t="s">
        <v>47</v>
      </c>
      <c r="AU105" s="9" t="s">
        <v>47</v>
      </c>
      <c r="AV105" s="9" t="s">
        <v>47</v>
      </c>
      <c r="AW105" s="9" t="s">
        <v>47</v>
      </c>
      <c r="AX105" s="9" t="s">
        <v>47</v>
      </c>
      <c r="AY105" s="9" t="s">
        <v>47</v>
      </c>
      <c r="AZ105" s="9" t="s">
        <v>47</v>
      </c>
      <c r="BA105" s="9" t="s">
        <v>47</v>
      </c>
      <c r="BB105" s="9" t="s">
        <v>47</v>
      </c>
      <c r="BC105" s="9" t="s">
        <v>47</v>
      </c>
      <c r="BD105" s="9" t="s">
        <v>47</v>
      </c>
      <c r="BE105" s="9" t="s">
        <v>47</v>
      </c>
      <c r="BF105" s="9" t="s">
        <v>47</v>
      </c>
      <c r="BG105" s="9" t="s">
        <v>47</v>
      </c>
      <c r="BH105" s="9" t="s">
        <v>47</v>
      </c>
      <c r="BI105" s="9" t="s">
        <v>47</v>
      </c>
      <c r="BJ105" s="9" t="s">
        <v>47</v>
      </c>
      <c r="BK105" s="9" t="s">
        <v>47</v>
      </c>
      <c r="BL105" s="9" t="s">
        <v>47</v>
      </c>
      <c r="BM105" s="9" t="s">
        <v>47</v>
      </c>
      <c r="BN105" s="9" t="s">
        <v>47</v>
      </c>
    </row>
    <row r="106" spans="1:66" ht="12" x14ac:dyDescent="0.25">
      <c r="A106" s="5">
        <v>75</v>
      </c>
      <c r="B106" s="56">
        <v>19</v>
      </c>
      <c r="C106" s="9">
        <v>75</v>
      </c>
      <c r="D106" s="9">
        <v>50</v>
      </c>
      <c r="E106" s="9">
        <v>37.5</v>
      </c>
      <c r="F106" s="9">
        <v>30</v>
      </c>
      <c r="G106" s="9">
        <v>25</v>
      </c>
      <c r="H106" s="9">
        <v>21.428571428571427</v>
      </c>
      <c r="I106" s="9">
        <v>18.42089640759913</v>
      </c>
      <c r="J106" s="9">
        <v>15.835373141443268</v>
      </c>
      <c r="K106" s="9">
        <v>13.612749183329525</v>
      </c>
      <c r="L106" s="9">
        <v>11.702088651341334</v>
      </c>
      <c r="M106" s="9">
        <v>10.059604930615341</v>
      </c>
      <c r="N106" s="9">
        <v>8.6476572153178051</v>
      </c>
      <c r="O106" s="9">
        <v>7.4338878941505024</v>
      </c>
      <c r="P106" s="9">
        <v>6.3904810108464112</v>
      </c>
      <c r="Q106" s="9">
        <v>5.493524805791453</v>
      </c>
      <c r="R106" s="9">
        <v>4.7224637301361572</v>
      </c>
      <c r="S106" s="9">
        <v>4.0596273742025089</v>
      </c>
      <c r="T106" s="9">
        <v>3.4898255146364452</v>
      </c>
      <c r="U106" s="9">
        <v>3</v>
      </c>
      <c r="V106" s="9" t="s">
        <v>47</v>
      </c>
      <c r="W106" s="9" t="s">
        <v>47</v>
      </c>
      <c r="X106" s="9" t="s">
        <v>47</v>
      </c>
      <c r="Y106" s="9" t="s">
        <v>47</v>
      </c>
      <c r="Z106" s="9" t="s">
        <v>47</v>
      </c>
      <c r="AA106" s="9" t="s">
        <v>47</v>
      </c>
      <c r="AB106" s="9" t="s">
        <v>47</v>
      </c>
      <c r="AC106" s="9" t="s">
        <v>47</v>
      </c>
      <c r="AD106" s="9" t="s">
        <v>47</v>
      </c>
      <c r="AE106" s="9" t="s">
        <v>47</v>
      </c>
      <c r="AF106" s="9" t="s">
        <v>47</v>
      </c>
      <c r="AG106" s="9" t="s">
        <v>47</v>
      </c>
      <c r="AH106" s="9" t="s">
        <v>47</v>
      </c>
      <c r="AI106" s="9" t="s">
        <v>47</v>
      </c>
      <c r="AJ106" s="9" t="s">
        <v>47</v>
      </c>
      <c r="AK106" s="9" t="s">
        <v>47</v>
      </c>
      <c r="AL106" s="9" t="s">
        <v>47</v>
      </c>
      <c r="AM106" s="9" t="s">
        <v>47</v>
      </c>
      <c r="AN106" s="9" t="s">
        <v>47</v>
      </c>
      <c r="AO106" s="9" t="s">
        <v>47</v>
      </c>
      <c r="AP106" s="9" t="s">
        <v>47</v>
      </c>
      <c r="AQ106" s="9" t="s">
        <v>47</v>
      </c>
      <c r="AR106" s="9" t="s">
        <v>47</v>
      </c>
      <c r="AS106" s="9" t="s">
        <v>47</v>
      </c>
      <c r="AT106" s="9" t="s">
        <v>47</v>
      </c>
      <c r="AU106" s="9" t="s">
        <v>47</v>
      </c>
      <c r="AV106" s="9" t="s">
        <v>47</v>
      </c>
      <c r="AW106" s="9" t="s">
        <v>47</v>
      </c>
      <c r="AX106" s="9" t="s">
        <v>47</v>
      </c>
      <c r="AY106" s="9" t="s">
        <v>47</v>
      </c>
      <c r="AZ106" s="9" t="s">
        <v>47</v>
      </c>
      <c r="BA106" s="9" t="s">
        <v>47</v>
      </c>
      <c r="BB106" s="9" t="s">
        <v>47</v>
      </c>
      <c r="BC106" s="9" t="s">
        <v>47</v>
      </c>
      <c r="BD106" s="9" t="s">
        <v>47</v>
      </c>
      <c r="BE106" s="9" t="s">
        <v>47</v>
      </c>
      <c r="BF106" s="9" t="s">
        <v>47</v>
      </c>
      <c r="BG106" s="9" t="s">
        <v>47</v>
      </c>
      <c r="BH106" s="9" t="s">
        <v>47</v>
      </c>
      <c r="BI106" s="9" t="s">
        <v>47</v>
      </c>
      <c r="BJ106" s="9" t="s">
        <v>47</v>
      </c>
      <c r="BK106" s="9" t="s">
        <v>47</v>
      </c>
      <c r="BL106" s="9" t="s">
        <v>47</v>
      </c>
      <c r="BM106" s="9" t="s">
        <v>47</v>
      </c>
      <c r="BN106" s="9" t="s">
        <v>47</v>
      </c>
    </row>
    <row r="107" spans="1:66" ht="12" x14ac:dyDescent="0.25">
      <c r="A107" s="5">
        <v>76</v>
      </c>
      <c r="B107" s="56">
        <v>19</v>
      </c>
      <c r="C107" s="9">
        <v>76</v>
      </c>
      <c r="D107" s="9">
        <v>50.666666666666664</v>
      </c>
      <c r="E107" s="9">
        <v>38</v>
      </c>
      <c r="F107" s="9">
        <v>30.4</v>
      </c>
      <c r="G107" s="9">
        <v>25.333333333333336</v>
      </c>
      <c r="H107" s="9">
        <v>21.714285714285715</v>
      </c>
      <c r="I107" s="9">
        <v>18.647499419268534</v>
      </c>
      <c r="J107" s="9">
        <v>16.013846329877254</v>
      </c>
      <c r="K107" s="9">
        <v>13.752153493134813</v>
      </c>
      <c r="L107" s="9">
        <v>11.809887631174094</v>
      </c>
      <c r="M107" s="9">
        <v>10.141934928997491</v>
      </c>
      <c r="N107" s="9">
        <v>8.7095531571788154</v>
      </c>
      <c r="O107" s="9">
        <v>7.4794717900267278</v>
      </c>
      <c r="P107" s="9">
        <v>6.4231192172809974</v>
      </c>
      <c r="Q107" s="9">
        <v>5.5159590994669712</v>
      </c>
      <c r="R107" s="9">
        <v>4.7369204521587847</v>
      </c>
      <c r="S107" s="9">
        <v>4.0679082214820079</v>
      </c>
      <c r="T107" s="9">
        <v>3.4933829827898948</v>
      </c>
      <c r="U107" s="9">
        <v>3</v>
      </c>
      <c r="V107" s="9" t="s">
        <v>47</v>
      </c>
      <c r="W107" s="9" t="s">
        <v>47</v>
      </c>
      <c r="X107" s="9" t="s">
        <v>47</v>
      </c>
      <c r="Y107" s="9" t="s">
        <v>47</v>
      </c>
      <c r="Z107" s="9" t="s">
        <v>47</v>
      </c>
      <c r="AA107" s="9" t="s">
        <v>47</v>
      </c>
      <c r="AB107" s="9" t="s">
        <v>47</v>
      </c>
      <c r="AC107" s="9" t="s">
        <v>47</v>
      </c>
      <c r="AD107" s="9" t="s">
        <v>47</v>
      </c>
      <c r="AE107" s="9" t="s">
        <v>47</v>
      </c>
      <c r="AF107" s="9" t="s">
        <v>47</v>
      </c>
      <c r="AG107" s="9" t="s">
        <v>47</v>
      </c>
      <c r="AH107" s="9" t="s">
        <v>47</v>
      </c>
      <c r="AI107" s="9" t="s">
        <v>47</v>
      </c>
      <c r="AJ107" s="9" t="s">
        <v>47</v>
      </c>
      <c r="AK107" s="9" t="s">
        <v>47</v>
      </c>
      <c r="AL107" s="9" t="s">
        <v>47</v>
      </c>
      <c r="AM107" s="9" t="s">
        <v>47</v>
      </c>
      <c r="AN107" s="9" t="s">
        <v>47</v>
      </c>
      <c r="AO107" s="9" t="s">
        <v>47</v>
      </c>
      <c r="AP107" s="9" t="s">
        <v>47</v>
      </c>
      <c r="AQ107" s="9" t="s">
        <v>47</v>
      </c>
      <c r="AR107" s="9" t="s">
        <v>47</v>
      </c>
      <c r="AS107" s="9" t="s">
        <v>47</v>
      </c>
      <c r="AT107" s="9" t="s">
        <v>47</v>
      </c>
      <c r="AU107" s="9" t="s">
        <v>47</v>
      </c>
      <c r="AV107" s="9" t="s">
        <v>47</v>
      </c>
      <c r="AW107" s="9" t="s">
        <v>47</v>
      </c>
      <c r="AX107" s="9" t="s">
        <v>47</v>
      </c>
      <c r="AY107" s="9" t="s">
        <v>47</v>
      </c>
      <c r="AZ107" s="9" t="s">
        <v>47</v>
      </c>
      <c r="BA107" s="9" t="s">
        <v>47</v>
      </c>
      <c r="BB107" s="9" t="s">
        <v>47</v>
      </c>
      <c r="BC107" s="9" t="s">
        <v>47</v>
      </c>
      <c r="BD107" s="9" t="s">
        <v>47</v>
      </c>
      <c r="BE107" s="9" t="s">
        <v>47</v>
      </c>
      <c r="BF107" s="9" t="s">
        <v>47</v>
      </c>
      <c r="BG107" s="9" t="s">
        <v>47</v>
      </c>
      <c r="BH107" s="9" t="s">
        <v>47</v>
      </c>
      <c r="BI107" s="9" t="s">
        <v>47</v>
      </c>
      <c r="BJ107" s="9" t="s">
        <v>47</v>
      </c>
      <c r="BK107" s="9" t="s">
        <v>47</v>
      </c>
      <c r="BL107" s="9" t="s">
        <v>47</v>
      </c>
      <c r="BM107" s="9" t="s">
        <v>47</v>
      </c>
      <c r="BN107" s="9" t="s">
        <v>47</v>
      </c>
    </row>
    <row r="108" spans="1:66" ht="12" x14ac:dyDescent="0.25">
      <c r="A108" s="5">
        <v>77</v>
      </c>
      <c r="B108" s="56">
        <v>20</v>
      </c>
      <c r="C108" s="9">
        <v>77</v>
      </c>
      <c r="D108" s="9">
        <v>51.333333333333329</v>
      </c>
      <c r="E108" s="9">
        <v>38.5</v>
      </c>
      <c r="F108" s="9">
        <v>30.8</v>
      </c>
      <c r="G108" s="9">
        <v>25.666666666666668</v>
      </c>
      <c r="H108" s="9">
        <v>22</v>
      </c>
      <c r="I108" s="9">
        <v>19.081628490312699</v>
      </c>
      <c r="J108" s="9">
        <v>16.550388447377877</v>
      </c>
      <c r="K108" s="9">
        <v>14.354925623783087</v>
      </c>
      <c r="L108" s="9">
        <v>12.450698079959052</v>
      </c>
      <c r="M108" s="9">
        <v>10.799072509401286</v>
      </c>
      <c r="N108" s="9">
        <v>9.3665404392883751</v>
      </c>
      <c r="O108" s="9">
        <v>8.1240384046359591</v>
      </c>
      <c r="P108" s="9">
        <v>7.0463583035589119</v>
      </c>
      <c r="Q108" s="9">
        <v>6.1116359708246009</v>
      </c>
      <c r="R108" s="9">
        <v>5.3009075937866648</v>
      </c>
      <c r="S108" s="9">
        <v>4.5977249711870254</v>
      </c>
      <c r="T108" s="9">
        <v>3.9878218091283859</v>
      </c>
      <c r="U108" s="9">
        <v>3.4588242839706616</v>
      </c>
      <c r="V108" s="9">
        <v>3</v>
      </c>
      <c r="W108" s="9" t="s">
        <v>47</v>
      </c>
      <c r="X108" s="9" t="s">
        <v>47</v>
      </c>
      <c r="Y108" s="9" t="s">
        <v>47</v>
      </c>
      <c r="Z108" s="9" t="s">
        <v>47</v>
      </c>
      <c r="AA108" s="9" t="s">
        <v>47</v>
      </c>
      <c r="AB108" s="9" t="s">
        <v>47</v>
      </c>
      <c r="AC108" s="9" t="s">
        <v>47</v>
      </c>
      <c r="AD108" s="9" t="s">
        <v>47</v>
      </c>
      <c r="AE108" s="9" t="s">
        <v>47</v>
      </c>
      <c r="AF108" s="9" t="s">
        <v>47</v>
      </c>
      <c r="AG108" s="9" t="s">
        <v>47</v>
      </c>
      <c r="AH108" s="9" t="s">
        <v>47</v>
      </c>
      <c r="AI108" s="9" t="s">
        <v>47</v>
      </c>
      <c r="AJ108" s="9" t="s">
        <v>47</v>
      </c>
      <c r="AK108" s="9" t="s">
        <v>47</v>
      </c>
      <c r="AL108" s="9" t="s">
        <v>47</v>
      </c>
      <c r="AM108" s="9" t="s">
        <v>47</v>
      </c>
      <c r="AN108" s="9" t="s">
        <v>47</v>
      </c>
      <c r="AO108" s="9" t="s">
        <v>47</v>
      </c>
      <c r="AP108" s="9" t="s">
        <v>47</v>
      </c>
      <c r="AQ108" s="9" t="s">
        <v>47</v>
      </c>
      <c r="AR108" s="9" t="s">
        <v>47</v>
      </c>
      <c r="AS108" s="9" t="s">
        <v>47</v>
      </c>
      <c r="AT108" s="9" t="s">
        <v>47</v>
      </c>
      <c r="AU108" s="9" t="s">
        <v>47</v>
      </c>
      <c r="AV108" s="9" t="s">
        <v>47</v>
      </c>
      <c r="AW108" s="9" t="s">
        <v>47</v>
      </c>
      <c r="AX108" s="9" t="s">
        <v>47</v>
      </c>
      <c r="AY108" s="9" t="s">
        <v>47</v>
      </c>
      <c r="AZ108" s="9" t="s">
        <v>47</v>
      </c>
      <c r="BA108" s="9" t="s">
        <v>47</v>
      </c>
      <c r="BB108" s="9" t="s">
        <v>47</v>
      </c>
      <c r="BC108" s="9" t="s">
        <v>47</v>
      </c>
      <c r="BD108" s="9" t="s">
        <v>47</v>
      </c>
      <c r="BE108" s="9" t="s">
        <v>47</v>
      </c>
      <c r="BF108" s="9" t="s">
        <v>47</v>
      </c>
      <c r="BG108" s="9" t="s">
        <v>47</v>
      </c>
      <c r="BH108" s="9" t="s">
        <v>47</v>
      </c>
      <c r="BI108" s="9" t="s">
        <v>47</v>
      </c>
      <c r="BJ108" s="9" t="s">
        <v>47</v>
      </c>
      <c r="BK108" s="9" t="s">
        <v>47</v>
      </c>
      <c r="BL108" s="9" t="s">
        <v>47</v>
      </c>
      <c r="BM108" s="9" t="s">
        <v>47</v>
      </c>
      <c r="BN108" s="9" t="s">
        <v>47</v>
      </c>
    </row>
    <row r="109" spans="1:66" ht="12" x14ac:dyDescent="0.25">
      <c r="A109" s="5">
        <v>78</v>
      </c>
      <c r="B109" s="56">
        <v>20</v>
      </c>
      <c r="C109" s="9">
        <v>78</v>
      </c>
      <c r="D109" s="9">
        <v>52</v>
      </c>
      <c r="E109" s="9">
        <v>39</v>
      </c>
      <c r="F109" s="9">
        <v>31.2</v>
      </c>
      <c r="G109" s="9">
        <v>26</v>
      </c>
      <c r="H109" s="9">
        <v>22.285714285714288</v>
      </c>
      <c r="I109" s="9">
        <v>19.311634653826403</v>
      </c>
      <c r="J109" s="9">
        <v>16.734452762949239</v>
      </c>
      <c r="K109" s="9">
        <v>14.501201700182952</v>
      </c>
      <c r="L109" s="9">
        <v>12.565983108510613</v>
      </c>
      <c r="M109" s="9">
        <v>10.889023871820354</v>
      </c>
      <c r="N109" s="9">
        <v>9.4358586874725781</v>
      </c>
      <c r="O109" s="9">
        <v>8.1766217264309624</v>
      </c>
      <c r="P109" s="9">
        <v>7.0854328229719119</v>
      </c>
      <c r="Q109" s="9">
        <v>6.1398655787836134</v>
      </c>
      <c r="R109" s="9">
        <v>5.320486449791761</v>
      </c>
      <c r="S109" s="9">
        <v>4.6104553429044008</v>
      </c>
      <c r="T109" s="9">
        <v>3.9951795140362942</v>
      </c>
      <c r="U109" s="9">
        <v>3.4620136542348994</v>
      </c>
      <c r="V109" s="9">
        <v>3</v>
      </c>
      <c r="W109" s="9" t="s">
        <v>47</v>
      </c>
      <c r="X109" s="9" t="s">
        <v>47</v>
      </c>
      <c r="Y109" s="9" t="s">
        <v>47</v>
      </c>
      <c r="Z109" s="9" t="s">
        <v>47</v>
      </c>
      <c r="AA109" s="9" t="s">
        <v>47</v>
      </c>
      <c r="AB109" s="9" t="s">
        <v>47</v>
      </c>
      <c r="AC109" s="9" t="s">
        <v>47</v>
      </c>
      <c r="AD109" s="9" t="s">
        <v>47</v>
      </c>
      <c r="AE109" s="9" t="s">
        <v>47</v>
      </c>
      <c r="AF109" s="9" t="s">
        <v>47</v>
      </c>
      <c r="AG109" s="9" t="s">
        <v>47</v>
      </c>
      <c r="AH109" s="9" t="s">
        <v>47</v>
      </c>
      <c r="AI109" s="9" t="s">
        <v>47</v>
      </c>
      <c r="AJ109" s="9" t="s">
        <v>47</v>
      </c>
      <c r="AK109" s="9" t="s">
        <v>47</v>
      </c>
      <c r="AL109" s="9" t="s">
        <v>47</v>
      </c>
      <c r="AM109" s="9" t="s">
        <v>47</v>
      </c>
      <c r="AN109" s="9" t="s">
        <v>47</v>
      </c>
      <c r="AO109" s="9" t="s">
        <v>47</v>
      </c>
      <c r="AP109" s="9" t="s">
        <v>47</v>
      </c>
      <c r="AQ109" s="9" t="s">
        <v>47</v>
      </c>
      <c r="AR109" s="9" t="s">
        <v>47</v>
      </c>
      <c r="AS109" s="9" t="s">
        <v>47</v>
      </c>
      <c r="AT109" s="9" t="s">
        <v>47</v>
      </c>
      <c r="AU109" s="9" t="s">
        <v>47</v>
      </c>
      <c r="AV109" s="9" t="s">
        <v>47</v>
      </c>
      <c r="AW109" s="9" t="s">
        <v>47</v>
      </c>
      <c r="AX109" s="9" t="s">
        <v>47</v>
      </c>
      <c r="AY109" s="9" t="s">
        <v>47</v>
      </c>
      <c r="AZ109" s="9" t="s">
        <v>47</v>
      </c>
      <c r="BA109" s="9" t="s">
        <v>47</v>
      </c>
      <c r="BB109" s="9" t="s">
        <v>47</v>
      </c>
      <c r="BC109" s="9" t="s">
        <v>47</v>
      </c>
      <c r="BD109" s="9" t="s">
        <v>47</v>
      </c>
      <c r="BE109" s="9" t="s">
        <v>47</v>
      </c>
      <c r="BF109" s="9" t="s">
        <v>47</v>
      </c>
      <c r="BG109" s="9" t="s">
        <v>47</v>
      </c>
      <c r="BH109" s="9" t="s">
        <v>47</v>
      </c>
      <c r="BI109" s="9" t="s">
        <v>47</v>
      </c>
      <c r="BJ109" s="9" t="s">
        <v>47</v>
      </c>
      <c r="BK109" s="9" t="s">
        <v>47</v>
      </c>
      <c r="BL109" s="9" t="s">
        <v>47</v>
      </c>
      <c r="BM109" s="9" t="s">
        <v>47</v>
      </c>
      <c r="BN109" s="9" t="s">
        <v>47</v>
      </c>
    </row>
    <row r="110" spans="1:66" ht="12" x14ac:dyDescent="0.25">
      <c r="A110" s="5">
        <v>79</v>
      </c>
      <c r="B110" s="56">
        <v>20</v>
      </c>
      <c r="C110" s="9">
        <v>79</v>
      </c>
      <c r="D110" s="9">
        <v>52.666666666666664</v>
      </c>
      <c r="E110" s="9">
        <v>39.5</v>
      </c>
      <c r="F110" s="9">
        <v>31.6</v>
      </c>
      <c r="G110" s="9">
        <v>26.333333333333336</v>
      </c>
      <c r="H110" s="9">
        <v>22.571428571428573</v>
      </c>
      <c r="I110" s="9">
        <v>19.541430279426343</v>
      </c>
      <c r="J110" s="9">
        <v>16.918180263036486</v>
      </c>
      <c r="K110" s="9">
        <v>14.647076458571268</v>
      </c>
      <c r="L110" s="9">
        <v>12.680846606887224</v>
      </c>
      <c r="M110" s="9">
        <v>10.978564297266503</v>
      </c>
      <c r="N110" s="9">
        <v>9.5047970979913199</v>
      </c>
      <c r="O110" s="9">
        <v>8.228869042236953</v>
      </c>
      <c r="P110" s="9">
        <v>7.1242221181760934</v>
      </c>
      <c r="Q110" s="9">
        <v>6.1678634729265589</v>
      </c>
      <c r="R110" s="9">
        <v>5.3398868240791355</v>
      </c>
      <c r="S110" s="9">
        <v>4.6230581171480285</v>
      </c>
      <c r="T110" s="9">
        <v>4.0024568045436055</v>
      </c>
      <c r="U110" s="9">
        <v>3.4651652794103223</v>
      </c>
      <c r="V110" s="9">
        <v>3</v>
      </c>
      <c r="W110" s="9" t="s">
        <v>47</v>
      </c>
      <c r="X110" s="9" t="s">
        <v>47</v>
      </c>
      <c r="Y110" s="9" t="s">
        <v>47</v>
      </c>
      <c r="Z110" s="9" t="s">
        <v>47</v>
      </c>
      <c r="AA110" s="9" t="s">
        <v>47</v>
      </c>
      <c r="AB110" s="9" t="s">
        <v>47</v>
      </c>
      <c r="AC110" s="9" t="s">
        <v>47</v>
      </c>
      <c r="AD110" s="9" t="s">
        <v>47</v>
      </c>
      <c r="AE110" s="9" t="s">
        <v>47</v>
      </c>
      <c r="AF110" s="9" t="s">
        <v>47</v>
      </c>
      <c r="AG110" s="9" t="s">
        <v>47</v>
      </c>
      <c r="AH110" s="9" t="s">
        <v>47</v>
      </c>
      <c r="AI110" s="9" t="s">
        <v>47</v>
      </c>
      <c r="AJ110" s="9" t="s">
        <v>47</v>
      </c>
      <c r="AK110" s="9" t="s">
        <v>47</v>
      </c>
      <c r="AL110" s="9" t="s">
        <v>47</v>
      </c>
      <c r="AM110" s="9" t="s">
        <v>47</v>
      </c>
      <c r="AN110" s="9" t="s">
        <v>47</v>
      </c>
      <c r="AO110" s="9" t="s">
        <v>47</v>
      </c>
      <c r="AP110" s="9" t="s">
        <v>47</v>
      </c>
      <c r="AQ110" s="9" t="s">
        <v>47</v>
      </c>
      <c r="AR110" s="9" t="s">
        <v>47</v>
      </c>
      <c r="AS110" s="9" t="s">
        <v>47</v>
      </c>
      <c r="AT110" s="9" t="s">
        <v>47</v>
      </c>
      <c r="AU110" s="9" t="s">
        <v>47</v>
      </c>
      <c r="AV110" s="9" t="s">
        <v>47</v>
      </c>
      <c r="AW110" s="9" t="s">
        <v>47</v>
      </c>
      <c r="AX110" s="9" t="s">
        <v>47</v>
      </c>
      <c r="AY110" s="9" t="s">
        <v>47</v>
      </c>
      <c r="AZ110" s="9" t="s">
        <v>47</v>
      </c>
      <c r="BA110" s="9" t="s">
        <v>47</v>
      </c>
      <c r="BB110" s="9" t="s">
        <v>47</v>
      </c>
      <c r="BC110" s="9" t="s">
        <v>47</v>
      </c>
      <c r="BD110" s="9" t="s">
        <v>47</v>
      </c>
      <c r="BE110" s="9" t="s">
        <v>47</v>
      </c>
      <c r="BF110" s="9" t="s">
        <v>47</v>
      </c>
      <c r="BG110" s="9" t="s">
        <v>47</v>
      </c>
      <c r="BH110" s="9" t="s">
        <v>47</v>
      </c>
      <c r="BI110" s="9" t="s">
        <v>47</v>
      </c>
      <c r="BJ110" s="9" t="s">
        <v>47</v>
      </c>
      <c r="BK110" s="9" t="s">
        <v>47</v>
      </c>
      <c r="BL110" s="9" t="s">
        <v>47</v>
      </c>
      <c r="BM110" s="9" t="s">
        <v>47</v>
      </c>
      <c r="BN110" s="9" t="s">
        <v>47</v>
      </c>
    </row>
    <row r="111" spans="1:66" ht="12" x14ac:dyDescent="0.25">
      <c r="A111" s="5">
        <v>80</v>
      </c>
      <c r="B111" s="56">
        <v>20</v>
      </c>
      <c r="C111" s="9">
        <v>80</v>
      </c>
      <c r="D111" s="9">
        <v>53.333333333333329</v>
      </c>
      <c r="E111" s="9">
        <v>40</v>
      </c>
      <c r="F111" s="9">
        <v>32</v>
      </c>
      <c r="G111" s="9">
        <v>26.666666666666668</v>
      </c>
      <c r="H111" s="9">
        <v>22.857142857142858</v>
      </c>
      <c r="I111" s="9">
        <v>19.771018221372071</v>
      </c>
      <c r="J111" s="9">
        <v>17.101575816054911</v>
      </c>
      <c r="K111" s="9">
        <v>14.792556059461145</v>
      </c>
      <c r="L111" s="9">
        <v>12.795295423411995</v>
      </c>
      <c r="M111" s="9">
        <v>11.067700829680129</v>
      </c>
      <c r="N111" s="9">
        <v>9.5733625212881535</v>
      </c>
      <c r="O111" s="9">
        <v>8.2807867121082506</v>
      </c>
      <c r="P111" s="9">
        <v>7.162731842541973</v>
      </c>
      <c r="Q111" s="9">
        <v>6.1956344525993456</v>
      </c>
      <c r="R111" s="9">
        <v>5.3591125724194733</v>
      </c>
      <c r="S111" s="9">
        <v>4.6355361639864192</v>
      </c>
      <c r="T111" s="9">
        <v>4.0096555609252054</v>
      </c>
      <c r="U111" s="9">
        <v>3.4682800755959162</v>
      </c>
      <c r="V111" s="9">
        <v>3</v>
      </c>
      <c r="W111" s="9" t="s">
        <v>47</v>
      </c>
      <c r="X111" s="9" t="s">
        <v>47</v>
      </c>
      <c r="Y111" s="9" t="s">
        <v>47</v>
      </c>
      <c r="Z111" s="9" t="s">
        <v>47</v>
      </c>
      <c r="AA111" s="9" t="s">
        <v>47</v>
      </c>
      <c r="AB111" s="9" t="s">
        <v>47</v>
      </c>
      <c r="AC111" s="9" t="s">
        <v>47</v>
      </c>
      <c r="AD111" s="9" t="s">
        <v>47</v>
      </c>
      <c r="AE111" s="9" t="s">
        <v>47</v>
      </c>
      <c r="AF111" s="9" t="s">
        <v>47</v>
      </c>
      <c r="AG111" s="9" t="s">
        <v>47</v>
      </c>
      <c r="AH111" s="9" t="s">
        <v>47</v>
      </c>
      <c r="AI111" s="9" t="s">
        <v>47</v>
      </c>
      <c r="AJ111" s="9" t="s">
        <v>47</v>
      </c>
      <c r="AK111" s="9" t="s">
        <v>47</v>
      </c>
      <c r="AL111" s="9" t="s">
        <v>47</v>
      </c>
      <c r="AM111" s="9" t="s">
        <v>47</v>
      </c>
      <c r="AN111" s="9" t="s">
        <v>47</v>
      </c>
      <c r="AO111" s="9" t="s">
        <v>47</v>
      </c>
      <c r="AP111" s="9" t="s">
        <v>47</v>
      </c>
      <c r="AQ111" s="9" t="s">
        <v>47</v>
      </c>
      <c r="AR111" s="9" t="s">
        <v>47</v>
      </c>
      <c r="AS111" s="9" t="s">
        <v>47</v>
      </c>
      <c r="AT111" s="9" t="s">
        <v>47</v>
      </c>
      <c r="AU111" s="9" t="s">
        <v>47</v>
      </c>
      <c r="AV111" s="9" t="s">
        <v>47</v>
      </c>
      <c r="AW111" s="9" t="s">
        <v>47</v>
      </c>
      <c r="AX111" s="9" t="s">
        <v>47</v>
      </c>
      <c r="AY111" s="9" t="s">
        <v>47</v>
      </c>
      <c r="AZ111" s="9" t="s">
        <v>47</v>
      </c>
      <c r="BA111" s="9" t="s">
        <v>47</v>
      </c>
      <c r="BB111" s="9" t="s">
        <v>47</v>
      </c>
      <c r="BC111" s="9" t="s">
        <v>47</v>
      </c>
      <c r="BD111" s="9" t="s">
        <v>47</v>
      </c>
      <c r="BE111" s="9" t="s">
        <v>47</v>
      </c>
      <c r="BF111" s="9" t="s">
        <v>47</v>
      </c>
      <c r="BG111" s="9" t="s">
        <v>47</v>
      </c>
      <c r="BH111" s="9" t="s">
        <v>47</v>
      </c>
      <c r="BI111" s="9" t="s">
        <v>47</v>
      </c>
      <c r="BJ111" s="9" t="s">
        <v>47</v>
      </c>
      <c r="BK111" s="9" t="s">
        <v>47</v>
      </c>
      <c r="BL111" s="9" t="s">
        <v>47</v>
      </c>
      <c r="BM111" s="9" t="s">
        <v>47</v>
      </c>
      <c r="BN111" s="9" t="s">
        <v>47</v>
      </c>
    </row>
    <row r="112" spans="1:66" ht="12" x14ac:dyDescent="0.25">
      <c r="A112" s="5">
        <v>81</v>
      </c>
      <c r="B112" s="56">
        <v>21</v>
      </c>
      <c r="C112" s="9">
        <v>81</v>
      </c>
      <c r="D112" s="9">
        <v>54</v>
      </c>
      <c r="E112" s="9">
        <v>40.5</v>
      </c>
      <c r="F112" s="9">
        <v>32.4</v>
      </c>
      <c r="G112" s="9">
        <v>27</v>
      </c>
      <c r="H112" s="9">
        <v>23.142857142857142</v>
      </c>
      <c r="I112" s="9">
        <v>20.195933245863646</v>
      </c>
      <c r="J112" s="9">
        <v>17.62425949197323</v>
      </c>
      <c r="K112" s="9">
        <v>15.380052947245003</v>
      </c>
      <c r="L112" s="9">
        <v>13.42161517582012</v>
      </c>
      <c r="M112" s="9">
        <v>11.712557462948983</v>
      </c>
      <c r="N112" s="9">
        <v>10.221124695187765</v>
      </c>
      <c r="O112" s="9">
        <v>8.919605335133479</v>
      </c>
      <c r="P112" s="9">
        <v>7.7838165277446594</v>
      </c>
      <c r="Q112" s="9">
        <v>6.7926547712757346</v>
      </c>
      <c r="R112" s="9">
        <v>5.9277038040751444</v>
      </c>
      <c r="S112" s="9">
        <v>5.1728924215955265</v>
      </c>
      <c r="T112" s="9">
        <v>4.5141958656916072</v>
      </c>
      <c r="U112" s="9">
        <v>3.9393752378754909</v>
      </c>
      <c r="V112" s="9">
        <v>3.4377500947024164</v>
      </c>
      <c r="W112" s="9">
        <v>3</v>
      </c>
      <c r="X112" s="9" t="s">
        <v>47</v>
      </c>
      <c r="Y112" s="9" t="s">
        <v>47</v>
      </c>
      <c r="Z112" s="9" t="s">
        <v>47</v>
      </c>
      <c r="AA112" s="9" t="s">
        <v>47</v>
      </c>
      <c r="AB112" s="9" t="s">
        <v>47</v>
      </c>
      <c r="AC112" s="9" t="s">
        <v>47</v>
      </c>
      <c r="AD112" s="9" t="s">
        <v>47</v>
      </c>
      <c r="AE112" s="9" t="s">
        <v>47</v>
      </c>
      <c r="AF112" s="9" t="s">
        <v>47</v>
      </c>
      <c r="AG112" s="9" t="s">
        <v>47</v>
      </c>
      <c r="AH112" s="9" t="s">
        <v>47</v>
      </c>
      <c r="AI112" s="9" t="s">
        <v>47</v>
      </c>
      <c r="AJ112" s="9" t="s">
        <v>47</v>
      </c>
      <c r="AK112" s="9" t="s">
        <v>47</v>
      </c>
      <c r="AL112" s="9" t="s">
        <v>47</v>
      </c>
      <c r="AM112" s="9" t="s">
        <v>47</v>
      </c>
      <c r="AN112" s="9" t="s">
        <v>47</v>
      </c>
      <c r="AO112" s="9" t="s">
        <v>47</v>
      </c>
      <c r="AP112" s="9" t="s">
        <v>47</v>
      </c>
      <c r="AQ112" s="9" t="s">
        <v>47</v>
      </c>
      <c r="AR112" s="9" t="s">
        <v>47</v>
      </c>
      <c r="AS112" s="9" t="s">
        <v>47</v>
      </c>
      <c r="AT112" s="9" t="s">
        <v>47</v>
      </c>
      <c r="AU112" s="9" t="s">
        <v>47</v>
      </c>
      <c r="AV112" s="9" t="s">
        <v>47</v>
      </c>
      <c r="AW112" s="9" t="s">
        <v>47</v>
      </c>
      <c r="AX112" s="9" t="s">
        <v>47</v>
      </c>
      <c r="AY112" s="9" t="s">
        <v>47</v>
      </c>
      <c r="AZ112" s="9" t="s">
        <v>47</v>
      </c>
      <c r="BA112" s="9" t="s">
        <v>47</v>
      </c>
      <c r="BB112" s="9" t="s">
        <v>47</v>
      </c>
      <c r="BC112" s="9" t="s">
        <v>47</v>
      </c>
      <c r="BD112" s="9" t="s">
        <v>47</v>
      </c>
      <c r="BE112" s="9" t="s">
        <v>47</v>
      </c>
      <c r="BF112" s="9" t="s">
        <v>47</v>
      </c>
      <c r="BG112" s="9" t="s">
        <v>47</v>
      </c>
      <c r="BH112" s="9" t="s">
        <v>47</v>
      </c>
      <c r="BI112" s="9" t="s">
        <v>47</v>
      </c>
      <c r="BJ112" s="9" t="s">
        <v>47</v>
      </c>
      <c r="BK112" s="9" t="s">
        <v>47</v>
      </c>
      <c r="BL112" s="9" t="s">
        <v>47</v>
      </c>
      <c r="BM112" s="9" t="s">
        <v>47</v>
      </c>
      <c r="BN112" s="9" t="s">
        <v>47</v>
      </c>
    </row>
    <row r="113" spans="1:66" ht="12" x14ac:dyDescent="0.25">
      <c r="A113" s="5">
        <v>82</v>
      </c>
      <c r="B113" s="56">
        <v>21</v>
      </c>
      <c r="C113" s="9">
        <v>82</v>
      </c>
      <c r="D113" s="9">
        <v>54.666666666666664</v>
      </c>
      <c r="E113" s="9">
        <v>41</v>
      </c>
      <c r="F113" s="9">
        <v>32.799999999999997</v>
      </c>
      <c r="G113" s="9">
        <v>27.333333333333339</v>
      </c>
      <c r="H113" s="9">
        <v>23.428571428571431</v>
      </c>
      <c r="I113" s="9">
        <v>20.428548239927387</v>
      </c>
      <c r="J113" s="9">
        <v>17.812677331324892</v>
      </c>
      <c r="K113" s="9">
        <v>15.531768091564762</v>
      </c>
      <c r="L113" s="9">
        <v>13.542928755910181</v>
      </c>
      <c r="M113" s="9">
        <v>11.808759840244369</v>
      </c>
      <c r="N113" s="9">
        <v>10.296650855799056</v>
      </c>
      <c r="O113" s="9">
        <v>8.9781670794003929</v>
      </c>
      <c r="P113" s="9">
        <v>7.8285148476439774</v>
      </c>
      <c r="Q113" s="9">
        <v>6.8260753200279227</v>
      </c>
      <c r="R113" s="9">
        <v>5.9519979436096166</v>
      </c>
      <c r="S113" s="9">
        <v>5.1898459744197778</v>
      </c>
      <c r="T113" s="9">
        <v>4.5252873897779979</v>
      </c>
      <c r="U113" s="9">
        <v>3.9458253792152709</v>
      </c>
      <c r="V113" s="9">
        <v>3.4405633459719662</v>
      </c>
      <c r="W113" s="9">
        <v>3</v>
      </c>
      <c r="X113" s="9" t="s">
        <v>47</v>
      </c>
      <c r="Y113" s="9" t="s">
        <v>47</v>
      </c>
      <c r="Z113" s="9" t="s">
        <v>47</v>
      </c>
      <c r="AA113" s="9" t="s">
        <v>47</v>
      </c>
      <c r="AB113" s="9" t="s">
        <v>47</v>
      </c>
      <c r="AC113" s="9" t="s">
        <v>47</v>
      </c>
      <c r="AD113" s="9" t="s">
        <v>47</v>
      </c>
      <c r="AE113" s="9" t="s">
        <v>47</v>
      </c>
      <c r="AF113" s="9" t="s">
        <v>47</v>
      </c>
      <c r="AG113" s="9" t="s">
        <v>47</v>
      </c>
      <c r="AH113" s="9" t="s">
        <v>47</v>
      </c>
      <c r="AI113" s="9" t="s">
        <v>47</v>
      </c>
      <c r="AJ113" s="9" t="s">
        <v>47</v>
      </c>
      <c r="AK113" s="9" t="s">
        <v>47</v>
      </c>
      <c r="AL113" s="9" t="s">
        <v>47</v>
      </c>
      <c r="AM113" s="9" t="s">
        <v>47</v>
      </c>
      <c r="AN113" s="9" t="s">
        <v>47</v>
      </c>
      <c r="AO113" s="9" t="s">
        <v>47</v>
      </c>
      <c r="AP113" s="9" t="s">
        <v>47</v>
      </c>
      <c r="AQ113" s="9" t="s">
        <v>47</v>
      </c>
      <c r="AR113" s="9" t="s">
        <v>47</v>
      </c>
      <c r="AS113" s="9" t="s">
        <v>47</v>
      </c>
      <c r="AT113" s="9" t="s">
        <v>47</v>
      </c>
      <c r="AU113" s="9" t="s">
        <v>47</v>
      </c>
      <c r="AV113" s="9" t="s">
        <v>47</v>
      </c>
      <c r="AW113" s="9" t="s">
        <v>47</v>
      </c>
      <c r="AX113" s="9" t="s">
        <v>47</v>
      </c>
      <c r="AY113" s="9" t="s">
        <v>47</v>
      </c>
      <c r="AZ113" s="9" t="s">
        <v>47</v>
      </c>
      <c r="BA113" s="9" t="s">
        <v>47</v>
      </c>
      <c r="BB113" s="9" t="s">
        <v>47</v>
      </c>
      <c r="BC113" s="9" t="s">
        <v>47</v>
      </c>
      <c r="BD113" s="9" t="s">
        <v>47</v>
      </c>
      <c r="BE113" s="9" t="s">
        <v>47</v>
      </c>
      <c r="BF113" s="9" t="s">
        <v>47</v>
      </c>
      <c r="BG113" s="9" t="s">
        <v>47</v>
      </c>
      <c r="BH113" s="9" t="s">
        <v>47</v>
      </c>
      <c r="BI113" s="9" t="s">
        <v>47</v>
      </c>
      <c r="BJ113" s="9" t="s">
        <v>47</v>
      </c>
      <c r="BK113" s="9" t="s">
        <v>47</v>
      </c>
      <c r="BL113" s="9" t="s">
        <v>47</v>
      </c>
      <c r="BM113" s="9" t="s">
        <v>47</v>
      </c>
      <c r="BN113" s="9" t="s">
        <v>47</v>
      </c>
    </row>
    <row r="114" spans="1:66" ht="12" x14ac:dyDescent="0.25">
      <c r="A114" s="5">
        <v>83</v>
      </c>
      <c r="B114" s="56">
        <v>21</v>
      </c>
      <c r="C114" s="9">
        <v>83</v>
      </c>
      <c r="D114" s="9">
        <v>55.333333333333329</v>
      </c>
      <c r="E114" s="9">
        <v>41.5</v>
      </c>
      <c r="F114" s="9">
        <v>33.200000000000003</v>
      </c>
      <c r="G114" s="9">
        <v>27.666666666666671</v>
      </c>
      <c r="H114" s="9">
        <v>23.714285714285715</v>
      </c>
      <c r="I114" s="9">
        <v>20.660974188125888</v>
      </c>
      <c r="J114" s="9">
        <v>18.000789041065232</v>
      </c>
      <c r="K114" s="9">
        <v>15.683113639779737</v>
      </c>
      <c r="L114" s="9">
        <v>13.66384845003939</v>
      </c>
      <c r="M114" s="9">
        <v>11.90457193347647</v>
      </c>
      <c r="N114" s="9">
        <v>10.371809482335641</v>
      </c>
      <c r="O114" s="9">
        <v>9.0363964818727212</v>
      </c>
      <c r="P114" s="9">
        <v>7.8729233810813675</v>
      </c>
      <c r="Q114" s="9">
        <v>6.8592522128391824</v>
      </c>
      <c r="R114" s="9">
        <v>5.9760953640675289</v>
      </c>
      <c r="S114" s="9">
        <v>5.2066485809605165</v>
      </c>
      <c r="T114" s="9">
        <v>4.536271226295618</v>
      </c>
      <c r="U114" s="9">
        <v>3.9522077049266469</v>
      </c>
      <c r="V114" s="9">
        <v>3.4433447568868183</v>
      </c>
      <c r="W114" s="9">
        <v>3</v>
      </c>
      <c r="X114" s="9" t="s">
        <v>47</v>
      </c>
      <c r="Y114" s="9" t="s">
        <v>47</v>
      </c>
      <c r="Z114" s="9" t="s">
        <v>47</v>
      </c>
      <c r="AA114" s="9" t="s">
        <v>47</v>
      </c>
      <c r="AB114" s="9" t="s">
        <v>47</v>
      </c>
      <c r="AC114" s="9" t="s">
        <v>47</v>
      </c>
      <c r="AD114" s="9" t="s">
        <v>47</v>
      </c>
      <c r="AE114" s="9" t="s">
        <v>47</v>
      </c>
      <c r="AF114" s="9" t="s">
        <v>47</v>
      </c>
      <c r="AG114" s="9" t="s">
        <v>47</v>
      </c>
      <c r="AH114" s="9" t="s">
        <v>47</v>
      </c>
      <c r="AI114" s="9" t="s">
        <v>47</v>
      </c>
      <c r="AJ114" s="9" t="s">
        <v>47</v>
      </c>
      <c r="AK114" s="9" t="s">
        <v>47</v>
      </c>
      <c r="AL114" s="9" t="s">
        <v>47</v>
      </c>
      <c r="AM114" s="9" t="s">
        <v>47</v>
      </c>
      <c r="AN114" s="9" t="s">
        <v>47</v>
      </c>
      <c r="AO114" s="9" t="s">
        <v>47</v>
      </c>
      <c r="AP114" s="9" t="s">
        <v>47</v>
      </c>
      <c r="AQ114" s="9" t="s">
        <v>47</v>
      </c>
      <c r="AR114" s="9" t="s">
        <v>47</v>
      </c>
      <c r="AS114" s="9" t="s">
        <v>47</v>
      </c>
      <c r="AT114" s="9" t="s">
        <v>47</v>
      </c>
      <c r="AU114" s="9" t="s">
        <v>47</v>
      </c>
      <c r="AV114" s="9" t="s">
        <v>47</v>
      </c>
      <c r="AW114" s="9" t="s">
        <v>47</v>
      </c>
      <c r="AX114" s="9" t="s">
        <v>47</v>
      </c>
      <c r="AY114" s="9" t="s">
        <v>47</v>
      </c>
      <c r="AZ114" s="9" t="s">
        <v>47</v>
      </c>
      <c r="BA114" s="9" t="s">
        <v>47</v>
      </c>
      <c r="BB114" s="9" t="s">
        <v>47</v>
      </c>
      <c r="BC114" s="9" t="s">
        <v>47</v>
      </c>
      <c r="BD114" s="9" t="s">
        <v>47</v>
      </c>
      <c r="BE114" s="9" t="s">
        <v>47</v>
      </c>
      <c r="BF114" s="9" t="s">
        <v>47</v>
      </c>
      <c r="BG114" s="9" t="s">
        <v>47</v>
      </c>
      <c r="BH114" s="9" t="s">
        <v>47</v>
      </c>
      <c r="BI114" s="9" t="s">
        <v>47</v>
      </c>
      <c r="BJ114" s="9" t="s">
        <v>47</v>
      </c>
      <c r="BK114" s="9" t="s">
        <v>47</v>
      </c>
      <c r="BL114" s="9" t="s">
        <v>47</v>
      </c>
      <c r="BM114" s="9" t="s">
        <v>47</v>
      </c>
      <c r="BN114" s="9" t="s">
        <v>47</v>
      </c>
    </row>
    <row r="115" spans="1:66" ht="12" x14ac:dyDescent="0.25">
      <c r="A115" s="5">
        <v>84</v>
      </c>
      <c r="B115" s="56">
        <v>21</v>
      </c>
      <c r="C115" s="9">
        <v>84</v>
      </c>
      <c r="D115" s="9">
        <v>56</v>
      </c>
      <c r="E115" s="9">
        <v>42</v>
      </c>
      <c r="F115" s="9">
        <v>33.6</v>
      </c>
      <c r="G115" s="9">
        <v>28</v>
      </c>
      <c r="H115" s="9">
        <v>24</v>
      </c>
      <c r="I115" s="9">
        <v>20.893213519106979</v>
      </c>
      <c r="J115" s="9">
        <v>18.188598798124776</v>
      </c>
      <c r="K115" s="9">
        <v>15.83409492927473</v>
      </c>
      <c r="L115" s="9">
        <v>13.784380259964419</v>
      </c>
      <c r="M115" s="9">
        <v>12</v>
      </c>
      <c r="N115" s="9">
        <v>10.446606759553488</v>
      </c>
      <c r="O115" s="9">
        <v>9.0942993990623862</v>
      </c>
      <c r="P115" s="9">
        <v>7.9170474646373634</v>
      </c>
      <c r="Q115" s="9">
        <v>6.8921901299822084</v>
      </c>
      <c r="R115" s="9">
        <v>6</v>
      </c>
      <c r="S115" s="9">
        <v>5.223303379776743</v>
      </c>
      <c r="T115" s="9">
        <v>4.5471496995311931</v>
      </c>
      <c r="U115" s="9">
        <v>3.9585237323186822</v>
      </c>
      <c r="V115" s="9">
        <v>3.4460950649911046</v>
      </c>
      <c r="W115" s="9">
        <v>3</v>
      </c>
      <c r="X115" s="9" t="s">
        <v>47</v>
      </c>
      <c r="Y115" s="9" t="s">
        <v>47</v>
      </c>
      <c r="Z115" s="9" t="s">
        <v>47</v>
      </c>
      <c r="AA115" s="9" t="s">
        <v>47</v>
      </c>
      <c r="AB115" s="9" t="s">
        <v>47</v>
      </c>
      <c r="AC115" s="9" t="s">
        <v>47</v>
      </c>
      <c r="AD115" s="9" t="s">
        <v>47</v>
      </c>
      <c r="AE115" s="9" t="s">
        <v>47</v>
      </c>
      <c r="AF115" s="9" t="s">
        <v>47</v>
      </c>
      <c r="AG115" s="9" t="s">
        <v>47</v>
      </c>
      <c r="AH115" s="9" t="s">
        <v>47</v>
      </c>
      <c r="AI115" s="9" t="s">
        <v>47</v>
      </c>
      <c r="AJ115" s="9" t="s">
        <v>47</v>
      </c>
      <c r="AK115" s="9" t="s">
        <v>47</v>
      </c>
      <c r="AL115" s="9" t="s">
        <v>47</v>
      </c>
      <c r="AM115" s="9" t="s">
        <v>47</v>
      </c>
      <c r="AN115" s="9" t="s">
        <v>47</v>
      </c>
      <c r="AO115" s="9" t="s">
        <v>47</v>
      </c>
      <c r="AP115" s="9" t="s">
        <v>47</v>
      </c>
      <c r="AQ115" s="9" t="s">
        <v>47</v>
      </c>
      <c r="AR115" s="9" t="s">
        <v>47</v>
      </c>
      <c r="AS115" s="9" t="s">
        <v>47</v>
      </c>
      <c r="AT115" s="9" t="s">
        <v>47</v>
      </c>
      <c r="AU115" s="9" t="s">
        <v>47</v>
      </c>
      <c r="AV115" s="9" t="s">
        <v>47</v>
      </c>
      <c r="AW115" s="9" t="s">
        <v>47</v>
      </c>
      <c r="AX115" s="9" t="s">
        <v>47</v>
      </c>
      <c r="AY115" s="9" t="s">
        <v>47</v>
      </c>
      <c r="AZ115" s="9" t="s">
        <v>47</v>
      </c>
      <c r="BA115" s="9" t="s">
        <v>47</v>
      </c>
      <c r="BB115" s="9" t="s">
        <v>47</v>
      </c>
      <c r="BC115" s="9" t="s">
        <v>47</v>
      </c>
      <c r="BD115" s="9" t="s">
        <v>47</v>
      </c>
      <c r="BE115" s="9" t="s">
        <v>47</v>
      </c>
      <c r="BF115" s="9" t="s">
        <v>47</v>
      </c>
      <c r="BG115" s="9" t="s">
        <v>47</v>
      </c>
      <c r="BH115" s="9" t="s">
        <v>47</v>
      </c>
      <c r="BI115" s="9" t="s">
        <v>47</v>
      </c>
      <c r="BJ115" s="9" t="s">
        <v>47</v>
      </c>
      <c r="BK115" s="9" t="s">
        <v>47</v>
      </c>
      <c r="BL115" s="9" t="s">
        <v>47</v>
      </c>
      <c r="BM115" s="9" t="s">
        <v>47</v>
      </c>
      <c r="BN115" s="9" t="s">
        <v>47</v>
      </c>
    </row>
    <row r="116" spans="1:66" ht="12" x14ac:dyDescent="0.25">
      <c r="A116" s="5">
        <v>85</v>
      </c>
      <c r="B116" s="56">
        <v>22</v>
      </c>
      <c r="C116" s="9">
        <v>85</v>
      </c>
      <c r="D116" s="9">
        <v>56.666666666666664</v>
      </c>
      <c r="E116" s="9">
        <v>42.5</v>
      </c>
      <c r="F116" s="9">
        <v>34</v>
      </c>
      <c r="G116" s="9">
        <v>28.333333333333336</v>
      </c>
      <c r="H116" s="9">
        <v>24.285714285714285</v>
      </c>
      <c r="I116" s="9">
        <v>21.25</v>
      </c>
      <c r="J116" s="9">
        <v>18.649896346704711</v>
      </c>
      <c r="K116" s="9">
        <v>16.36793570554493</v>
      </c>
      <c r="L116" s="9">
        <v>14.365190791432472</v>
      </c>
      <c r="M116" s="9">
        <v>12.6074973769813</v>
      </c>
      <c r="N116" s="9">
        <v>11.064871495155426</v>
      </c>
      <c r="O116" s="9">
        <v>9.7109979517297074</v>
      </c>
      <c r="P116" s="9">
        <v>8.5227814222503913</v>
      </c>
      <c r="Q116" s="9">
        <v>7.4799524757924871</v>
      </c>
      <c r="R116" s="9">
        <v>6.564721804790925</v>
      </c>
      <c r="S116" s="9">
        <v>5.7614767625554366</v>
      </c>
      <c r="T116" s="9">
        <v>5.0565150317932579</v>
      </c>
      <c r="U116" s="9">
        <v>4.4378108808705194</v>
      </c>
      <c r="V116" s="9">
        <v>3.8948100204476948</v>
      </c>
      <c r="W116" s="9">
        <v>3.4182495610097114</v>
      </c>
      <c r="X116" s="9">
        <v>3</v>
      </c>
      <c r="Y116" s="9" t="s">
        <v>47</v>
      </c>
      <c r="Z116" s="9" t="s">
        <v>47</v>
      </c>
      <c r="AA116" s="9" t="s">
        <v>47</v>
      </c>
      <c r="AB116" s="9" t="s">
        <v>47</v>
      </c>
      <c r="AC116" s="9" t="s">
        <v>47</v>
      </c>
      <c r="AD116" s="9" t="s">
        <v>47</v>
      </c>
      <c r="AE116" s="9" t="s">
        <v>47</v>
      </c>
      <c r="AF116" s="9" t="s">
        <v>47</v>
      </c>
      <c r="AG116" s="9" t="s">
        <v>47</v>
      </c>
      <c r="AH116" s="9" t="s">
        <v>47</v>
      </c>
      <c r="AI116" s="9" t="s">
        <v>47</v>
      </c>
      <c r="AJ116" s="9" t="s">
        <v>47</v>
      </c>
      <c r="AK116" s="9" t="s">
        <v>47</v>
      </c>
      <c r="AL116" s="9" t="s">
        <v>47</v>
      </c>
      <c r="AM116" s="9" t="s">
        <v>47</v>
      </c>
      <c r="AN116" s="9" t="s">
        <v>47</v>
      </c>
      <c r="AO116" s="9" t="s">
        <v>47</v>
      </c>
      <c r="AP116" s="9" t="s">
        <v>47</v>
      </c>
      <c r="AQ116" s="9" t="s">
        <v>47</v>
      </c>
      <c r="AR116" s="9" t="s">
        <v>47</v>
      </c>
      <c r="AS116" s="9" t="s">
        <v>47</v>
      </c>
      <c r="AT116" s="9" t="s">
        <v>47</v>
      </c>
      <c r="AU116" s="9" t="s">
        <v>47</v>
      </c>
      <c r="AV116" s="9" t="s">
        <v>47</v>
      </c>
      <c r="AW116" s="9" t="s">
        <v>47</v>
      </c>
      <c r="AX116" s="9" t="s">
        <v>47</v>
      </c>
      <c r="AY116" s="9" t="s">
        <v>47</v>
      </c>
      <c r="AZ116" s="9" t="s">
        <v>47</v>
      </c>
      <c r="BA116" s="9" t="s">
        <v>47</v>
      </c>
      <c r="BB116" s="9" t="s">
        <v>47</v>
      </c>
      <c r="BC116" s="9" t="s">
        <v>47</v>
      </c>
      <c r="BD116" s="9" t="s">
        <v>47</v>
      </c>
      <c r="BE116" s="9" t="s">
        <v>47</v>
      </c>
      <c r="BF116" s="9" t="s">
        <v>47</v>
      </c>
      <c r="BG116" s="9" t="s">
        <v>47</v>
      </c>
      <c r="BH116" s="9" t="s">
        <v>47</v>
      </c>
      <c r="BI116" s="9" t="s">
        <v>47</v>
      </c>
      <c r="BJ116" s="9" t="s">
        <v>47</v>
      </c>
      <c r="BK116" s="9" t="s">
        <v>47</v>
      </c>
      <c r="BL116" s="9" t="s">
        <v>47</v>
      </c>
      <c r="BM116" s="9" t="s">
        <v>47</v>
      </c>
      <c r="BN116" s="9" t="s">
        <v>47</v>
      </c>
    </row>
    <row r="117" spans="1:66" ht="12" x14ac:dyDescent="0.25">
      <c r="A117" s="5">
        <v>86</v>
      </c>
      <c r="B117" s="56">
        <v>22</v>
      </c>
      <c r="C117" s="9">
        <v>86</v>
      </c>
      <c r="D117" s="9">
        <v>57.333333333333329</v>
      </c>
      <c r="E117" s="9">
        <v>43</v>
      </c>
      <c r="F117" s="9">
        <v>34.4</v>
      </c>
      <c r="G117" s="9">
        <v>28.666666666666668</v>
      </c>
      <c r="H117" s="9">
        <v>24.571428571428569</v>
      </c>
      <c r="I117" s="9">
        <v>21.5</v>
      </c>
      <c r="J117" s="9">
        <v>18.854599549046657</v>
      </c>
      <c r="K117" s="9">
        <v>16.534694146740016</v>
      </c>
      <c r="L117" s="9">
        <v>14.500234269895287</v>
      </c>
      <c r="M117" s="9">
        <v>12.716098164011093</v>
      </c>
      <c r="N117" s="9">
        <v>11.151485521339376</v>
      </c>
      <c r="O117" s="9">
        <v>9.7793857619463118</v>
      </c>
      <c r="P117" s="9">
        <v>8.5761117384719157</v>
      </c>
      <c r="Q117" s="9">
        <v>7.520890814733316</v>
      </c>
      <c r="R117" s="9">
        <v>6.5955062587860418</v>
      </c>
      <c r="S117" s="9">
        <v>5.7839827596577535</v>
      </c>
      <c r="T117" s="9">
        <v>5.0723106386947308</v>
      </c>
      <c r="U117" s="9">
        <v>4.4482039944631726</v>
      </c>
      <c r="V117" s="9">
        <v>3.9008886059568777</v>
      </c>
      <c r="W117" s="9">
        <v>3.4209159325932919</v>
      </c>
      <c r="X117" s="9">
        <v>3</v>
      </c>
      <c r="Y117" s="9" t="s">
        <v>47</v>
      </c>
      <c r="Z117" s="9" t="s">
        <v>47</v>
      </c>
      <c r="AA117" s="9" t="s">
        <v>47</v>
      </c>
      <c r="AB117" s="9" t="s">
        <v>47</v>
      </c>
      <c r="AC117" s="9" t="s">
        <v>47</v>
      </c>
      <c r="AD117" s="9" t="s">
        <v>47</v>
      </c>
      <c r="AE117" s="9" t="s">
        <v>47</v>
      </c>
      <c r="AF117" s="9" t="s">
        <v>47</v>
      </c>
      <c r="AG117" s="9" t="s">
        <v>47</v>
      </c>
      <c r="AH117" s="9" t="s">
        <v>47</v>
      </c>
      <c r="AI117" s="9" t="s">
        <v>47</v>
      </c>
      <c r="AJ117" s="9" t="s">
        <v>47</v>
      </c>
      <c r="AK117" s="9" t="s">
        <v>47</v>
      </c>
      <c r="AL117" s="9" t="s">
        <v>47</v>
      </c>
      <c r="AM117" s="9" t="s">
        <v>47</v>
      </c>
      <c r="AN117" s="9" t="s">
        <v>47</v>
      </c>
      <c r="AO117" s="9" t="s">
        <v>47</v>
      </c>
      <c r="AP117" s="9" t="s">
        <v>47</v>
      </c>
      <c r="AQ117" s="9" t="s">
        <v>47</v>
      </c>
      <c r="AR117" s="9" t="s">
        <v>47</v>
      </c>
      <c r="AS117" s="9" t="s">
        <v>47</v>
      </c>
      <c r="AT117" s="9" t="s">
        <v>47</v>
      </c>
      <c r="AU117" s="9" t="s">
        <v>47</v>
      </c>
      <c r="AV117" s="9" t="s">
        <v>47</v>
      </c>
      <c r="AW117" s="9" t="s">
        <v>47</v>
      </c>
      <c r="AX117" s="9" t="s">
        <v>47</v>
      </c>
      <c r="AY117" s="9" t="s">
        <v>47</v>
      </c>
      <c r="AZ117" s="9" t="s">
        <v>47</v>
      </c>
      <c r="BA117" s="9" t="s">
        <v>47</v>
      </c>
      <c r="BB117" s="9" t="s">
        <v>47</v>
      </c>
      <c r="BC117" s="9" t="s">
        <v>47</v>
      </c>
      <c r="BD117" s="9" t="s">
        <v>47</v>
      </c>
      <c r="BE117" s="9" t="s">
        <v>47</v>
      </c>
      <c r="BF117" s="9" t="s">
        <v>47</v>
      </c>
      <c r="BG117" s="9" t="s">
        <v>47</v>
      </c>
      <c r="BH117" s="9" t="s">
        <v>47</v>
      </c>
      <c r="BI117" s="9" t="s">
        <v>47</v>
      </c>
      <c r="BJ117" s="9" t="s">
        <v>47</v>
      </c>
      <c r="BK117" s="9" t="s">
        <v>47</v>
      </c>
      <c r="BL117" s="9" t="s">
        <v>47</v>
      </c>
      <c r="BM117" s="9" t="s">
        <v>47</v>
      </c>
      <c r="BN117" s="9" t="s">
        <v>47</v>
      </c>
    </row>
    <row r="118" spans="1:66" ht="12" x14ac:dyDescent="0.25">
      <c r="A118" s="5">
        <v>87</v>
      </c>
      <c r="B118" s="56">
        <v>22</v>
      </c>
      <c r="C118" s="9">
        <v>87</v>
      </c>
      <c r="D118" s="9">
        <v>58</v>
      </c>
      <c r="E118" s="9">
        <v>43.5</v>
      </c>
      <c r="F118" s="9">
        <v>34.799999999999997</v>
      </c>
      <c r="G118" s="9">
        <v>29</v>
      </c>
      <c r="H118" s="9">
        <v>24.857142857142858</v>
      </c>
      <c r="I118" s="9">
        <v>21.75</v>
      </c>
      <c r="J118" s="9">
        <v>19.059144124532956</v>
      </c>
      <c r="K118" s="9">
        <v>16.701194241826169</v>
      </c>
      <c r="L118" s="9">
        <v>14.634964050886662</v>
      </c>
      <c r="M118" s="9">
        <v>12.824362717388855</v>
      </c>
      <c r="N118" s="9">
        <v>11.237764475218452</v>
      </c>
      <c r="O118" s="9">
        <v>9.8474562193445951</v>
      </c>
      <c r="P118" s="9">
        <v>8.6291534411272224</v>
      </c>
      <c r="Q118" s="9">
        <v>7.5615760509035992</v>
      </c>
      <c r="R118" s="9">
        <v>6.6260766787488947</v>
      </c>
      <c r="S118" s="9">
        <v>5.8063149609416946</v>
      </c>
      <c r="T118" s="9">
        <v>5.0879721228974581</v>
      </c>
      <c r="U118" s="9">
        <v>4.4585008731911993</v>
      </c>
      <c r="V118" s="9">
        <v>3.9069062400692922</v>
      </c>
      <c r="W118" s="9">
        <v>3.4235535223226581</v>
      </c>
      <c r="X118" s="9">
        <v>3</v>
      </c>
      <c r="Y118" s="9" t="s">
        <v>47</v>
      </c>
      <c r="Z118" s="9" t="s">
        <v>47</v>
      </c>
      <c r="AA118" s="9" t="s">
        <v>47</v>
      </c>
      <c r="AB118" s="9" t="s">
        <v>47</v>
      </c>
      <c r="AC118" s="9" t="s">
        <v>47</v>
      </c>
      <c r="AD118" s="9" t="s">
        <v>47</v>
      </c>
      <c r="AE118" s="9" t="s">
        <v>47</v>
      </c>
      <c r="AF118" s="9" t="s">
        <v>47</v>
      </c>
      <c r="AG118" s="9" t="s">
        <v>47</v>
      </c>
      <c r="AH118" s="9" t="s">
        <v>47</v>
      </c>
      <c r="AI118" s="9" t="s">
        <v>47</v>
      </c>
      <c r="AJ118" s="9" t="s">
        <v>47</v>
      </c>
      <c r="AK118" s="9" t="s">
        <v>47</v>
      </c>
      <c r="AL118" s="9" t="s">
        <v>47</v>
      </c>
      <c r="AM118" s="9" t="s">
        <v>47</v>
      </c>
      <c r="AN118" s="9" t="s">
        <v>47</v>
      </c>
      <c r="AO118" s="9" t="s">
        <v>47</v>
      </c>
      <c r="AP118" s="9" t="s">
        <v>47</v>
      </c>
      <c r="AQ118" s="9" t="s">
        <v>47</v>
      </c>
      <c r="AR118" s="9" t="s">
        <v>47</v>
      </c>
      <c r="AS118" s="9" t="s">
        <v>47</v>
      </c>
      <c r="AT118" s="9" t="s">
        <v>47</v>
      </c>
      <c r="AU118" s="9" t="s">
        <v>47</v>
      </c>
      <c r="AV118" s="9" t="s">
        <v>47</v>
      </c>
      <c r="AW118" s="9" t="s">
        <v>47</v>
      </c>
      <c r="AX118" s="9" t="s">
        <v>47</v>
      </c>
      <c r="AY118" s="9" t="s">
        <v>47</v>
      </c>
      <c r="AZ118" s="9" t="s">
        <v>47</v>
      </c>
      <c r="BA118" s="9" t="s">
        <v>47</v>
      </c>
      <c r="BB118" s="9" t="s">
        <v>47</v>
      </c>
      <c r="BC118" s="9" t="s">
        <v>47</v>
      </c>
      <c r="BD118" s="9" t="s">
        <v>47</v>
      </c>
      <c r="BE118" s="9" t="s">
        <v>47</v>
      </c>
      <c r="BF118" s="9" t="s">
        <v>47</v>
      </c>
      <c r="BG118" s="9" t="s">
        <v>47</v>
      </c>
      <c r="BH118" s="9" t="s">
        <v>47</v>
      </c>
      <c r="BI118" s="9" t="s">
        <v>47</v>
      </c>
      <c r="BJ118" s="9" t="s">
        <v>47</v>
      </c>
      <c r="BK118" s="9" t="s">
        <v>47</v>
      </c>
      <c r="BL118" s="9" t="s">
        <v>47</v>
      </c>
      <c r="BM118" s="9" t="s">
        <v>47</v>
      </c>
      <c r="BN118" s="9" t="s">
        <v>47</v>
      </c>
    </row>
    <row r="119" spans="1:66" ht="12" x14ac:dyDescent="0.25">
      <c r="A119" s="5">
        <v>88</v>
      </c>
      <c r="B119" s="56">
        <v>22</v>
      </c>
      <c r="C119" s="9">
        <v>88</v>
      </c>
      <c r="D119" s="9">
        <v>58.666666666666664</v>
      </c>
      <c r="E119" s="9">
        <v>44</v>
      </c>
      <c r="F119" s="9">
        <v>35.200000000000003</v>
      </c>
      <c r="G119" s="9">
        <v>29.333333333333336</v>
      </c>
      <c r="H119" s="9">
        <v>25.142857142857142</v>
      </c>
      <c r="I119" s="9">
        <v>22</v>
      </c>
      <c r="J119" s="9">
        <v>19.263532017355086</v>
      </c>
      <c r="K119" s="9">
        <v>16.867439353802933</v>
      </c>
      <c r="L119" s="9">
        <v>14.769384456489908</v>
      </c>
      <c r="M119" s="9">
        <v>12.932295925191813</v>
      </c>
      <c r="N119" s="9">
        <v>11.323713482401963</v>
      </c>
      <c r="O119" s="9">
        <v>9.915214419254804</v>
      </c>
      <c r="P119" s="9">
        <v>8.6819113829207151</v>
      </c>
      <c r="Q119" s="9">
        <v>7.6020126316696714</v>
      </c>
      <c r="R119" s="9">
        <v>6.6564369875684779</v>
      </c>
      <c r="S119" s="9">
        <v>5.8284766832514556</v>
      </c>
      <c r="T119" s="9">
        <v>5.1035021454646365</v>
      </c>
      <c r="U119" s="9">
        <v>4.4687034990817454</v>
      </c>
      <c r="V119" s="9">
        <v>3.9128642241194505</v>
      </c>
      <c r="W119" s="9">
        <v>3.4261629664040139</v>
      </c>
      <c r="X119" s="9">
        <v>3</v>
      </c>
      <c r="Y119" s="9" t="s">
        <v>47</v>
      </c>
      <c r="Z119" s="9" t="s">
        <v>47</v>
      </c>
      <c r="AA119" s="9" t="s">
        <v>47</v>
      </c>
      <c r="AB119" s="9" t="s">
        <v>47</v>
      </c>
      <c r="AC119" s="9" t="s">
        <v>47</v>
      </c>
      <c r="AD119" s="9" t="s">
        <v>47</v>
      </c>
      <c r="AE119" s="9" t="s">
        <v>47</v>
      </c>
      <c r="AF119" s="9" t="s">
        <v>47</v>
      </c>
      <c r="AG119" s="9" t="s">
        <v>47</v>
      </c>
      <c r="AH119" s="9" t="s">
        <v>47</v>
      </c>
      <c r="AI119" s="9" t="s">
        <v>47</v>
      </c>
      <c r="AJ119" s="9" t="s">
        <v>47</v>
      </c>
      <c r="AK119" s="9" t="s">
        <v>47</v>
      </c>
      <c r="AL119" s="9" t="s">
        <v>47</v>
      </c>
      <c r="AM119" s="9" t="s">
        <v>47</v>
      </c>
      <c r="AN119" s="9" t="s">
        <v>47</v>
      </c>
      <c r="AO119" s="9" t="s">
        <v>47</v>
      </c>
      <c r="AP119" s="9" t="s">
        <v>47</v>
      </c>
      <c r="AQ119" s="9" t="s">
        <v>47</v>
      </c>
      <c r="AR119" s="9" t="s">
        <v>47</v>
      </c>
      <c r="AS119" s="9" t="s">
        <v>47</v>
      </c>
      <c r="AT119" s="9" t="s">
        <v>47</v>
      </c>
      <c r="AU119" s="9" t="s">
        <v>47</v>
      </c>
      <c r="AV119" s="9" t="s">
        <v>47</v>
      </c>
      <c r="AW119" s="9" t="s">
        <v>47</v>
      </c>
      <c r="AX119" s="9" t="s">
        <v>47</v>
      </c>
      <c r="AY119" s="9" t="s">
        <v>47</v>
      </c>
      <c r="AZ119" s="9" t="s">
        <v>47</v>
      </c>
      <c r="BA119" s="9" t="s">
        <v>47</v>
      </c>
      <c r="BB119" s="9" t="s">
        <v>47</v>
      </c>
      <c r="BC119" s="9" t="s">
        <v>47</v>
      </c>
      <c r="BD119" s="9" t="s">
        <v>47</v>
      </c>
      <c r="BE119" s="9" t="s">
        <v>47</v>
      </c>
      <c r="BF119" s="9" t="s">
        <v>47</v>
      </c>
      <c r="BG119" s="9" t="s">
        <v>47</v>
      </c>
      <c r="BH119" s="9" t="s">
        <v>47</v>
      </c>
      <c r="BI119" s="9" t="s">
        <v>47</v>
      </c>
      <c r="BJ119" s="9" t="s">
        <v>47</v>
      </c>
      <c r="BK119" s="9" t="s">
        <v>47</v>
      </c>
      <c r="BL119" s="9" t="s">
        <v>47</v>
      </c>
      <c r="BM119" s="9" t="s">
        <v>47</v>
      </c>
      <c r="BN119" s="9" t="s">
        <v>47</v>
      </c>
    </row>
    <row r="120" spans="1:66" ht="12" x14ac:dyDescent="0.25">
      <c r="A120" s="5">
        <v>89</v>
      </c>
      <c r="B120" s="56">
        <v>23</v>
      </c>
      <c r="C120" s="9">
        <v>89</v>
      </c>
      <c r="D120" s="9">
        <v>59.333333333333329</v>
      </c>
      <c r="E120" s="9">
        <v>44.5</v>
      </c>
      <c r="F120" s="9">
        <v>35.6</v>
      </c>
      <c r="G120" s="9">
        <v>29.666666666666668</v>
      </c>
      <c r="H120" s="9">
        <v>25.428571428571427</v>
      </c>
      <c r="I120" s="9">
        <v>22.25</v>
      </c>
      <c r="J120" s="9">
        <v>19.630979420634116</v>
      </c>
      <c r="K120" s="9">
        <v>17.320240584870124</v>
      </c>
      <c r="L120" s="9">
        <v>15.281496021663697</v>
      </c>
      <c r="M120" s="9">
        <v>13.482729614282345</v>
      </c>
      <c r="N120" s="9">
        <v>11.895693824357343</v>
      </c>
      <c r="O120" s="9">
        <v>10.495466097084197</v>
      </c>
      <c r="P120" s="9">
        <v>9.2600574814302465</v>
      </c>
      <c r="Q120" s="9">
        <v>8.1700673191840973</v>
      </c>
      <c r="R120" s="9">
        <v>7.2083785801392519</v>
      </c>
      <c r="S120" s="9">
        <v>6.3598890590046482</v>
      </c>
      <c r="T120" s="9">
        <v>5.6112742128016331</v>
      </c>
      <c r="U120" s="9">
        <v>4.9507779143839894</v>
      </c>
      <c r="V120" s="9">
        <v>4.368027836107955</v>
      </c>
      <c r="W120" s="9">
        <v>3.8538725644670673</v>
      </c>
      <c r="X120" s="9">
        <v>3.4002378877662665</v>
      </c>
      <c r="Y120" s="9">
        <v>3</v>
      </c>
      <c r="Z120" s="9" t="s">
        <v>47</v>
      </c>
      <c r="AA120" s="9" t="s">
        <v>47</v>
      </c>
      <c r="AB120" s="9" t="s">
        <v>47</v>
      </c>
      <c r="AC120" s="9" t="s">
        <v>47</v>
      </c>
      <c r="AD120" s="9" t="s">
        <v>47</v>
      </c>
      <c r="AE120" s="9" t="s">
        <v>47</v>
      </c>
      <c r="AF120" s="9" t="s">
        <v>47</v>
      </c>
      <c r="AG120" s="9" t="s">
        <v>47</v>
      </c>
      <c r="AH120" s="9" t="s">
        <v>47</v>
      </c>
      <c r="AI120" s="9" t="s">
        <v>47</v>
      </c>
      <c r="AJ120" s="9" t="s">
        <v>47</v>
      </c>
      <c r="AK120" s="9" t="s">
        <v>47</v>
      </c>
      <c r="AL120" s="9" t="s">
        <v>47</v>
      </c>
      <c r="AM120" s="9" t="s">
        <v>47</v>
      </c>
      <c r="AN120" s="9" t="s">
        <v>47</v>
      </c>
      <c r="AO120" s="9" t="s">
        <v>47</v>
      </c>
      <c r="AP120" s="9" t="s">
        <v>47</v>
      </c>
      <c r="AQ120" s="9" t="s">
        <v>47</v>
      </c>
      <c r="AR120" s="9" t="s">
        <v>47</v>
      </c>
      <c r="AS120" s="9" t="s">
        <v>47</v>
      </c>
      <c r="AT120" s="9" t="s">
        <v>47</v>
      </c>
      <c r="AU120" s="9" t="s">
        <v>47</v>
      </c>
      <c r="AV120" s="9" t="s">
        <v>47</v>
      </c>
      <c r="AW120" s="9" t="s">
        <v>47</v>
      </c>
      <c r="AX120" s="9" t="s">
        <v>47</v>
      </c>
      <c r="AY120" s="9" t="s">
        <v>47</v>
      </c>
      <c r="AZ120" s="9" t="s">
        <v>47</v>
      </c>
      <c r="BA120" s="9" t="s">
        <v>47</v>
      </c>
      <c r="BB120" s="9" t="s">
        <v>47</v>
      </c>
      <c r="BC120" s="9" t="s">
        <v>47</v>
      </c>
      <c r="BD120" s="9" t="s">
        <v>47</v>
      </c>
      <c r="BE120" s="9" t="s">
        <v>47</v>
      </c>
      <c r="BF120" s="9" t="s">
        <v>47</v>
      </c>
      <c r="BG120" s="9" t="s">
        <v>47</v>
      </c>
      <c r="BH120" s="9" t="s">
        <v>47</v>
      </c>
      <c r="BI120" s="9" t="s">
        <v>47</v>
      </c>
      <c r="BJ120" s="9" t="s">
        <v>47</v>
      </c>
      <c r="BK120" s="9" t="s">
        <v>47</v>
      </c>
      <c r="BL120" s="9" t="s">
        <v>47</v>
      </c>
      <c r="BM120" s="9" t="s">
        <v>47</v>
      </c>
      <c r="BN120" s="9" t="s">
        <v>47</v>
      </c>
    </row>
    <row r="121" spans="1:66" ht="12" x14ac:dyDescent="0.25">
      <c r="A121" s="5">
        <v>90</v>
      </c>
      <c r="B121" s="56">
        <v>23</v>
      </c>
      <c r="C121" s="9">
        <v>90</v>
      </c>
      <c r="D121" s="9">
        <v>60</v>
      </c>
      <c r="E121" s="9">
        <v>45</v>
      </c>
      <c r="F121" s="9">
        <v>36</v>
      </c>
      <c r="G121" s="9">
        <v>30</v>
      </c>
      <c r="H121" s="9">
        <v>25.714285714285712</v>
      </c>
      <c r="I121" s="9">
        <v>22.5</v>
      </c>
      <c r="J121" s="9">
        <v>19.837694102435442</v>
      </c>
      <c r="K121" s="9">
        <v>17.490404768968979</v>
      </c>
      <c r="L121" s="9">
        <v>15.420857757092653</v>
      </c>
      <c r="M121" s="9">
        <v>13.596189288105457</v>
      </c>
      <c r="N121" s="9">
        <v>11.987424180277582</v>
      </c>
      <c r="O121" s="9">
        <v>10.569015731754872</v>
      </c>
      <c r="P121" s="9">
        <v>9.3184400466836035</v>
      </c>
      <c r="Q121" s="9">
        <v>8.2158383625774931</v>
      </c>
      <c r="R121" s="9">
        <v>7.2437016991940624</v>
      </c>
      <c r="S121" s="9">
        <v>6.3865928212401624</v>
      </c>
      <c r="T121" s="9">
        <v>5.6309010997587787</v>
      </c>
      <c r="U121" s="9">
        <v>4.9646263794703103</v>
      </c>
      <c r="V121" s="9">
        <v>4.377188419947271</v>
      </c>
      <c r="W121" s="9">
        <v>3.8592588846060756</v>
      </c>
      <c r="X121" s="9">
        <v>3.4026132095520683</v>
      </c>
      <c r="Y121" s="9">
        <v>3</v>
      </c>
      <c r="Z121" s="9" t="s">
        <v>47</v>
      </c>
      <c r="AA121" s="9" t="s">
        <v>47</v>
      </c>
      <c r="AB121" s="9" t="s">
        <v>47</v>
      </c>
      <c r="AC121" s="9" t="s">
        <v>47</v>
      </c>
      <c r="AD121" s="9" t="s">
        <v>47</v>
      </c>
      <c r="AE121" s="9" t="s">
        <v>47</v>
      </c>
      <c r="AF121" s="9" t="s">
        <v>47</v>
      </c>
      <c r="AG121" s="9" t="s">
        <v>47</v>
      </c>
      <c r="AH121" s="9" t="s">
        <v>47</v>
      </c>
      <c r="AI121" s="9" t="s">
        <v>47</v>
      </c>
      <c r="AJ121" s="9" t="s">
        <v>47</v>
      </c>
      <c r="AK121" s="9" t="s">
        <v>47</v>
      </c>
      <c r="AL121" s="9" t="s">
        <v>47</v>
      </c>
      <c r="AM121" s="9" t="s">
        <v>47</v>
      </c>
      <c r="AN121" s="9" t="s">
        <v>47</v>
      </c>
      <c r="AO121" s="9" t="s">
        <v>47</v>
      </c>
      <c r="AP121" s="9" t="s">
        <v>47</v>
      </c>
      <c r="AQ121" s="9" t="s">
        <v>47</v>
      </c>
      <c r="AR121" s="9" t="s">
        <v>47</v>
      </c>
      <c r="AS121" s="9" t="s">
        <v>47</v>
      </c>
      <c r="AT121" s="9" t="s">
        <v>47</v>
      </c>
      <c r="AU121" s="9" t="s">
        <v>47</v>
      </c>
      <c r="AV121" s="9" t="s">
        <v>47</v>
      </c>
      <c r="AW121" s="9" t="s">
        <v>47</v>
      </c>
      <c r="AX121" s="9" t="s">
        <v>47</v>
      </c>
      <c r="AY121" s="9" t="s">
        <v>47</v>
      </c>
      <c r="AZ121" s="9" t="s">
        <v>47</v>
      </c>
      <c r="BA121" s="9" t="s">
        <v>47</v>
      </c>
      <c r="BB121" s="9" t="s">
        <v>47</v>
      </c>
      <c r="BC121" s="9" t="s">
        <v>47</v>
      </c>
      <c r="BD121" s="9" t="s">
        <v>47</v>
      </c>
      <c r="BE121" s="9" t="s">
        <v>47</v>
      </c>
      <c r="BF121" s="9" t="s">
        <v>47</v>
      </c>
      <c r="BG121" s="9" t="s">
        <v>47</v>
      </c>
      <c r="BH121" s="9" t="s">
        <v>47</v>
      </c>
      <c r="BI121" s="9" t="s">
        <v>47</v>
      </c>
      <c r="BJ121" s="9" t="s">
        <v>47</v>
      </c>
      <c r="BK121" s="9" t="s">
        <v>47</v>
      </c>
      <c r="BL121" s="9" t="s">
        <v>47</v>
      </c>
      <c r="BM121" s="9" t="s">
        <v>47</v>
      </c>
      <c r="BN121" s="9" t="s">
        <v>47</v>
      </c>
    </row>
    <row r="122" spans="1:66" ht="12" x14ac:dyDescent="0.25">
      <c r="A122" s="5">
        <v>91</v>
      </c>
      <c r="B122" s="56">
        <v>23</v>
      </c>
      <c r="C122" s="9">
        <v>91</v>
      </c>
      <c r="D122" s="9">
        <v>60.666666666666664</v>
      </c>
      <c r="E122" s="9">
        <v>45.5</v>
      </c>
      <c r="F122" s="9">
        <v>36.4</v>
      </c>
      <c r="G122" s="9">
        <v>30.333333333333332</v>
      </c>
      <c r="H122" s="9">
        <v>26</v>
      </c>
      <c r="I122" s="9">
        <v>22.75</v>
      </c>
      <c r="J122" s="9">
        <v>20.044265279163181</v>
      </c>
      <c r="K122" s="9">
        <v>17.660332772811724</v>
      </c>
      <c r="L122" s="9">
        <v>15.559929451276382</v>
      </c>
      <c r="M122" s="9">
        <v>13.709334226217486</v>
      </c>
      <c r="N122" s="9">
        <v>12.078836572791852</v>
      </c>
      <c r="O122" s="9">
        <v>10.642259539722994</v>
      </c>
      <c r="P122" s="9">
        <v>9.3765394894027594</v>
      </c>
      <c r="Q122" s="9">
        <v>8.2613558209291522</v>
      </c>
      <c r="R122" s="9">
        <v>7.2788047314401254</v>
      </c>
      <c r="S122" s="9">
        <v>6.4131117781192977</v>
      </c>
      <c r="T122" s="9">
        <v>5.6503786261779823</v>
      </c>
      <c r="U122" s="9">
        <v>4.9783599169593451</v>
      </c>
      <c r="V122" s="9">
        <v>4.3862666738763041</v>
      </c>
      <c r="W122" s="9">
        <v>3.8645930899485448</v>
      </c>
      <c r="X122" s="9">
        <v>3.4049639160856953</v>
      </c>
      <c r="Y122" s="9">
        <v>3</v>
      </c>
      <c r="Z122" s="9" t="s">
        <v>47</v>
      </c>
      <c r="AA122" s="9" t="s">
        <v>47</v>
      </c>
      <c r="AB122" s="9" t="s">
        <v>47</v>
      </c>
      <c r="AC122" s="9" t="s">
        <v>47</v>
      </c>
      <c r="AD122" s="9" t="s">
        <v>47</v>
      </c>
      <c r="AE122" s="9" t="s">
        <v>47</v>
      </c>
      <c r="AF122" s="9" t="s">
        <v>47</v>
      </c>
      <c r="AG122" s="9" t="s">
        <v>47</v>
      </c>
      <c r="AH122" s="9" t="s">
        <v>47</v>
      </c>
      <c r="AI122" s="9" t="s">
        <v>47</v>
      </c>
      <c r="AJ122" s="9" t="s">
        <v>47</v>
      </c>
      <c r="AK122" s="9" t="s">
        <v>47</v>
      </c>
      <c r="AL122" s="9" t="s">
        <v>47</v>
      </c>
      <c r="AM122" s="9" t="s">
        <v>47</v>
      </c>
      <c r="AN122" s="9" t="s">
        <v>47</v>
      </c>
      <c r="AO122" s="9" t="s">
        <v>47</v>
      </c>
      <c r="AP122" s="9" t="s">
        <v>47</v>
      </c>
      <c r="AQ122" s="9" t="s">
        <v>47</v>
      </c>
      <c r="AR122" s="9" t="s">
        <v>47</v>
      </c>
      <c r="AS122" s="9" t="s">
        <v>47</v>
      </c>
      <c r="AT122" s="9" t="s">
        <v>47</v>
      </c>
      <c r="AU122" s="9" t="s">
        <v>47</v>
      </c>
      <c r="AV122" s="9" t="s">
        <v>47</v>
      </c>
      <c r="AW122" s="9" t="s">
        <v>47</v>
      </c>
      <c r="AX122" s="9" t="s">
        <v>47</v>
      </c>
      <c r="AY122" s="9" t="s">
        <v>47</v>
      </c>
      <c r="AZ122" s="9" t="s">
        <v>47</v>
      </c>
      <c r="BA122" s="9" t="s">
        <v>47</v>
      </c>
      <c r="BB122" s="9" t="s">
        <v>47</v>
      </c>
      <c r="BC122" s="9" t="s">
        <v>47</v>
      </c>
      <c r="BD122" s="9" t="s">
        <v>47</v>
      </c>
      <c r="BE122" s="9" t="s">
        <v>47</v>
      </c>
      <c r="BF122" s="9" t="s">
        <v>47</v>
      </c>
      <c r="BG122" s="9" t="s">
        <v>47</v>
      </c>
      <c r="BH122" s="9" t="s">
        <v>47</v>
      </c>
      <c r="BI122" s="9" t="s">
        <v>47</v>
      </c>
      <c r="BJ122" s="9" t="s">
        <v>47</v>
      </c>
      <c r="BK122" s="9" t="s">
        <v>47</v>
      </c>
      <c r="BL122" s="9" t="s">
        <v>47</v>
      </c>
      <c r="BM122" s="9" t="s">
        <v>47</v>
      </c>
      <c r="BN122" s="9" t="s">
        <v>47</v>
      </c>
    </row>
    <row r="123" spans="1:66" ht="12" x14ac:dyDescent="0.25">
      <c r="A123" s="5">
        <v>92</v>
      </c>
      <c r="B123" s="56">
        <v>23</v>
      </c>
      <c r="C123" s="9">
        <v>92</v>
      </c>
      <c r="D123" s="9">
        <v>61.333333333333329</v>
      </c>
      <c r="E123" s="9">
        <v>46</v>
      </c>
      <c r="F123" s="9">
        <v>36.799999999999997</v>
      </c>
      <c r="G123" s="9">
        <v>30.666666666666671</v>
      </c>
      <c r="H123" s="9">
        <v>26.285714285714288</v>
      </c>
      <c r="I123" s="9">
        <v>23</v>
      </c>
      <c r="J123" s="9">
        <v>20.250694625849864</v>
      </c>
      <c r="K123" s="9">
        <v>17.830027514322804</v>
      </c>
      <c r="L123" s="9">
        <v>15.698714885350086</v>
      </c>
      <c r="M123" s="9">
        <v>13.82216874615253</v>
      </c>
      <c r="N123" s="9">
        <v>12.169935580230476</v>
      </c>
      <c r="O123" s="9">
        <v>10.715202132674447</v>
      </c>
      <c r="P123" s="9">
        <v>9.4343602714367556</v>
      </c>
      <c r="Q123" s="9">
        <v>8.3066238629180749</v>
      </c>
      <c r="R123" s="9">
        <v>7.3136914443370111</v>
      </c>
      <c r="S123" s="9">
        <v>6.4394492185634613</v>
      </c>
      <c r="T123" s="9">
        <v>5.6697095514693983</v>
      </c>
      <c r="U123" s="9">
        <v>4.9919807280030852</v>
      </c>
      <c r="V123" s="9">
        <v>4.3952642304747025</v>
      </c>
      <c r="W123" s="9">
        <v>3.8698762491853995</v>
      </c>
      <c r="X123" s="9">
        <v>3.4072905287862083</v>
      </c>
      <c r="Y123" s="9">
        <v>3</v>
      </c>
      <c r="Z123" s="9" t="s">
        <v>47</v>
      </c>
      <c r="AA123" s="9" t="s">
        <v>47</v>
      </c>
      <c r="AB123" s="9" t="s">
        <v>47</v>
      </c>
      <c r="AC123" s="9" t="s">
        <v>47</v>
      </c>
      <c r="AD123" s="9" t="s">
        <v>47</v>
      </c>
      <c r="AE123" s="9" t="s">
        <v>47</v>
      </c>
      <c r="AF123" s="9" t="s">
        <v>47</v>
      </c>
      <c r="AG123" s="9" t="s">
        <v>47</v>
      </c>
      <c r="AH123" s="9" t="s">
        <v>47</v>
      </c>
      <c r="AI123" s="9" t="s">
        <v>47</v>
      </c>
      <c r="AJ123" s="9" t="s">
        <v>47</v>
      </c>
      <c r="AK123" s="9" t="s">
        <v>47</v>
      </c>
      <c r="AL123" s="9" t="s">
        <v>47</v>
      </c>
      <c r="AM123" s="9" t="s">
        <v>47</v>
      </c>
      <c r="AN123" s="9" t="s">
        <v>47</v>
      </c>
      <c r="AO123" s="9" t="s">
        <v>47</v>
      </c>
      <c r="AP123" s="9" t="s">
        <v>47</v>
      </c>
      <c r="AQ123" s="9" t="s">
        <v>47</v>
      </c>
      <c r="AR123" s="9" t="s">
        <v>47</v>
      </c>
      <c r="AS123" s="9" t="s">
        <v>47</v>
      </c>
      <c r="AT123" s="9" t="s">
        <v>47</v>
      </c>
      <c r="AU123" s="9" t="s">
        <v>47</v>
      </c>
      <c r="AV123" s="9" t="s">
        <v>47</v>
      </c>
      <c r="AW123" s="9" t="s">
        <v>47</v>
      </c>
      <c r="AX123" s="9" t="s">
        <v>47</v>
      </c>
      <c r="AY123" s="9" t="s">
        <v>47</v>
      </c>
      <c r="AZ123" s="9" t="s">
        <v>47</v>
      </c>
      <c r="BA123" s="9" t="s">
        <v>47</v>
      </c>
      <c r="BB123" s="9" t="s">
        <v>47</v>
      </c>
      <c r="BC123" s="9" t="s">
        <v>47</v>
      </c>
      <c r="BD123" s="9" t="s">
        <v>47</v>
      </c>
      <c r="BE123" s="9" t="s">
        <v>47</v>
      </c>
      <c r="BF123" s="9" t="s">
        <v>47</v>
      </c>
      <c r="BG123" s="9" t="s">
        <v>47</v>
      </c>
      <c r="BH123" s="9" t="s">
        <v>47</v>
      </c>
      <c r="BI123" s="9" t="s">
        <v>47</v>
      </c>
      <c r="BJ123" s="9" t="s">
        <v>47</v>
      </c>
      <c r="BK123" s="9" t="s">
        <v>47</v>
      </c>
      <c r="BL123" s="9" t="s">
        <v>47</v>
      </c>
      <c r="BM123" s="9" t="s">
        <v>47</v>
      </c>
      <c r="BN123" s="9" t="s">
        <v>47</v>
      </c>
    </row>
    <row r="124" spans="1:66" ht="12" x14ac:dyDescent="0.25">
      <c r="A124" s="5">
        <v>93</v>
      </c>
      <c r="B124" s="56">
        <v>24</v>
      </c>
      <c r="C124" s="9">
        <v>93</v>
      </c>
      <c r="D124" s="9">
        <v>62</v>
      </c>
      <c r="E124" s="9">
        <v>46.5</v>
      </c>
      <c r="F124" s="9">
        <v>37.200000000000003</v>
      </c>
      <c r="G124" s="9">
        <v>31</v>
      </c>
      <c r="H124" s="9">
        <v>26.571428571428573</v>
      </c>
      <c r="I124" s="9">
        <v>23.25</v>
      </c>
      <c r="J124" s="9">
        <v>20.611570890853464</v>
      </c>
      <c r="K124" s="9">
        <v>18.272552885534534</v>
      </c>
      <c r="L124" s="9">
        <v>16.198968565895228</v>
      </c>
      <c r="M124" s="9">
        <v>14.360696299125005</v>
      </c>
      <c r="N124" s="9">
        <v>12.731032680061592</v>
      </c>
      <c r="O124" s="9">
        <v>11.286304627908029</v>
      </c>
      <c r="P124" s="9">
        <v>10.005525502533072</v>
      </c>
      <c r="Q124" s="9">
        <v>8.870090244976458</v>
      </c>
      <c r="R124" s="9">
        <v>7.8635051136602163</v>
      </c>
      <c r="S124" s="9">
        <v>6.9711480903568299</v>
      </c>
      <c r="T124" s="9">
        <v>6.1800564754850571</v>
      </c>
      <c r="U124" s="9">
        <v>5.4787385872661618</v>
      </c>
      <c r="V124" s="9">
        <v>4.8570068294146607</v>
      </c>
      <c r="W124" s="9">
        <v>4.3058297024447185</v>
      </c>
      <c r="X124" s="9">
        <v>3.8172006088551309</v>
      </c>
      <c r="Y124" s="9">
        <v>3.3840215464097434</v>
      </c>
      <c r="Z124" s="9">
        <v>3</v>
      </c>
      <c r="AA124" s="9" t="s">
        <v>47</v>
      </c>
      <c r="AB124" s="9" t="s">
        <v>47</v>
      </c>
      <c r="AC124" s="9" t="s">
        <v>47</v>
      </c>
      <c r="AD124" s="9" t="s">
        <v>47</v>
      </c>
      <c r="AE124" s="9" t="s">
        <v>47</v>
      </c>
      <c r="AF124" s="9" t="s">
        <v>47</v>
      </c>
      <c r="AG124" s="9" t="s">
        <v>47</v>
      </c>
      <c r="AH124" s="9" t="s">
        <v>47</v>
      </c>
      <c r="AI124" s="9" t="s">
        <v>47</v>
      </c>
      <c r="AJ124" s="9" t="s">
        <v>47</v>
      </c>
      <c r="AK124" s="9" t="s">
        <v>47</v>
      </c>
      <c r="AL124" s="9" t="s">
        <v>47</v>
      </c>
      <c r="AM124" s="9" t="s">
        <v>47</v>
      </c>
      <c r="AN124" s="9" t="s">
        <v>47</v>
      </c>
      <c r="AO124" s="9" t="s">
        <v>47</v>
      </c>
      <c r="AP124" s="9" t="s">
        <v>47</v>
      </c>
      <c r="AQ124" s="9" t="s">
        <v>47</v>
      </c>
      <c r="AR124" s="9" t="s">
        <v>47</v>
      </c>
      <c r="AS124" s="9" t="s">
        <v>47</v>
      </c>
      <c r="AT124" s="9" t="s">
        <v>47</v>
      </c>
      <c r="AU124" s="9" t="s">
        <v>47</v>
      </c>
      <c r="AV124" s="9" t="s">
        <v>47</v>
      </c>
      <c r="AW124" s="9" t="s">
        <v>47</v>
      </c>
      <c r="AX124" s="9" t="s">
        <v>47</v>
      </c>
      <c r="AY124" s="9" t="s">
        <v>47</v>
      </c>
      <c r="AZ124" s="9" t="s">
        <v>47</v>
      </c>
      <c r="BA124" s="9" t="s">
        <v>47</v>
      </c>
      <c r="BB124" s="9" t="s">
        <v>47</v>
      </c>
      <c r="BC124" s="9" t="s">
        <v>47</v>
      </c>
      <c r="BD124" s="9" t="s">
        <v>47</v>
      </c>
      <c r="BE124" s="9" t="s">
        <v>47</v>
      </c>
      <c r="BF124" s="9" t="s">
        <v>47</v>
      </c>
      <c r="BG124" s="9" t="s">
        <v>47</v>
      </c>
      <c r="BH124" s="9" t="s">
        <v>47</v>
      </c>
      <c r="BI124" s="9" t="s">
        <v>47</v>
      </c>
      <c r="BJ124" s="9" t="s">
        <v>47</v>
      </c>
      <c r="BK124" s="9" t="s">
        <v>47</v>
      </c>
      <c r="BL124" s="9" t="s">
        <v>47</v>
      </c>
      <c r="BM124" s="9" t="s">
        <v>47</v>
      </c>
      <c r="BN124" s="9" t="s">
        <v>47</v>
      </c>
    </row>
    <row r="125" spans="1:66" ht="12" x14ac:dyDescent="0.25">
      <c r="A125" s="5">
        <v>94</v>
      </c>
      <c r="B125" s="56">
        <v>24</v>
      </c>
      <c r="C125" s="9">
        <v>94</v>
      </c>
      <c r="D125" s="9">
        <v>62.666666666666664</v>
      </c>
      <c r="E125" s="9">
        <v>47</v>
      </c>
      <c r="F125" s="9">
        <v>37.6</v>
      </c>
      <c r="G125" s="9">
        <v>31.333333333333336</v>
      </c>
      <c r="H125" s="9">
        <v>26.857142857142858</v>
      </c>
      <c r="I125" s="9">
        <v>23.5</v>
      </c>
      <c r="J125" s="9">
        <v>20.820097919009775</v>
      </c>
      <c r="K125" s="9">
        <v>18.445807547112985</v>
      </c>
      <c r="L125" s="9">
        <v>16.342277418131992</v>
      </c>
      <c r="M125" s="9">
        <v>14.47863047085661</v>
      </c>
      <c r="N125" s="9">
        <v>12.827510814314605</v>
      </c>
      <c r="O125" s="9">
        <v>11.364682179199441</v>
      </c>
      <c r="P125" s="9">
        <v>10.068672161249266</v>
      </c>
      <c r="Q125" s="9">
        <v>8.9204570345369145</v>
      </c>
      <c r="R125" s="9">
        <v>7.9031825081437495</v>
      </c>
      <c r="S125" s="9">
        <v>7.001916327291835</v>
      </c>
      <c r="T125" s="9">
        <v>6.2034290874437996</v>
      </c>
      <c r="U125" s="9">
        <v>5.4960000440090786</v>
      </c>
      <c r="V125" s="9">
        <v>4.8692450671979168</v>
      </c>
      <c r="W125" s="9">
        <v>4.3139642166262107</v>
      </c>
      <c r="X125" s="9">
        <v>3.8220066982664682</v>
      </c>
      <c r="Y125" s="9">
        <v>3.386151221490175</v>
      </c>
      <c r="Z125" s="9">
        <v>3</v>
      </c>
      <c r="AA125" s="9" t="s">
        <v>47</v>
      </c>
      <c r="AB125" s="9" t="s">
        <v>47</v>
      </c>
      <c r="AC125" s="9" t="s">
        <v>47</v>
      </c>
      <c r="AD125" s="9" t="s">
        <v>47</v>
      </c>
      <c r="AE125" s="9" t="s">
        <v>47</v>
      </c>
      <c r="AF125" s="9" t="s">
        <v>47</v>
      </c>
      <c r="AG125" s="9" t="s">
        <v>47</v>
      </c>
      <c r="AH125" s="9" t="s">
        <v>47</v>
      </c>
      <c r="AI125" s="9" t="s">
        <v>47</v>
      </c>
      <c r="AJ125" s="9" t="s">
        <v>47</v>
      </c>
      <c r="AK125" s="9" t="s">
        <v>47</v>
      </c>
      <c r="AL125" s="9" t="s">
        <v>47</v>
      </c>
      <c r="AM125" s="9" t="s">
        <v>47</v>
      </c>
      <c r="AN125" s="9" t="s">
        <v>47</v>
      </c>
      <c r="AO125" s="9" t="s">
        <v>47</v>
      </c>
      <c r="AP125" s="9" t="s">
        <v>47</v>
      </c>
      <c r="AQ125" s="9" t="s">
        <v>47</v>
      </c>
      <c r="AR125" s="9" t="s">
        <v>47</v>
      </c>
      <c r="AS125" s="9" t="s">
        <v>47</v>
      </c>
      <c r="AT125" s="9" t="s">
        <v>47</v>
      </c>
      <c r="AU125" s="9" t="s">
        <v>47</v>
      </c>
      <c r="AV125" s="9" t="s">
        <v>47</v>
      </c>
      <c r="AW125" s="9" t="s">
        <v>47</v>
      </c>
      <c r="AX125" s="9" t="s">
        <v>47</v>
      </c>
      <c r="AY125" s="9" t="s">
        <v>47</v>
      </c>
      <c r="AZ125" s="9" t="s">
        <v>47</v>
      </c>
      <c r="BA125" s="9" t="s">
        <v>47</v>
      </c>
      <c r="BB125" s="9" t="s">
        <v>47</v>
      </c>
      <c r="BC125" s="9" t="s">
        <v>47</v>
      </c>
      <c r="BD125" s="9" t="s">
        <v>47</v>
      </c>
      <c r="BE125" s="9" t="s">
        <v>47</v>
      </c>
      <c r="BF125" s="9" t="s">
        <v>47</v>
      </c>
      <c r="BG125" s="9" t="s">
        <v>47</v>
      </c>
      <c r="BH125" s="9" t="s">
        <v>47</v>
      </c>
      <c r="BI125" s="9" t="s">
        <v>47</v>
      </c>
      <c r="BJ125" s="9" t="s">
        <v>47</v>
      </c>
      <c r="BK125" s="9" t="s">
        <v>47</v>
      </c>
      <c r="BL125" s="9" t="s">
        <v>47</v>
      </c>
      <c r="BM125" s="9" t="s">
        <v>47</v>
      </c>
      <c r="BN125" s="9" t="s">
        <v>47</v>
      </c>
    </row>
    <row r="126" spans="1:66" ht="12" x14ac:dyDescent="0.25">
      <c r="A126" s="5">
        <v>95</v>
      </c>
      <c r="B126" s="56">
        <v>24</v>
      </c>
      <c r="C126" s="9">
        <v>95</v>
      </c>
      <c r="D126" s="9">
        <v>63.333333333333329</v>
      </c>
      <c r="E126" s="9">
        <v>47.5</v>
      </c>
      <c r="F126" s="9">
        <v>38</v>
      </c>
      <c r="G126" s="9">
        <v>31.666666666666668</v>
      </c>
      <c r="H126" s="9">
        <v>27.142857142857142</v>
      </c>
      <c r="I126" s="9">
        <v>23.75</v>
      </c>
      <c r="J126" s="9">
        <v>21.028494492946976</v>
      </c>
      <c r="K126" s="9">
        <v>18.618845500627422</v>
      </c>
      <c r="L126" s="9">
        <v>16.485317476841026</v>
      </c>
      <c r="M126" s="9">
        <v>14.59626980110459</v>
      </c>
      <c r="N126" s="9">
        <v>12.923687542319836</v>
      </c>
      <c r="O126" s="9">
        <v>11.442765992094319</v>
      </c>
      <c r="P126" s="9">
        <v>10.131542806266792</v>
      </c>
      <c r="Q126" s="9">
        <v>8.9705722992268537</v>
      </c>
      <c r="R126" s="9">
        <v>7.942637060752614</v>
      </c>
      <c r="S126" s="9">
        <v>7.0324926185900161</v>
      </c>
      <c r="T126" s="9">
        <v>6.2266413600720174</v>
      </c>
      <c r="U126" s="9">
        <v>5.5131323599928539</v>
      </c>
      <c r="V126" s="9">
        <v>4.8813841461472629</v>
      </c>
      <c r="W126" s="9">
        <v>4.3220277741143747</v>
      </c>
      <c r="X126" s="9">
        <v>3.8267678840559158</v>
      </c>
      <c r="Y126" s="9">
        <v>3.3882596789749968</v>
      </c>
      <c r="Z126" s="9">
        <v>3</v>
      </c>
      <c r="AA126" s="9" t="s">
        <v>47</v>
      </c>
      <c r="AB126" s="9" t="s">
        <v>47</v>
      </c>
      <c r="AC126" s="9" t="s">
        <v>47</v>
      </c>
      <c r="AD126" s="9" t="s">
        <v>47</v>
      </c>
      <c r="AE126" s="9" t="s">
        <v>47</v>
      </c>
      <c r="AF126" s="9" t="s">
        <v>47</v>
      </c>
      <c r="AG126" s="9" t="s">
        <v>47</v>
      </c>
      <c r="AH126" s="9" t="s">
        <v>47</v>
      </c>
      <c r="AI126" s="9" t="s">
        <v>47</v>
      </c>
      <c r="AJ126" s="9" t="s">
        <v>47</v>
      </c>
      <c r="AK126" s="9" t="s">
        <v>47</v>
      </c>
      <c r="AL126" s="9" t="s">
        <v>47</v>
      </c>
      <c r="AM126" s="9" t="s">
        <v>47</v>
      </c>
      <c r="AN126" s="9" t="s">
        <v>47</v>
      </c>
      <c r="AO126" s="9" t="s">
        <v>47</v>
      </c>
      <c r="AP126" s="9" t="s">
        <v>47</v>
      </c>
      <c r="AQ126" s="9" t="s">
        <v>47</v>
      </c>
      <c r="AR126" s="9" t="s">
        <v>47</v>
      </c>
      <c r="AS126" s="9" t="s">
        <v>47</v>
      </c>
      <c r="AT126" s="9" t="s">
        <v>47</v>
      </c>
      <c r="AU126" s="9" t="s">
        <v>47</v>
      </c>
      <c r="AV126" s="9" t="s">
        <v>47</v>
      </c>
      <c r="AW126" s="9" t="s">
        <v>47</v>
      </c>
      <c r="AX126" s="9" t="s">
        <v>47</v>
      </c>
      <c r="AY126" s="9" t="s">
        <v>47</v>
      </c>
      <c r="AZ126" s="9" t="s">
        <v>47</v>
      </c>
      <c r="BA126" s="9" t="s">
        <v>47</v>
      </c>
      <c r="BB126" s="9" t="s">
        <v>47</v>
      </c>
      <c r="BC126" s="9" t="s">
        <v>47</v>
      </c>
      <c r="BD126" s="9" t="s">
        <v>47</v>
      </c>
      <c r="BE126" s="9" t="s">
        <v>47</v>
      </c>
      <c r="BF126" s="9" t="s">
        <v>47</v>
      </c>
      <c r="BG126" s="9" t="s">
        <v>47</v>
      </c>
      <c r="BH126" s="9" t="s">
        <v>47</v>
      </c>
      <c r="BI126" s="9" t="s">
        <v>47</v>
      </c>
      <c r="BJ126" s="9" t="s">
        <v>47</v>
      </c>
      <c r="BK126" s="9" t="s">
        <v>47</v>
      </c>
      <c r="BL126" s="9" t="s">
        <v>47</v>
      </c>
      <c r="BM126" s="9" t="s">
        <v>47</v>
      </c>
      <c r="BN126" s="9" t="s">
        <v>47</v>
      </c>
    </row>
    <row r="127" spans="1:66" ht="12" x14ac:dyDescent="0.25">
      <c r="A127" s="5">
        <v>96</v>
      </c>
      <c r="B127" s="56">
        <v>24</v>
      </c>
      <c r="C127" s="9">
        <v>96</v>
      </c>
      <c r="D127" s="9">
        <v>64</v>
      </c>
      <c r="E127" s="9">
        <v>48</v>
      </c>
      <c r="F127" s="9">
        <v>38.4</v>
      </c>
      <c r="G127" s="9">
        <v>32</v>
      </c>
      <c r="H127" s="9">
        <v>27.428571428571434</v>
      </c>
      <c r="I127" s="9">
        <v>24</v>
      </c>
      <c r="J127" s="9">
        <v>21.236762066247884</v>
      </c>
      <c r="K127" s="9">
        <v>18.791669294101045</v>
      </c>
      <c r="L127" s="9">
        <v>16.628092067768343</v>
      </c>
      <c r="M127" s="9">
        <v>14.713618119119168</v>
      </c>
      <c r="N127" s="9">
        <v>13.019566963723644</v>
      </c>
      <c r="O127" s="9">
        <v>11.520560242257517</v>
      </c>
      <c r="P127" s="9">
        <v>10.194141530612416</v>
      </c>
      <c r="Q127" s="9">
        <v>9.0204399231363279</v>
      </c>
      <c r="R127" s="9">
        <v>7.9818723491887305</v>
      </c>
      <c r="S127" s="9">
        <v>7.0628801634535048</v>
      </c>
      <c r="T127" s="9">
        <v>6.2496960639035013</v>
      </c>
      <c r="U127" s="9">
        <v>5.5301378456451911</v>
      </c>
      <c r="V127" s="9">
        <v>4.8934259008966494</v>
      </c>
      <c r="W127" s="9">
        <v>4.330021731089869</v>
      </c>
      <c r="X127" s="9">
        <v>3.8314850518682637</v>
      </c>
      <c r="Y127" s="9">
        <v>3.3903473502879895</v>
      </c>
      <c r="Z127" s="9">
        <v>3</v>
      </c>
      <c r="AA127" s="9" t="s">
        <v>47</v>
      </c>
      <c r="AB127" s="9" t="s">
        <v>47</v>
      </c>
      <c r="AC127" s="9" t="s">
        <v>47</v>
      </c>
      <c r="AD127" s="9" t="s">
        <v>47</v>
      </c>
      <c r="AE127" s="9" t="s">
        <v>47</v>
      </c>
      <c r="AF127" s="9" t="s">
        <v>47</v>
      </c>
      <c r="AG127" s="9" t="s">
        <v>47</v>
      </c>
      <c r="AH127" s="9" t="s">
        <v>47</v>
      </c>
      <c r="AI127" s="9" t="s">
        <v>47</v>
      </c>
      <c r="AJ127" s="9" t="s">
        <v>47</v>
      </c>
      <c r="AK127" s="9" t="s">
        <v>47</v>
      </c>
      <c r="AL127" s="9" t="s">
        <v>47</v>
      </c>
      <c r="AM127" s="9" t="s">
        <v>47</v>
      </c>
      <c r="AN127" s="9" t="s">
        <v>47</v>
      </c>
      <c r="AO127" s="9" t="s">
        <v>47</v>
      </c>
      <c r="AP127" s="9" t="s">
        <v>47</v>
      </c>
      <c r="AQ127" s="9" t="s">
        <v>47</v>
      </c>
      <c r="AR127" s="9" t="s">
        <v>47</v>
      </c>
      <c r="AS127" s="9" t="s">
        <v>47</v>
      </c>
      <c r="AT127" s="9" t="s">
        <v>47</v>
      </c>
      <c r="AU127" s="9" t="s">
        <v>47</v>
      </c>
      <c r="AV127" s="9" t="s">
        <v>47</v>
      </c>
      <c r="AW127" s="9" t="s">
        <v>47</v>
      </c>
      <c r="AX127" s="9" t="s">
        <v>47</v>
      </c>
      <c r="AY127" s="9" t="s">
        <v>47</v>
      </c>
      <c r="AZ127" s="9" t="s">
        <v>47</v>
      </c>
      <c r="BA127" s="9" t="s">
        <v>47</v>
      </c>
      <c r="BB127" s="9" t="s">
        <v>47</v>
      </c>
      <c r="BC127" s="9" t="s">
        <v>47</v>
      </c>
      <c r="BD127" s="9" t="s">
        <v>47</v>
      </c>
      <c r="BE127" s="9" t="s">
        <v>47</v>
      </c>
      <c r="BF127" s="9" t="s">
        <v>47</v>
      </c>
      <c r="BG127" s="9" t="s">
        <v>47</v>
      </c>
      <c r="BH127" s="9" t="s">
        <v>47</v>
      </c>
      <c r="BI127" s="9" t="s">
        <v>47</v>
      </c>
      <c r="BJ127" s="9" t="s">
        <v>47</v>
      </c>
      <c r="BK127" s="9" t="s">
        <v>47</v>
      </c>
      <c r="BL127" s="9" t="s">
        <v>47</v>
      </c>
      <c r="BM127" s="9" t="s">
        <v>47</v>
      </c>
      <c r="BN127" s="9" t="s">
        <v>47</v>
      </c>
    </row>
    <row r="128" spans="1:66" s="6" customFormat="1" ht="12" x14ac:dyDescent="0.25">
      <c r="A128" s="5" t="s">
        <v>23</v>
      </c>
      <c r="B128" s="55" t="s">
        <v>22</v>
      </c>
      <c r="C128" s="8">
        <v>1</v>
      </c>
      <c r="D128" s="8">
        <v>2</v>
      </c>
      <c r="E128" s="8">
        <v>3</v>
      </c>
      <c r="F128" s="8">
        <v>4</v>
      </c>
      <c r="G128" s="8">
        <v>5</v>
      </c>
      <c r="H128" s="8">
        <v>6</v>
      </c>
      <c r="I128" s="8">
        <v>7</v>
      </c>
      <c r="J128" s="8">
        <v>8</v>
      </c>
      <c r="K128" s="8">
        <v>9</v>
      </c>
      <c r="L128" s="8">
        <v>10</v>
      </c>
      <c r="M128" s="8">
        <v>11</v>
      </c>
      <c r="N128" s="8">
        <v>12</v>
      </c>
      <c r="O128" s="8">
        <v>13</v>
      </c>
      <c r="P128" s="8">
        <v>14</v>
      </c>
      <c r="Q128" s="8">
        <v>15</v>
      </c>
      <c r="R128" s="8">
        <v>16</v>
      </c>
      <c r="S128" s="8">
        <v>17</v>
      </c>
      <c r="T128" s="8">
        <v>18</v>
      </c>
      <c r="U128" s="8">
        <v>19</v>
      </c>
      <c r="V128" s="8">
        <v>20</v>
      </c>
      <c r="W128" s="8">
        <v>21</v>
      </c>
      <c r="X128" s="8">
        <v>22</v>
      </c>
      <c r="Y128" s="8">
        <v>23</v>
      </c>
      <c r="Z128" s="8">
        <v>24</v>
      </c>
      <c r="AA128" s="8">
        <v>25</v>
      </c>
      <c r="AB128" s="8">
        <v>26</v>
      </c>
      <c r="AC128" s="8">
        <v>27</v>
      </c>
      <c r="AD128" s="8">
        <v>28</v>
      </c>
      <c r="AE128" s="8">
        <v>29</v>
      </c>
      <c r="AF128" s="8">
        <v>30</v>
      </c>
      <c r="AG128" s="8">
        <v>31</v>
      </c>
      <c r="AH128" s="8">
        <v>32</v>
      </c>
      <c r="AI128" s="8">
        <v>33</v>
      </c>
      <c r="AJ128" s="8">
        <v>34</v>
      </c>
      <c r="AK128" s="8">
        <v>35</v>
      </c>
      <c r="AL128" s="8">
        <v>36</v>
      </c>
      <c r="AM128" s="8">
        <v>37</v>
      </c>
      <c r="AN128" s="8">
        <v>38</v>
      </c>
      <c r="AO128" s="8">
        <v>39</v>
      </c>
      <c r="AP128" s="8">
        <v>40</v>
      </c>
      <c r="AQ128" s="8">
        <v>41</v>
      </c>
      <c r="AR128" s="8">
        <v>42</v>
      </c>
      <c r="AS128" s="8">
        <v>43</v>
      </c>
      <c r="AT128" s="8">
        <v>44</v>
      </c>
      <c r="AU128" s="8">
        <v>45</v>
      </c>
      <c r="AV128" s="8">
        <v>46</v>
      </c>
      <c r="AW128" s="8">
        <v>47</v>
      </c>
      <c r="AX128" s="8">
        <v>48</v>
      </c>
      <c r="AY128" s="8">
        <v>49</v>
      </c>
      <c r="AZ128" s="8">
        <v>50</v>
      </c>
      <c r="BA128" s="8">
        <v>51</v>
      </c>
      <c r="BB128" s="8">
        <v>52</v>
      </c>
      <c r="BC128" s="8">
        <v>53</v>
      </c>
      <c r="BD128" s="8">
        <v>54</v>
      </c>
      <c r="BE128" s="8">
        <v>55</v>
      </c>
      <c r="BF128" s="8">
        <v>56</v>
      </c>
      <c r="BG128" s="8">
        <v>57</v>
      </c>
      <c r="BH128" s="8">
        <v>58</v>
      </c>
      <c r="BI128" s="8">
        <v>59</v>
      </c>
      <c r="BJ128" s="8">
        <v>60</v>
      </c>
      <c r="BK128" s="8">
        <v>61</v>
      </c>
      <c r="BL128" s="8">
        <v>62</v>
      </c>
      <c r="BM128" s="8">
        <v>63</v>
      </c>
      <c r="BN128" s="8">
        <v>64</v>
      </c>
    </row>
    <row r="129" spans="1:66" ht="12" x14ac:dyDescent="0.25">
      <c r="A129" s="5">
        <v>97</v>
      </c>
      <c r="B129" s="56">
        <v>25</v>
      </c>
      <c r="C129" s="9">
        <v>97</v>
      </c>
      <c r="D129" s="9">
        <v>64.666666666666657</v>
      </c>
      <c r="E129" s="9">
        <v>48.5</v>
      </c>
      <c r="F129" s="9">
        <v>38.799999999999997</v>
      </c>
      <c r="G129" s="9">
        <v>32.333333333333336</v>
      </c>
      <c r="H129" s="9">
        <v>27.714285714285715</v>
      </c>
      <c r="I129" s="9">
        <v>24.25</v>
      </c>
      <c r="J129" s="9">
        <v>21.555555555555554</v>
      </c>
      <c r="K129" s="9">
        <v>19.194664104671396</v>
      </c>
      <c r="L129" s="9">
        <v>17.092351395981677</v>
      </c>
      <c r="M129" s="9">
        <v>15.22029636208204</v>
      </c>
      <c r="N129" s="9">
        <v>13.553279825739439</v>
      </c>
      <c r="O129" s="9">
        <v>12.068844762604074</v>
      </c>
      <c r="P129" s="9">
        <v>10.746993773950878</v>
      </c>
      <c r="Q129" s="9">
        <v>9.5699196939888527</v>
      </c>
      <c r="R129" s="9">
        <v>8.5217657026451619</v>
      </c>
      <c r="S129" s="9">
        <v>7.5884117122105472</v>
      </c>
      <c r="T129" s="9">
        <v>6.7572841501779504</v>
      </c>
      <c r="U129" s="9">
        <v>6.0171865757854173</v>
      </c>
      <c r="V129" s="9">
        <v>5.3581488484332498</v>
      </c>
      <c r="W129" s="9">
        <v>4.7712928160648076</v>
      </c>
      <c r="X129" s="9">
        <v>4.2487127141472216</v>
      </c>
      <c r="Y129" s="9">
        <v>3.7833686640604327</v>
      </c>
      <c r="Z129" s="9">
        <v>3.3689918361701765</v>
      </c>
      <c r="AA129" s="9">
        <v>3</v>
      </c>
      <c r="AB129" s="9" t="s">
        <v>47</v>
      </c>
      <c r="AC129" s="9" t="s">
        <v>47</v>
      </c>
      <c r="AD129" s="9" t="s">
        <v>47</v>
      </c>
      <c r="AE129" s="9" t="s">
        <v>47</v>
      </c>
      <c r="AF129" s="9" t="s">
        <v>47</v>
      </c>
      <c r="AG129" s="9" t="s">
        <v>47</v>
      </c>
      <c r="AH129" s="9" t="s">
        <v>47</v>
      </c>
      <c r="AI129" s="9" t="s">
        <v>47</v>
      </c>
      <c r="AJ129" s="9" t="s">
        <v>47</v>
      </c>
      <c r="AK129" s="9" t="s">
        <v>47</v>
      </c>
      <c r="AL129" s="9" t="s">
        <v>47</v>
      </c>
      <c r="AM129" s="9" t="s">
        <v>47</v>
      </c>
      <c r="AN129" s="9" t="s">
        <v>47</v>
      </c>
      <c r="AO129" s="9" t="s">
        <v>47</v>
      </c>
      <c r="AP129" s="9" t="s">
        <v>47</v>
      </c>
      <c r="AQ129" s="9" t="s">
        <v>47</v>
      </c>
      <c r="AR129" s="9" t="s">
        <v>47</v>
      </c>
      <c r="AS129" s="9" t="s">
        <v>47</v>
      </c>
      <c r="AT129" s="9" t="s">
        <v>47</v>
      </c>
      <c r="AU129" s="9" t="s">
        <v>47</v>
      </c>
      <c r="AV129" s="9" t="s">
        <v>47</v>
      </c>
      <c r="AW129" s="9" t="s">
        <v>47</v>
      </c>
      <c r="AX129" s="9" t="s">
        <v>47</v>
      </c>
      <c r="AY129" s="9" t="s">
        <v>47</v>
      </c>
      <c r="AZ129" s="9" t="s">
        <v>47</v>
      </c>
      <c r="BA129" s="9" t="s">
        <v>47</v>
      </c>
      <c r="BB129" s="9" t="s">
        <v>47</v>
      </c>
      <c r="BC129" s="9" t="s">
        <v>47</v>
      </c>
      <c r="BD129" s="9" t="s">
        <v>47</v>
      </c>
      <c r="BE129" s="9" t="s">
        <v>47</v>
      </c>
      <c r="BF129" s="9" t="s">
        <v>47</v>
      </c>
      <c r="BG129" s="9" t="s">
        <v>47</v>
      </c>
      <c r="BH129" s="9" t="s">
        <v>47</v>
      </c>
      <c r="BI129" s="9" t="s">
        <v>47</v>
      </c>
      <c r="BJ129" s="9" t="s">
        <v>47</v>
      </c>
      <c r="BK129" s="9" t="s">
        <v>47</v>
      </c>
      <c r="BL129" s="9" t="s">
        <v>47</v>
      </c>
      <c r="BM129" s="9" t="s">
        <v>47</v>
      </c>
      <c r="BN129" s="9" t="s">
        <v>47</v>
      </c>
    </row>
    <row r="130" spans="1:66" ht="12" x14ac:dyDescent="0.25">
      <c r="A130" s="5">
        <v>98</v>
      </c>
      <c r="B130" s="56">
        <v>25</v>
      </c>
      <c r="C130" s="9">
        <v>98</v>
      </c>
      <c r="D130" s="9">
        <v>65.333333333333329</v>
      </c>
      <c r="E130" s="9">
        <v>49</v>
      </c>
      <c r="F130" s="9">
        <v>39.200000000000003</v>
      </c>
      <c r="G130" s="9">
        <v>32.666666666666671</v>
      </c>
      <c r="H130" s="9">
        <v>28</v>
      </c>
      <c r="I130" s="9">
        <v>24.5</v>
      </c>
      <c r="J130" s="9">
        <v>21.777777777777779</v>
      </c>
      <c r="K130" s="9">
        <v>19.380850788262453</v>
      </c>
      <c r="L130" s="9">
        <v>17.247736711694081</v>
      </c>
      <c r="M130" s="9">
        <v>15.349399514291914</v>
      </c>
      <c r="N130" s="9">
        <v>13.65999895450652</v>
      </c>
      <c r="O130" s="9">
        <v>12.156538844622487</v>
      </c>
      <c r="P130" s="9">
        <v>10.818554025735223</v>
      </c>
      <c r="Q130" s="9">
        <v>9.6278317951927228</v>
      </c>
      <c r="R130" s="9">
        <v>8.5681639945615942</v>
      </c>
      <c r="S130" s="9">
        <v>7.6251263835288228</v>
      </c>
      <c r="T130" s="9">
        <v>6.7858822965680545</v>
      </c>
      <c r="U130" s="9">
        <v>6.0390079097371165</v>
      </c>
      <c r="V130" s="9">
        <v>5.3743367391314596</v>
      </c>
      <c r="W130" s="9">
        <v>4.7828212543002762</v>
      </c>
      <c r="X130" s="9">
        <v>4.2564097229016085</v>
      </c>
      <c r="Y130" s="9">
        <v>3.7879366102009717</v>
      </c>
      <c r="Z130" s="9">
        <v>3.371025041527119</v>
      </c>
      <c r="AA130" s="9">
        <v>3</v>
      </c>
      <c r="AB130" s="9" t="s">
        <v>47</v>
      </c>
      <c r="AC130" s="9" t="s">
        <v>47</v>
      </c>
      <c r="AD130" s="9" t="s">
        <v>47</v>
      </c>
      <c r="AE130" s="9" t="s">
        <v>47</v>
      </c>
      <c r="AF130" s="9" t="s">
        <v>47</v>
      </c>
      <c r="AG130" s="9" t="s">
        <v>47</v>
      </c>
      <c r="AH130" s="9" t="s">
        <v>47</v>
      </c>
      <c r="AI130" s="9" t="s">
        <v>47</v>
      </c>
      <c r="AJ130" s="9" t="s">
        <v>47</v>
      </c>
      <c r="AK130" s="9" t="s">
        <v>47</v>
      </c>
      <c r="AL130" s="9" t="s">
        <v>47</v>
      </c>
      <c r="AM130" s="9" t="s">
        <v>47</v>
      </c>
      <c r="AN130" s="9" t="s">
        <v>47</v>
      </c>
      <c r="AO130" s="9" t="s">
        <v>47</v>
      </c>
      <c r="AP130" s="9" t="s">
        <v>47</v>
      </c>
      <c r="AQ130" s="9" t="s">
        <v>47</v>
      </c>
      <c r="AR130" s="9" t="s">
        <v>47</v>
      </c>
      <c r="AS130" s="9" t="s">
        <v>47</v>
      </c>
      <c r="AT130" s="9" t="s">
        <v>47</v>
      </c>
      <c r="AU130" s="9" t="s">
        <v>47</v>
      </c>
      <c r="AV130" s="9" t="s">
        <v>47</v>
      </c>
      <c r="AW130" s="9" t="s">
        <v>47</v>
      </c>
      <c r="AX130" s="9" t="s">
        <v>47</v>
      </c>
      <c r="AY130" s="9" t="s">
        <v>47</v>
      </c>
      <c r="AZ130" s="9" t="s">
        <v>47</v>
      </c>
      <c r="BA130" s="9" t="s">
        <v>47</v>
      </c>
      <c r="BB130" s="9" t="s">
        <v>47</v>
      </c>
      <c r="BC130" s="9" t="s">
        <v>47</v>
      </c>
      <c r="BD130" s="9" t="s">
        <v>47</v>
      </c>
      <c r="BE130" s="9" t="s">
        <v>47</v>
      </c>
      <c r="BF130" s="9" t="s">
        <v>47</v>
      </c>
      <c r="BG130" s="9" t="s">
        <v>47</v>
      </c>
      <c r="BH130" s="9" t="s">
        <v>47</v>
      </c>
      <c r="BI130" s="9" t="s">
        <v>47</v>
      </c>
      <c r="BJ130" s="9" t="s">
        <v>47</v>
      </c>
      <c r="BK130" s="9" t="s">
        <v>47</v>
      </c>
      <c r="BL130" s="9" t="s">
        <v>47</v>
      </c>
      <c r="BM130" s="9" t="s">
        <v>47</v>
      </c>
      <c r="BN130" s="9" t="s">
        <v>47</v>
      </c>
    </row>
    <row r="131" spans="1:66" ht="12" x14ac:dyDescent="0.25">
      <c r="A131" s="5">
        <v>99</v>
      </c>
      <c r="B131" s="56">
        <v>25</v>
      </c>
      <c r="C131" s="9">
        <v>99</v>
      </c>
      <c r="D131" s="9">
        <v>66</v>
      </c>
      <c r="E131" s="9">
        <v>49.5</v>
      </c>
      <c r="F131" s="9">
        <v>39.6</v>
      </c>
      <c r="G131" s="9">
        <v>33</v>
      </c>
      <c r="H131" s="9">
        <v>28.285714285714285</v>
      </c>
      <c r="I131" s="9">
        <v>24.75</v>
      </c>
      <c r="J131" s="9">
        <v>22</v>
      </c>
      <c r="K131" s="9">
        <v>19.566925746679047</v>
      </c>
      <c r="L131" s="9">
        <v>17.402935598911426</v>
      </c>
      <c r="M131" s="9">
        <v>15.478270392642605</v>
      </c>
      <c r="N131" s="9">
        <v>13.766462157266298</v>
      </c>
      <c r="O131" s="9">
        <v>12.243970128440759</v>
      </c>
      <c r="P131" s="9">
        <v>10.88985701580712</v>
      </c>
      <c r="Q131" s="9">
        <v>9.6855010736477176</v>
      </c>
      <c r="R131" s="9">
        <v>8.6143400148838669</v>
      </c>
      <c r="S131" s="9">
        <v>7.6616432467217583</v>
      </c>
      <c r="T131" s="9">
        <v>6.8143092957340743</v>
      </c>
      <c r="U131" s="9">
        <v>6.0606856365697013</v>
      </c>
      <c r="V131" s="9">
        <v>5.3904084465783439</v>
      </c>
      <c r="W131" s="9">
        <v>4.7942600826577273</v>
      </c>
      <c r="X131" s="9">
        <v>4.264042320346868</v>
      </c>
      <c r="Y131" s="9">
        <v>3.7924636119510997</v>
      </c>
      <c r="Z131" s="9">
        <v>3.3730388132740634</v>
      </c>
      <c r="AA131" s="9">
        <v>3</v>
      </c>
      <c r="AB131" s="9" t="s">
        <v>47</v>
      </c>
      <c r="AC131" s="9" t="s">
        <v>47</v>
      </c>
      <c r="AD131" s="9" t="s">
        <v>47</v>
      </c>
      <c r="AE131" s="9" t="s">
        <v>47</v>
      </c>
      <c r="AF131" s="9" t="s">
        <v>47</v>
      </c>
      <c r="AG131" s="9" t="s">
        <v>47</v>
      </c>
      <c r="AH131" s="9" t="s">
        <v>47</v>
      </c>
      <c r="AI131" s="9" t="s">
        <v>47</v>
      </c>
      <c r="AJ131" s="9" t="s">
        <v>47</v>
      </c>
      <c r="AK131" s="9" t="s">
        <v>47</v>
      </c>
      <c r="AL131" s="9" t="s">
        <v>47</v>
      </c>
      <c r="AM131" s="9" t="s">
        <v>47</v>
      </c>
      <c r="AN131" s="9" t="s">
        <v>47</v>
      </c>
      <c r="AO131" s="9" t="s">
        <v>47</v>
      </c>
      <c r="AP131" s="9" t="s">
        <v>47</v>
      </c>
      <c r="AQ131" s="9" t="s">
        <v>47</v>
      </c>
      <c r="AR131" s="9" t="s">
        <v>47</v>
      </c>
      <c r="AS131" s="9" t="s">
        <v>47</v>
      </c>
      <c r="AT131" s="9" t="s">
        <v>47</v>
      </c>
      <c r="AU131" s="9" t="s">
        <v>47</v>
      </c>
      <c r="AV131" s="9" t="s">
        <v>47</v>
      </c>
      <c r="AW131" s="9" t="s">
        <v>47</v>
      </c>
      <c r="AX131" s="9" t="s">
        <v>47</v>
      </c>
      <c r="AY131" s="9" t="s">
        <v>47</v>
      </c>
      <c r="AZ131" s="9" t="s">
        <v>47</v>
      </c>
      <c r="BA131" s="9" t="s">
        <v>47</v>
      </c>
      <c r="BB131" s="9" t="s">
        <v>47</v>
      </c>
      <c r="BC131" s="9" t="s">
        <v>47</v>
      </c>
      <c r="BD131" s="9" t="s">
        <v>47</v>
      </c>
      <c r="BE131" s="9" t="s">
        <v>47</v>
      </c>
      <c r="BF131" s="9" t="s">
        <v>47</v>
      </c>
      <c r="BG131" s="9" t="s">
        <v>47</v>
      </c>
      <c r="BH131" s="9" t="s">
        <v>47</v>
      </c>
      <c r="BI131" s="9" t="s">
        <v>47</v>
      </c>
      <c r="BJ131" s="9" t="s">
        <v>47</v>
      </c>
      <c r="BK131" s="9" t="s">
        <v>47</v>
      </c>
      <c r="BL131" s="9" t="s">
        <v>47</v>
      </c>
      <c r="BM131" s="9" t="s">
        <v>47</v>
      </c>
      <c r="BN131" s="9" t="s">
        <v>47</v>
      </c>
    </row>
    <row r="132" spans="1:66" ht="12" x14ac:dyDescent="0.25">
      <c r="A132" s="5">
        <v>100</v>
      </c>
      <c r="B132" s="56">
        <v>25</v>
      </c>
      <c r="C132" s="9">
        <v>100</v>
      </c>
      <c r="D132" s="9">
        <v>66.666666666666657</v>
      </c>
      <c r="E132" s="9">
        <v>50</v>
      </c>
      <c r="F132" s="9">
        <v>40</v>
      </c>
      <c r="G132" s="9">
        <v>33.333333333333336</v>
      </c>
      <c r="H132" s="9">
        <v>28.571428571428573</v>
      </c>
      <c r="I132" s="9">
        <v>25</v>
      </c>
      <c r="J132" s="9">
        <v>22.222013711613801</v>
      </c>
      <c r="K132" s="9">
        <v>19.752715735966071</v>
      </c>
      <c r="L132" s="9">
        <v>17.557804797049908</v>
      </c>
      <c r="M132" s="9">
        <v>15.606791157835264</v>
      </c>
      <c r="N132" s="9">
        <v>13.87257308414833</v>
      </c>
      <c r="O132" s="9">
        <v>12.331060371652349</v>
      </c>
      <c r="P132" s="9">
        <v>10.960839706303842</v>
      </c>
      <c r="Q132" s="9">
        <v>9.7428772097713985</v>
      </c>
      <c r="R132" s="9">
        <v>8.6602540378443855</v>
      </c>
      <c r="S132" s="9">
        <v>7.6979313590014682</v>
      </c>
      <c r="T132" s="9">
        <v>6.8425414484316995</v>
      </c>
      <c r="U132" s="9">
        <v>6.0822019955733992</v>
      </c>
      <c r="V132" s="9">
        <v>5.4063510456974768</v>
      </c>
      <c r="W132" s="9">
        <v>4.8056002826914774</v>
      </c>
      <c r="X132" s="9">
        <v>4.2716046149802063</v>
      </c>
      <c r="Y132" s="9">
        <v>3.7969462529873179</v>
      </c>
      <c r="Z132" s="9">
        <v>3.3750316678457928</v>
      </c>
      <c r="AA132" s="9">
        <v>3</v>
      </c>
      <c r="AB132" s="9" t="s">
        <v>47</v>
      </c>
      <c r="AC132" s="9" t="s">
        <v>47</v>
      </c>
      <c r="AD132" s="9" t="s">
        <v>47</v>
      </c>
      <c r="AE132" s="9" t="s">
        <v>47</v>
      </c>
      <c r="AF132" s="9" t="s">
        <v>47</v>
      </c>
      <c r="AG132" s="9" t="s">
        <v>47</v>
      </c>
      <c r="AH132" s="9" t="s">
        <v>47</v>
      </c>
      <c r="AI132" s="9" t="s">
        <v>47</v>
      </c>
      <c r="AJ132" s="9" t="s">
        <v>47</v>
      </c>
      <c r="AK132" s="9" t="s">
        <v>47</v>
      </c>
      <c r="AL132" s="9" t="s">
        <v>47</v>
      </c>
      <c r="AM132" s="9" t="s">
        <v>47</v>
      </c>
      <c r="AN132" s="9" t="s">
        <v>47</v>
      </c>
      <c r="AO132" s="9" t="s">
        <v>47</v>
      </c>
      <c r="AP132" s="9" t="s">
        <v>47</v>
      </c>
      <c r="AQ132" s="9" t="s">
        <v>47</v>
      </c>
      <c r="AR132" s="9" t="s">
        <v>47</v>
      </c>
      <c r="AS132" s="9" t="s">
        <v>47</v>
      </c>
      <c r="AT132" s="9" t="s">
        <v>47</v>
      </c>
      <c r="AU132" s="9" t="s">
        <v>47</v>
      </c>
      <c r="AV132" s="9" t="s">
        <v>47</v>
      </c>
      <c r="AW132" s="9" t="s">
        <v>47</v>
      </c>
      <c r="AX132" s="9" t="s">
        <v>47</v>
      </c>
      <c r="AY132" s="9" t="s">
        <v>47</v>
      </c>
      <c r="AZ132" s="9" t="s">
        <v>47</v>
      </c>
      <c r="BA132" s="9" t="s">
        <v>47</v>
      </c>
      <c r="BB132" s="9" t="s">
        <v>47</v>
      </c>
      <c r="BC132" s="9" t="s">
        <v>47</v>
      </c>
      <c r="BD132" s="9" t="s">
        <v>47</v>
      </c>
      <c r="BE132" s="9" t="s">
        <v>47</v>
      </c>
      <c r="BF132" s="9" t="s">
        <v>47</v>
      </c>
      <c r="BG132" s="9" t="s">
        <v>47</v>
      </c>
      <c r="BH132" s="9" t="s">
        <v>47</v>
      </c>
      <c r="BI132" s="9" t="s">
        <v>47</v>
      </c>
      <c r="BJ132" s="9" t="s">
        <v>47</v>
      </c>
      <c r="BK132" s="9" t="s">
        <v>47</v>
      </c>
      <c r="BL132" s="9" t="s">
        <v>47</v>
      </c>
      <c r="BM132" s="9" t="s">
        <v>47</v>
      </c>
      <c r="BN132" s="9" t="s">
        <v>47</v>
      </c>
    </row>
    <row r="133" spans="1:66" ht="12" x14ac:dyDescent="0.25">
      <c r="A133" s="5">
        <v>101</v>
      </c>
      <c r="B133" s="56">
        <v>26</v>
      </c>
      <c r="C133" s="9">
        <v>101</v>
      </c>
      <c r="D133" s="9">
        <v>67.333333333333329</v>
      </c>
      <c r="E133" s="9">
        <v>50.5</v>
      </c>
      <c r="F133" s="9">
        <v>40.4</v>
      </c>
      <c r="G133" s="9">
        <v>33.666666666666671</v>
      </c>
      <c r="H133" s="9">
        <v>28.857142857142861</v>
      </c>
      <c r="I133" s="9">
        <v>25.25</v>
      </c>
      <c r="J133" s="9">
        <v>22.444444444444446</v>
      </c>
      <c r="K133" s="9">
        <v>20.070305957467291</v>
      </c>
      <c r="L133" s="9">
        <v>17.947300153649124</v>
      </c>
      <c r="M133" s="9">
        <v>16.048862607664056</v>
      </c>
      <c r="N133" s="9">
        <v>14.351238837854284</v>
      </c>
      <c r="O133" s="9">
        <v>12.83318707475151</v>
      </c>
      <c r="P133" s="9">
        <v>11.475712470282659</v>
      </c>
      <c r="Q133" s="9">
        <v>10.261829421913177</v>
      </c>
      <c r="R133" s="9">
        <v>9.1763490377734378</v>
      </c>
      <c r="S133" s="9">
        <v>8.2056890833941143</v>
      </c>
      <c r="T133" s="9">
        <v>7.337704031980806</v>
      </c>
      <c r="U133" s="9">
        <v>6.5615330917067576</v>
      </c>
      <c r="V133" s="9">
        <v>5.8674643084426155</v>
      </c>
      <c r="W133" s="9">
        <v>5.2468130434884293</v>
      </c>
      <c r="X133" s="9">
        <v>4.6918133057425058</v>
      </c>
      <c r="Y133" s="9">
        <v>4.1955205785847181</v>
      </c>
      <c r="Z133" s="9">
        <v>3.7517249255812342</v>
      </c>
      <c r="AA133" s="9">
        <v>3.3548732877328917</v>
      </c>
      <c r="AB133" s="9">
        <v>3</v>
      </c>
      <c r="AC133" s="9" t="s">
        <v>47</v>
      </c>
      <c r="AD133" s="9" t="s">
        <v>47</v>
      </c>
      <c r="AE133" s="9" t="s">
        <v>47</v>
      </c>
      <c r="AF133" s="9" t="s">
        <v>47</v>
      </c>
      <c r="AG133" s="9" t="s">
        <v>47</v>
      </c>
      <c r="AH133" s="9" t="s">
        <v>47</v>
      </c>
      <c r="AI133" s="9" t="s">
        <v>47</v>
      </c>
      <c r="AJ133" s="9" t="s">
        <v>47</v>
      </c>
      <c r="AK133" s="9" t="s">
        <v>47</v>
      </c>
      <c r="AL133" s="9" t="s">
        <v>47</v>
      </c>
      <c r="AM133" s="9" t="s">
        <v>47</v>
      </c>
      <c r="AN133" s="9" t="s">
        <v>47</v>
      </c>
      <c r="AO133" s="9" t="s">
        <v>47</v>
      </c>
      <c r="AP133" s="9" t="s">
        <v>47</v>
      </c>
      <c r="AQ133" s="9" t="s">
        <v>47</v>
      </c>
      <c r="AR133" s="9" t="s">
        <v>47</v>
      </c>
      <c r="AS133" s="9" t="s">
        <v>47</v>
      </c>
      <c r="AT133" s="9" t="s">
        <v>47</v>
      </c>
      <c r="AU133" s="9" t="s">
        <v>47</v>
      </c>
      <c r="AV133" s="9" t="s">
        <v>47</v>
      </c>
      <c r="AW133" s="9" t="s">
        <v>47</v>
      </c>
      <c r="AX133" s="9" t="s">
        <v>47</v>
      </c>
      <c r="AY133" s="9" t="s">
        <v>47</v>
      </c>
      <c r="AZ133" s="9" t="s">
        <v>47</v>
      </c>
      <c r="BA133" s="9" t="s">
        <v>47</v>
      </c>
      <c r="BB133" s="9" t="s">
        <v>47</v>
      </c>
      <c r="BC133" s="9" t="s">
        <v>47</v>
      </c>
      <c r="BD133" s="9" t="s">
        <v>47</v>
      </c>
      <c r="BE133" s="9" t="s">
        <v>47</v>
      </c>
      <c r="BF133" s="9" t="s">
        <v>47</v>
      </c>
      <c r="BG133" s="9" t="s">
        <v>47</v>
      </c>
      <c r="BH133" s="9" t="s">
        <v>47</v>
      </c>
      <c r="BI133" s="9" t="s">
        <v>47</v>
      </c>
      <c r="BJ133" s="9" t="s">
        <v>47</v>
      </c>
      <c r="BK133" s="9" t="s">
        <v>47</v>
      </c>
      <c r="BL133" s="9" t="s">
        <v>47</v>
      </c>
      <c r="BM133" s="9" t="s">
        <v>47</v>
      </c>
      <c r="BN133" s="9" t="s">
        <v>47</v>
      </c>
    </row>
    <row r="134" spans="1:66" ht="12" x14ac:dyDescent="0.25">
      <c r="A134" s="5">
        <v>102</v>
      </c>
      <c r="B134" s="56">
        <v>26</v>
      </c>
      <c r="C134" s="9">
        <v>102</v>
      </c>
      <c r="D134" s="9">
        <v>68</v>
      </c>
      <c r="E134" s="9">
        <v>51</v>
      </c>
      <c r="F134" s="9">
        <v>40.799999999999997</v>
      </c>
      <c r="G134" s="9">
        <v>34</v>
      </c>
      <c r="H134" s="9">
        <v>29.142857142857146</v>
      </c>
      <c r="I134" s="9">
        <v>25.5</v>
      </c>
      <c r="J134" s="9">
        <v>22.666666666666668</v>
      </c>
      <c r="K134" s="9">
        <v>20.257930648590204</v>
      </c>
      <c r="L134" s="9">
        <v>18.105165624842218</v>
      </c>
      <c r="M134" s="9">
        <v>16.181170129821748</v>
      </c>
      <c r="N134" s="9">
        <v>14.461633336895659</v>
      </c>
      <c r="O134" s="9">
        <v>12.92482787665466</v>
      </c>
      <c r="P134" s="9">
        <v>11.551335298686858</v>
      </c>
      <c r="Q134" s="9">
        <v>10.323800707915161</v>
      </c>
      <c r="R134" s="9">
        <v>9.2267134751828728</v>
      </c>
      <c r="S134" s="9">
        <v>8.2462112512353229</v>
      </c>
      <c r="T134" s="9">
        <v>7.3699048076977665</v>
      </c>
      <c r="U134" s="9">
        <v>6.5867214918111552</v>
      </c>
      <c r="V134" s="9">
        <v>5.8867653168833369</v>
      </c>
      <c r="W134" s="9">
        <v>5.2611919206153868</v>
      </c>
      <c r="X134" s="9">
        <v>4.7020968113271877</v>
      </c>
      <c r="Y134" s="9">
        <v>4.2024154900069091</v>
      </c>
      <c r="Z134" s="9">
        <v>3.7558341861671107</v>
      </c>
      <c r="AA134" s="9">
        <v>3.3567100796019504</v>
      </c>
      <c r="AB134" s="9">
        <v>3</v>
      </c>
      <c r="AC134" s="9" t="s">
        <v>47</v>
      </c>
      <c r="AD134" s="9" t="s">
        <v>47</v>
      </c>
      <c r="AE134" s="9" t="s">
        <v>47</v>
      </c>
      <c r="AF134" s="9" t="s">
        <v>47</v>
      </c>
      <c r="AG134" s="9" t="s">
        <v>47</v>
      </c>
      <c r="AH134" s="9" t="s">
        <v>47</v>
      </c>
      <c r="AI134" s="9" t="s">
        <v>47</v>
      </c>
      <c r="AJ134" s="9" t="s">
        <v>47</v>
      </c>
      <c r="AK134" s="9" t="s">
        <v>47</v>
      </c>
      <c r="AL134" s="9" t="s">
        <v>47</v>
      </c>
      <c r="AM134" s="9" t="s">
        <v>47</v>
      </c>
      <c r="AN134" s="9" t="s">
        <v>47</v>
      </c>
      <c r="AO134" s="9" t="s">
        <v>47</v>
      </c>
      <c r="AP134" s="9" t="s">
        <v>47</v>
      </c>
      <c r="AQ134" s="9" t="s">
        <v>47</v>
      </c>
      <c r="AR134" s="9" t="s">
        <v>47</v>
      </c>
      <c r="AS134" s="9" t="s">
        <v>47</v>
      </c>
      <c r="AT134" s="9" t="s">
        <v>47</v>
      </c>
      <c r="AU134" s="9" t="s">
        <v>47</v>
      </c>
      <c r="AV134" s="9" t="s">
        <v>47</v>
      </c>
      <c r="AW134" s="9" t="s">
        <v>47</v>
      </c>
      <c r="AX134" s="9" t="s">
        <v>47</v>
      </c>
      <c r="AY134" s="9" t="s">
        <v>47</v>
      </c>
      <c r="AZ134" s="9" t="s">
        <v>47</v>
      </c>
      <c r="BA134" s="9" t="s">
        <v>47</v>
      </c>
      <c r="BB134" s="9" t="s">
        <v>47</v>
      </c>
      <c r="BC134" s="9" t="s">
        <v>47</v>
      </c>
      <c r="BD134" s="9" t="s">
        <v>47</v>
      </c>
      <c r="BE134" s="9" t="s">
        <v>47</v>
      </c>
      <c r="BF134" s="9" t="s">
        <v>47</v>
      </c>
      <c r="BG134" s="9" t="s">
        <v>47</v>
      </c>
      <c r="BH134" s="9" t="s">
        <v>47</v>
      </c>
      <c r="BI134" s="9" t="s">
        <v>47</v>
      </c>
      <c r="BJ134" s="9" t="s">
        <v>47</v>
      </c>
      <c r="BK134" s="9" t="s">
        <v>47</v>
      </c>
      <c r="BL134" s="9" t="s">
        <v>47</v>
      </c>
      <c r="BM134" s="9" t="s">
        <v>47</v>
      </c>
      <c r="BN134" s="9" t="s">
        <v>47</v>
      </c>
    </row>
    <row r="135" spans="1:66" ht="12" x14ac:dyDescent="0.25">
      <c r="A135" s="5">
        <v>103</v>
      </c>
      <c r="B135" s="56">
        <v>26</v>
      </c>
      <c r="C135" s="9">
        <v>103</v>
      </c>
      <c r="D135" s="9">
        <v>68.666666666666657</v>
      </c>
      <c r="E135" s="9">
        <v>51.5</v>
      </c>
      <c r="F135" s="9">
        <v>41.2</v>
      </c>
      <c r="G135" s="9">
        <v>34.333333333333329</v>
      </c>
      <c r="H135" s="9">
        <v>29.428571428571423</v>
      </c>
      <c r="I135" s="9">
        <v>25.75</v>
      </c>
      <c r="J135" s="9">
        <v>22.888888888888886</v>
      </c>
      <c r="K135" s="9">
        <v>20.445453173758896</v>
      </c>
      <c r="L135" s="9">
        <v>18.262859220016068</v>
      </c>
      <c r="M135" s="9">
        <v>16.313261636000512</v>
      </c>
      <c r="N135" s="9">
        <v>14.571787582578319</v>
      </c>
      <c r="O135" s="9">
        <v>13.016219447078145</v>
      </c>
      <c r="P135" s="9">
        <v>11.626711392434252</v>
      </c>
      <c r="Q135" s="9">
        <v>10.385536165288412</v>
      </c>
      <c r="R135" s="9">
        <v>9.2768589328449238</v>
      </c>
      <c r="S135" s="9">
        <v>8.2865352631040317</v>
      </c>
      <c r="T135" s="9">
        <v>7.4019306711187305</v>
      </c>
      <c r="U135" s="9">
        <v>6.611759429057817</v>
      </c>
      <c r="V135" s="9">
        <v>5.9059405836244876</v>
      </c>
      <c r="W135" s="9">
        <v>5.2754693439100535</v>
      </c>
      <c r="X135" s="9">
        <v>4.7123021988573903</v>
      </c>
      <c r="Y135" s="9">
        <v>4.2092542986701886</v>
      </c>
      <c r="Z135" s="9">
        <v>3.7599077909667109</v>
      </c>
      <c r="AA135" s="9">
        <v>3.3585299422366526</v>
      </c>
      <c r="AB135" s="9">
        <v>3</v>
      </c>
      <c r="AC135" s="9" t="s">
        <v>47</v>
      </c>
      <c r="AD135" s="9" t="s">
        <v>47</v>
      </c>
      <c r="AE135" s="9" t="s">
        <v>47</v>
      </c>
      <c r="AF135" s="9" t="s">
        <v>47</v>
      </c>
      <c r="AG135" s="9" t="s">
        <v>47</v>
      </c>
      <c r="AH135" s="9" t="s">
        <v>47</v>
      </c>
      <c r="AI135" s="9" t="s">
        <v>47</v>
      </c>
      <c r="AJ135" s="9" t="s">
        <v>47</v>
      </c>
      <c r="AK135" s="9" t="s">
        <v>47</v>
      </c>
      <c r="AL135" s="9" t="s">
        <v>47</v>
      </c>
      <c r="AM135" s="9" t="s">
        <v>47</v>
      </c>
      <c r="AN135" s="9" t="s">
        <v>47</v>
      </c>
      <c r="AO135" s="9" t="s">
        <v>47</v>
      </c>
      <c r="AP135" s="9" t="s">
        <v>47</v>
      </c>
      <c r="AQ135" s="9" t="s">
        <v>47</v>
      </c>
      <c r="AR135" s="9" t="s">
        <v>47</v>
      </c>
      <c r="AS135" s="9" t="s">
        <v>47</v>
      </c>
      <c r="AT135" s="9" t="s">
        <v>47</v>
      </c>
      <c r="AU135" s="9" t="s">
        <v>47</v>
      </c>
      <c r="AV135" s="9" t="s">
        <v>47</v>
      </c>
      <c r="AW135" s="9" t="s">
        <v>47</v>
      </c>
      <c r="AX135" s="9" t="s">
        <v>47</v>
      </c>
      <c r="AY135" s="9" t="s">
        <v>47</v>
      </c>
      <c r="AZ135" s="9" t="s">
        <v>47</v>
      </c>
      <c r="BA135" s="9" t="s">
        <v>47</v>
      </c>
      <c r="BB135" s="9" t="s">
        <v>47</v>
      </c>
      <c r="BC135" s="9" t="s">
        <v>47</v>
      </c>
      <c r="BD135" s="9" t="s">
        <v>47</v>
      </c>
      <c r="BE135" s="9" t="s">
        <v>47</v>
      </c>
      <c r="BF135" s="9" t="s">
        <v>47</v>
      </c>
      <c r="BG135" s="9" t="s">
        <v>47</v>
      </c>
      <c r="BH135" s="9" t="s">
        <v>47</v>
      </c>
      <c r="BI135" s="9" t="s">
        <v>47</v>
      </c>
      <c r="BJ135" s="9" t="s">
        <v>47</v>
      </c>
      <c r="BK135" s="9" t="s">
        <v>47</v>
      </c>
      <c r="BL135" s="9" t="s">
        <v>47</v>
      </c>
      <c r="BM135" s="9" t="s">
        <v>47</v>
      </c>
      <c r="BN135" s="9" t="s">
        <v>47</v>
      </c>
    </row>
    <row r="136" spans="1:66" ht="12" x14ac:dyDescent="0.25">
      <c r="A136" s="5">
        <v>104</v>
      </c>
      <c r="B136" s="56">
        <v>26</v>
      </c>
      <c r="C136" s="9">
        <v>104</v>
      </c>
      <c r="D136" s="9">
        <v>69.333333333333329</v>
      </c>
      <c r="E136" s="9">
        <v>52</v>
      </c>
      <c r="F136" s="9">
        <v>41.6</v>
      </c>
      <c r="G136" s="9">
        <v>34.666666666666671</v>
      </c>
      <c r="H136" s="9">
        <v>29.714285714285715</v>
      </c>
      <c r="I136" s="9">
        <v>26</v>
      </c>
      <c r="J136" s="9">
        <v>23.111111111111111</v>
      </c>
      <c r="K136" s="9">
        <v>20.632874579732281</v>
      </c>
      <c r="L136" s="9">
        <v>18.420382792339726</v>
      </c>
      <c r="M136" s="9">
        <v>16.445139571081913</v>
      </c>
      <c r="N136" s="9">
        <v>14.681704422821772</v>
      </c>
      <c r="O136" s="9">
        <v>13.107364873822313</v>
      </c>
      <c r="P136" s="9">
        <v>11.701843940438836</v>
      </c>
      <c r="Q136" s="9">
        <v>10.447038968134962</v>
      </c>
      <c r="R136" s="9">
        <v>9.3267884751535561</v>
      </c>
      <c r="S136" s="9">
        <v>8.3266639978645305</v>
      </c>
      <c r="T136" s="9">
        <v>7.4337842568249961</v>
      </c>
      <c r="U136" s="9">
        <v>6.6366492500707999</v>
      </c>
      <c r="V136" s="9">
        <v>5.9249921368147405</v>
      </c>
      <c r="W136" s="9">
        <v>5.2896470038614734</v>
      </c>
      <c r="X136" s="9">
        <v>4.7224308116133349</v>
      </c>
      <c r="Y136" s="9">
        <v>4.2160379991698624</v>
      </c>
      <c r="Z136" s="9">
        <v>3.7639463910688216</v>
      </c>
      <c r="AA136" s="9">
        <v>3.3603331937780316</v>
      </c>
      <c r="AB136" s="9">
        <v>3</v>
      </c>
      <c r="AC136" s="9" t="s">
        <v>47</v>
      </c>
      <c r="AD136" s="9" t="s">
        <v>47</v>
      </c>
      <c r="AE136" s="9" t="s">
        <v>47</v>
      </c>
      <c r="AF136" s="9" t="s">
        <v>47</v>
      </c>
      <c r="AG136" s="9" t="s">
        <v>47</v>
      </c>
      <c r="AH136" s="9" t="s">
        <v>47</v>
      </c>
      <c r="AI136" s="9" t="s">
        <v>47</v>
      </c>
      <c r="AJ136" s="9" t="s">
        <v>47</v>
      </c>
      <c r="AK136" s="9" t="s">
        <v>47</v>
      </c>
      <c r="AL136" s="9" t="s">
        <v>47</v>
      </c>
      <c r="AM136" s="9" t="s">
        <v>47</v>
      </c>
      <c r="AN136" s="9" t="s">
        <v>47</v>
      </c>
      <c r="AO136" s="9" t="s">
        <v>47</v>
      </c>
      <c r="AP136" s="9" t="s">
        <v>47</v>
      </c>
      <c r="AQ136" s="9" t="s">
        <v>47</v>
      </c>
      <c r="AR136" s="9" t="s">
        <v>47</v>
      </c>
      <c r="AS136" s="9" t="s">
        <v>47</v>
      </c>
      <c r="AT136" s="9" t="s">
        <v>47</v>
      </c>
      <c r="AU136" s="9" t="s">
        <v>47</v>
      </c>
      <c r="AV136" s="9" t="s">
        <v>47</v>
      </c>
      <c r="AW136" s="9" t="s">
        <v>47</v>
      </c>
      <c r="AX136" s="9" t="s">
        <v>47</v>
      </c>
      <c r="AY136" s="9" t="s">
        <v>47</v>
      </c>
      <c r="AZ136" s="9" t="s">
        <v>47</v>
      </c>
      <c r="BA136" s="9" t="s">
        <v>47</v>
      </c>
      <c r="BB136" s="9" t="s">
        <v>47</v>
      </c>
      <c r="BC136" s="9" t="s">
        <v>47</v>
      </c>
      <c r="BD136" s="9" t="s">
        <v>47</v>
      </c>
      <c r="BE136" s="9" t="s">
        <v>47</v>
      </c>
      <c r="BF136" s="9" t="s">
        <v>47</v>
      </c>
      <c r="BG136" s="9" t="s">
        <v>47</v>
      </c>
      <c r="BH136" s="9" t="s">
        <v>47</v>
      </c>
      <c r="BI136" s="9" t="s">
        <v>47</v>
      </c>
      <c r="BJ136" s="9" t="s">
        <v>47</v>
      </c>
      <c r="BK136" s="9" t="s">
        <v>47</v>
      </c>
      <c r="BL136" s="9" t="s">
        <v>47</v>
      </c>
      <c r="BM136" s="9" t="s">
        <v>47</v>
      </c>
      <c r="BN136" s="9" t="s">
        <v>47</v>
      </c>
    </row>
    <row r="137" spans="1:66" ht="12" x14ac:dyDescent="0.25">
      <c r="A137" s="5">
        <v>105</v>
      </c>
      <c r="B137" s="56">
        <v>27</v>
      </c>
      <c r="C137" s="9">
        <v>105</v>
      </c>
      <c r="D137" s="9">
        <v>70</v>
      </c>
      <c r="E137" s="9">
        <v>52.5</v>
      </c>
      <c r="F137" s="9">
        <v>42</v>
      </c>
      <c r="G137" s="9">
        <v>35</v>
      </c>
      <c r="H137" s="9">
        <v>30</v>
      </c>
      <c r="I137" s="9">
        <v>26.25</v>
      </c>
      <c r="J137" s="9">
        <v>23.333333333333332</v>
      </c>
      <c r="K137" s="9">
        <v>20.945447914661166</v>
      </c>
      <c r="L137" s="9">
        <v>18.801933786247876</v>
      </c>
      <c r="M137" s="9">
        <v>16.877782492061268</v>
      </c>
      <c r="N137" s="9">
        <v>15.150544890104976</v>
      </c>
      <c r="O137" s="9">
        <v>13.600069237475555</v>
      </c>
      <c r="P137" s="9">
        <v>12.208266079256992</v>
      </c>
      <c r="Q137" s="9">
        <v>10.958897198202942</v>
      </c>
      <c r="R137" s="9">
        <v>9.8373861628751111</v>
      </c>
      <c r="S137" s="9">
        <v>8.8306482638961032</v>
      </c>
      <c r="T137" s="9">
        <v>7.926937854176952</v>
      </c>
      <c r="U137" s="9">
        <v>7.1157113120322553</v>
      </c>
      <c r="V137" s="9">
        <v>6.3875040283687232</v>
      </c>
      <c r="W137" s="9">
        <v>5.7338199827522338</v>
      </c>
      <c r="X137" s="9">
        <v>5.1470326200334418</v>
      </c>
      <c r="Y137" s="9">
        <v>4.6202958710559621</v>
      </c>
      <c r="Z137" s="9">
        <v>4.1474642793225724</v>
      </c>
      <c r="AA137" s="9">
        <v>3.7230213017343705</v>
      </c>
      <c r="AB137" s="9">
        <v>3.3420149468850542</v>
      </c>
      <c r="AC137" s="9">
        <v>3</v>
      </c>
      <c r="AD137" s="9" t="s">
        <v>47</v>
      </c>
      <c r="AE137" s="9" t="s">
        <v>47</v>
      </c>
      <c r="AF137" s="9" t="s">
        <v>47</v>
      </c>
      <c r="AG137" s="9" t="s">
        <v>47</v>
      </c>
      <c r="AH137" s="9" t="s">
        <v>47</v>
      </c>
      <c r="AI137" s="9" t="s">
        <v>47</v>
      </c>
      <c r="AJ137" s="9" t="s">
        <v>47</v>
      </c>
      <c r="AK137" s="9" t="s">
        <v>47</v>
      </c>
      <c r="AL137" s="9" t="s">
        <v>47</v>
      </c>
      <c r="AM137" s="9" t="s">
        <v>47</v>
      </c>
      <c r="AN137" s="9" t="s">
        <v>47</v>
      </c>
      <c r="AO137" s="9" t="s">
        <v>47</v>
      </c>
      <c r="AP137" s="9" t="s">
        <v>47</v>
      </c>
      <c r="AQ137" s="9" t="s">
        <v>47</v>
      </c>
      <c r="AR137" s="9" t="s">
        <v>47</v>
      </c>
      <c r="AS137" s="9" t="s">
        <v>47</v>
      </c>
      <c r="AT137" s="9" t="s">
        <v>47</v>
      </c>
      <c r="AU137" s="9" t="s">
        <v>47</v>
      </c>
      <c r="AV137" s="9" t="s">
        <v>47</v>
      </c>
      <c r="AW137" s="9" t="s">
        <v>47</v>
      </c>
      <c r="AX137" s="9" t="s">
        <v>47</v>
      </c>
      <c r="AY137" s="9" t="s">
        <v>47</v>
      </c>
      <c r="AZ137" s="9" t="s">
        <v>47</v>
      </c>
      <c r="BA137" s="9" t="s">
        <v>47</v>
      </c>
      <c r="BB137" s="9" t="s">
        <v>47</v>
      </c>
      <c r="BC137" s="9" t="s">
        <v>47</v>
      </c>
      <c r="BD137" s="9" t="s">
        <v>47</v>
      </c>
      <c r="BE137" s="9" t="s">
        <v>47</v>
      </c>
      <c r="BF137" s="9" t="s">
        <v>47</v>
      </c>
      <c r="BG137" s="9" t="s">
        <v>47</v>
      </c>
      <c r="BH137" s="9" t="s">
        <v>47</v>
      </c>
      <c r="BI137" s="9" t="s">
        <v>47</v>
      </c>
      <c r="BJ137" s="9" t="s">
        <v>47</v>
      </c>
      <c r="BK137" s="9" t="s">
        <v>47</v>
      </c>
      <c r="BL137" s="9" t="s">
        <v>47</v>
      </c>
      <c r="BM137" s="9" t="s">
        <v>47</v>
      </c>
      <c r="BN137" s="9" t="s">
        <v>47</v>
      </c>
    </row>
    <row r="138" spans="1:66" ht="12" x14ac:dyDescent="0.25">
      <c r="A138" s="5">
        <v>106</v>
      </c>
      <c r="B138" s="56">
        <v>27</v>
      </c>
      <c r="C138" s="9">
        <v>106</v>
      </c>
      <c r="D138" s="9">
        <v>70.666666666666657</v>
      </c>
      <c r="E138" s="9">
        <v>53</v>
      </c>
      <c r="F138" s="9">
        <v>42.4</v>
      </c>
      <c r="G138" s="9">
        <v>35.333333333333336</v>
      </c>
      <c r="H138" s="9">
        <v>30.285714285714285</v>
      </c>
      <c r="I138" s="9">
        <v>26.5</v>
      </c>
      <c r="J138" s="9">
        <v>23.555555555555554</v>
      </c>
      <c r="K138" s="9">
        <v>21.134382193330687</v>
      </c>
      <c r="L138" s="9">
        <v>18.962070736999809</v>
      </c>
      <c r="M138" s="9">
        <v>17.013041750917601</v>
      </c>
      <c r="N138" s="9">
        <v>15.264344998655003</v>
      </c>
      <c r="O138" s="9">
        <v>13.695389199018283</v>
      </c>
      <c r="P138" s="9">
        <v>12.287699559274477</v>
      </c>
      <c r="Q138" s="9">
        <v>11.024700230484674</v>
      </c>
      <c r="R138" s="9">
        <v>9.891519123309795</v>
      </c>
      <c r="S138" s="9">
        <v>8.8748127859529085</v>
      </c>
      <c r="T138" s="9">
        <v>7.9626092821381134</v>
      </c>
      <c r="U138" s="9">
        <v>7.1441672189803054</v>
      </c>
      <c r="V138" s="9">
        <v>6.4098492647686216</v>
      </c>
      <c r="W138" s="9">
        <v>5.7510086673081977</v>
      </c>
      <c r="X138" s="9">
        <v>5.1598874365492433</v>
      </c>
      <c r="Y138" s="9">
        <v>4.6295249925819508</v>
      </c>
      <c r="Z138" s="9">
        <v>4.1536762033076906</v>
      </c>
      <c r="AA138" s="9">
        <v>3.726737846662393</v>
      </c>
      <c r="AB138" s="9">
        <v>3.3436826314689583</v>
      </c>
      <c r="AC138" s="9">
        <v>3</v>
      </c>
      <c r="AD138" s="9" t="s">
        <v>47</v>
      </c>
      <c r="AE138" s="9" t="s">
        <v>47</v>
      </c>
      <c r="AF138" s="9" t="s">
        <v>47</v>
      </c>
      <c r="AG138" s="9" t="s">
        <v>47</v>
      </c>
      <c r="AH138" s="9" t="s">
        <v>47</v>
      </c>
      <c r="AI138" s="9" t="s">
        <v>47</v>
      </c>
      <c r="AJ138" s="9" t="s">
        <v>47</v>
      </c>
      <c r="AK138" s="9" t="s">
        <v>47</v>
      </c>
      <c r="AL138" s="9" t="s">
        <v>47</v>
      </c>
      <c r="AM138" s="9" t="s">
        <v>47</v>
      </c>
      <c r="AN138" s="9" t="s">
        <v>47</v>
      </c>
      <c r="AO138" s="9" t="s">
        <v>47</v>
      </c>
      <c r="AP138" s="9" t="s">
        <v>47</v>
      </c>
      <c r="AQ138" s="9" t="s">
        <v>47</v>
      </c>
      <c r="AR138" s="9" t="s">
        <v>47</v>
      </c>
      <c r="AS138" s="9" t="s">
        <v>47</v>
      </c>
      <c r="AT138" s="9" t="s">
        <v>47</v>
      </c>
      <c r="AU138" s="9" t="s">
        <v>47</v>
      </c>
      <c r="AV138" s="9" t="s">
        <v>47</v>
      </c>
      <c r="AW138" s="9" t="s">
        <v>47</v>
      </c>
      <c r="AX138" s="9" t="s">
        <v>47</v>
      </c>
      <c r="AY138" s="9" t="s">
        <v>47</v>
      </c>
      <c r="AZ138" s="9" t="s">
        <v>47</v>
      </c>
      <c r="BA138" s="9" t="s">
        <v>47</v>
      </c>
      <c r="BB138" s="9" t="s">
        <v>47</v>
      </c>
      <c r="BC138" s="9" t="s">
        <v>47</v>
      </c>
      <c r="BD138" s="9" t="s">
        <v>47</v>
      </c>
      <c r="BE138" s="9" t="s">
        <v>47</v>
      </c>
      <c r="BF138" s="9" t="s">
        <v>47</v>
      </c>
      <c r="BG138" s="9" t="s">
        <v>47</v>
      </c>
      <c r="BH138" s="9" t="s">
        <v>47</v>
      </c>
      <c r="BI138" s="9" t="s">
        <v>47</v>
      </c>
      <c r="BJ138" s="9" t="s">
        <v>47</v>
      </c>
      <c r="BK138" s="9" t="s">
        <v>47</v>
      </c>
      <c r="BL138" s="9" t="s">
        <v>47</v>
      </c>
      <c r="BM138" s="9" t="s">
        <v>47</v>
      </c>
      <c r="BN138" s="9" t="s">
        <v>47</v>
      </c>
    </row>
    <row r="139" spans="1:66" ht="12" x14ac:dyDescent="0.25">
      <c r="A139" s="5">
        <v>107</v>
      </c>
      <c r="B139" s="56">
        <v>27</v>
      </c>
      <c r="C139" s="9">
        <v>107</v>
      </c>
      <c r="D139" s="9">
        <v>71.333333333333329</v>
      </c>
      <c r="E139" s="9">
        <v>53.5</v>
      </c>
      <c r="F139" s="9">
        <v>42.8</v>
      </c>
      <c r="G139" s="9">
        <v>35.666666666666671</v>
      </c>
      <c r="H139" s="9">
        <v>30.571428571428573</v>
      </c>
      <c r="I139" s="9">
        <v>26.75</v>
      </c>
      <c r="J139" s="9">
        <v>23.777777777777775</v>
      </c>
      <c r="K139" s="9">
        <v>21.323222683392395</v>
      </c>
      <c r="L139" s="9">
        <v>19.12204874041991</v>
      </c>
      <c r="M139" s="9">
        <v>17.148099677999589</v>
      </c>
      <c r="N139" s="9">
        <v>15.377919309714732</v>
      </c>
      <c r="O139" s="9">
        <v>13.790472806703667</v>
      </c>
      <c r="P139" s="9">
        <v>12.366896743455548</v>
      </c>
      <c r="Q139" s="9">
        <v>11.090274946116851</v>
      </c>
      <c r="R139" s="9">
        <v>9.9454374797424094</v>
      </c>
      <c r="S139" s="9">
        <v>8.9187803858819557</v>
      </c>
      <c r="T139" s="9">
        <v>7.9981040284668214</v>
      </c>
      <c r="U139" s="9">
        <v>7.1724681270814141</v>
      </c>
      <c r="V139" s="9">
        <v>6.4320617549982373</v>
      </c>
      <c r="W139" s="9">
        <v>5.7680867571795895</v>
      </c>
      <c r="X139" s="9">
        <v>5.1726532029168419</v>
      </c>
      <c r="Y139" s="9">
        <v>4.6386856307842459</v>
      </c>
      <c r="Z139" s="9">
        <v>4.159838971827968</v>
      </c>
      <c r="AA139" s="9">
        <v>3.7304231519162458</v>
      </c>
      <c r="AB139" s="9">
        <v>3.3453354773099719</v>
      </c>
      <c r="AC139" s="9">
        <v>3</v>
      </c>
      <c r="AD139" s="9" t="s">
        <v>47</v>
      </c>
      <c r="AE139" s="9" t="s">
        <v>47</v>
      </c>
      <c r="AF139" s="9" t="s">
        <v>47</v>
      </c>
      <c r="AG139" s="9" t="s">
        <v>47</v>
      </c>
      <c r="AH139" s="9" t="s">
        <v>47</v>
      </c>
      <c r="AI139" s="9" t="s">
        <v>47</v>
      </c>
      <c r="AJ139" s="9" t="s">
        <v>47</v>
      </c>
      <c r="AK139" s="9" t="s">
        <v>47</v>
      </c>
      <c r="AL139" s="9" t="s">
        <v>47</v>
      </c>
      <c r="AM139" s="9" t="s">
        <v>47</v>
      </c>
      <c r="AN139" s="9" t="s">
        <v>47</v>
      </c>
      <c r="AO139" s="9" t="s">
        <v>47</v>
      </c>
      <c r="AP139" s="9" t="s">
        <v>47</v>
      </c>
      <c r="AQ139" s="9" t="s">
        <v>47</v>
      </c>
      <c r="AR139" s="9" t="s">
        <v>47</v>
      </c>
      <c r="AS139" s="9" t="s">
        <v>47</v>
      </c>
      <c r="AT139" s="9" t="s">
        <v>47</v>
      </c>
      <c r="AU139" s="9" t="s">
        <v>47</v>
      </c>
      <c r="AV139" s="9" t="s">
        <v>47</v>
      </c>
      <c r="AW139" s="9" t="s">
        <v>47</v>
      </c>
      <c r="AX139" s="9" t="s">
        <v>47</v>
      </c>
      <c r="AY139" s="9" t="s">
        <v>47</v>
      </c>
      <c r="AZ139" s="9" t="s">
        <v>47</v>
      </c>
      <c r="BA139" s="9" t="s">
        <v>47</v>
      </c>
      <c r="BB139" s="9" t="s">
        <v>47</v>
      </c>
      <c r="BC139" s="9" t="s">
        <v>47</v>
      </c>
      <c r="BD139" s="9" t="s">
        <v>47</v>
      </c>
      <c r="BE139" s="9" t="s">
        <v>47</v>
      </c>
      <c r="BF139" s="9" t="s">
        <v>47</v>
      </c>
      <c r="BG139" s="9" t="s">
        <v>47</v>
      </c>
      <c r="BH139" s="9" t="s">
        <v>47</v>
      </c>
      <c r="BI139" s="9" t="s">
        <v>47</v>
      </c>
      <c r="BJ139" s="9" t="s">
        <v>47</v>
      </c>
      <c r="BK139" s="9" t="s">
        <v>47</v>
      </c>
      <c r="BL139" s="9" t="s">
        <v>47</v>
      </c>
      <c r="BM139" s="9" t="s">
        <v>47</v>
      </c>
      <c r="BN139" s="9" t="s">
        <v>47</v>
      </c>
    </row>
    <row r="140" spans="1:66" ht="12" x14ac:dyDescent="0.25">
      <c r="A140" s="5">
        <v>108</v>
      </c>
      <c r="B140" s="56">
        <v>27</v>
      </c>
      <c r="C140" s="9">
        <v>108</v>
      </c>
      <c r="D140" s="9">
        <v>72</v>
      </c>
      <c r="E140" s="9">
        <v>54</v>
      </c>
      <c r="F140" s="9">
        <v>43.2</v>
      </c>
      <c r="G140" s="9">
        <v>36</v>
      </c>
      <c r="H140" s="9">
        <v>30.857142857142861</v>
      </c>
      <c r="I140" s="9">
        <v>27</v>
      </c>
      <c r="J140" s="9">
        <v>24</v>
      </c>
      <c r="K140" s="9">
        <v>21.511970307308541</v>
      </c>
      <c r="L140" s="9">
        <v>19.281869437605177</v>
      </c>
      <c r="M140" s="9">
        <v>17.282958450465106</v>
      </c>
      <c r="N140" s="9">
        <v>15.491270375368856</v>
      </c>
      <c r="O140" s="9">
        <v>13.885322847392635</v>
      </c>
      <c r="P140" s="9">
        <v>12.445860533354301</v>
      </c>
      <c r="Q140" s="9">
        <v>11.155624260100872</v>
      </c>
      <c r="R140" s="9">
        <v>9.9991440767825317</v>
      </c>
      <c r="S140" s="9">
        <v>8.9625537699269113</v>
      </c>
      <c r="T140" s="9">
        <v>8.0334246073468307</v>
      </c>
      <c r="U140" s="9">
        <v>7.200616317468616</v>
      </c>
      <c r="V140" s="9">
        <v>6.4541435173210928</v>
      </c>
      <c r="W140" s="9">
        <v>5.7850559876549692</v>
      </c>
      <c r="X140" s="9">
        <v>5.1853313596896324</v>
      </c>
      <c r="Y140" s="9">
        <v>4.6477789267999663</v>
      </c>
      <c r="Z140" s="9">
        <v>4.1659534278439683</v>
      </c>
      <c r="AA140" s="9">
        <v>3.7340777683920696</v>
      </c>
      <c r="AB140" s="9">
        <v>3.3469737532846304</v>
      </c>
      <c r="AC140" s="9">
        <v>3</v>
      </c>
      <c r="AD140" s="9" t="s">
        <v>47</v>
      </c>
      <c r="AE140" s="9" t="s">
        <v>47</v>
      </c>
      <c r="AF140" s="9" t="s">
        <v>47</v>
      </c>
      <c r="AG140" s="9" t="s">
        <v>47</v>
      </c>
      <c r="AH140" s="9" t="s">
        <v>47</v>
      </c>
      <c r="AI140" s="9" t="s">
        <v>47</v>
      </c>
      <c r="AJ140" s="9" t="s">
        <v>47</v>
      </c>
      <c r="AK140" s="9" t="s">
        <v>47</v>
      </c>
      <c r="AL140" s="9" t="s">
        <v>47</v>
      </c>
      <c r="AM140" s="9" t="s">
        <v>47</v>
      </c>
      <c r="AN140" s="9" t="s">
        <v>47</v>
      </c>
      <c r="AO140" s="9" t="s">
        <v>47</v>
      </c>
      <c r="AP140" s="9" t="s">
        <v>47</v>
      </c>
      <c r="AQ140" s="9" t="s">
        <v>47</v>
      </c>
      <c r="AR140" s="9" t="s">
        <v>47</v>
      </c>
      <c r="AS140" s="9" t="s">
        <v>47</v>
      </c>
      <c r="AT140" s="9" t="s">
        <v>47</v>
      </c>
      <c r="AU140" s="9" t="s">
        <v>47</v>
      </c>
      <c r="AV140" s="9" t="s">
        <v>47</v>
      </c>
      <c r="AW140" s="9" t="s">
        <v>47</v>
      </c>
      <c r="AX140" s="9" t="s">
        <v>47</v>
      </c>
      <c r="AY140" s="9" t="s">
        <v>47</v>
      </c>
      <c r="AZ140" s="9" t="s">
        <v>47</v>
      </c>
      <c r="BA140" s="9" t="s">
        <v>47</v>
      </c>
      <c r="BB140" s="9" t="s">
        <v>47</v>
      </c>
      <c r="BC140" s="9" t="s">
        <v>47</v>
      </c>
      <c r="BD140" s="9" t="s">
        <v>47</v>
      </c>
      <c r="BE140" s="9" t="s">
        <v>47</v>
      </c>
      <c r="BF140" s="9" t="s">
        <v>47</v>
      </c>
      <c r="BG140" s="9" t="s">
        <v>47</v>
      </c>
      <c r="BH140" s="9" t="s">
        <v>47</v>
      </c>
      <c r="BI140" s="9" t="s">
        <v>47</v>
      </c>
      <c r="BJ140" s="9" t="s">
        <v>47</v>
      </c>
      <c r="BK140" s="9" t="s">
        <v>47</v>
      </c>
      <c r="BL140" s="9" t="s">
        <v>47</v>
      </c>
      <c r="BM140" s="9" t="s">
        <v>47</v>
      </c>
      <c r="BN140" s="9" t="s">
        <v>47</v>
      </c>
    </row>
    <row r="141" spans="1:66" ht="12" x14ac:dyDescent="0.25">
      <c r="A141" s="5">
        <v>109</v>
      </c>
      <c r="B141" s="56">
        <v>28</v>
      </c>
      <c r="C141" s="9">
        <v>109</v>
      </c>
      <c r="D141" s="9">
        <v>72.666666666666657</v>
      </c>
      <c r="E141" s="9">
        <v>54.5</v>
      </c>
      <c r="F141" s="9">
        <v>43.6</v>
      </c>
      <c r="G141" s="9">
        <v>36.333333333333329</v>
      </c>
      <c r="H141" s="9">
        <v>31.142857142857139</v>
      </c>
      <c r="I141" s="9">
        <v>27.25</v>
      </c>
      <c r="J141" s="9">
        <v>24.222222222222218</v>
      </c>
      <c r="K141" s="9">
        <v>21.8</v>
      </c>
      <c r="L141" s="9">
        <v>19.639166857219113</v>
      </c>
      <c r="M141" s="9">
        <v>17.692517194756594</v>
      </c>
      <c r="N141" s="9">
        <v>15.938820977616652</v>
      </c>
      <c r="O141" s="9">
        <v>14.358952508566869</v>
      </c>
      <c r="P141" s="9">
        <v>12.9356818445243</v>
      </c>
      <c r="Q141" s="9">
        <v>11.653486887913425</v>
      </c>
      <c r="R141" s="9">
        <v>10.498384103676463</v>
      </c>
      <c r="S141" s="9">
        <v>9.4577760157467345</v>
      </c>
      <c r="T141" s="9">
        <v>8.5203138197915198</v>
      </c>
      <c r="U141" s="9">
        <v>7.6757736138878734</v>
      </c>
      <c r="V141" s="9">
        <v>6.9149448973111802</v>
      </c>
      <c r="W141" s="9">
        <v>6.229530121411476</v>
      </c>
      <c r="X141" s="9">
        <v>5.6120541970858921</v>
      </c>
      <c r="Y141" s="9">
        <v>5.0557829719415919</v>
      </c>
      <c r="Z141" s="9">
        <v>4.5546497880664258</v>
      </c>
      <c r="AA141" s="9">
        <v>4.1031893194511113</v>
      </c>
      <c r="AB141" s="9">
        <v>3.6964779674981529</v>
      </c>
      <c r="AC141" s="9">
        <v>3.3300801645747899</v>
      </c>
      <c r="AD141" s="9">
        <v>3</v>
      </c>
      <c r="AE141" s="9" t="s">
        <v>47</v>
      </c>
      <c r="AF141" s="9" t="s">
        <v>47</v>
      </c>
      <c r="AG141" s="9" t="s">
        <v>47</v>
      </c>
      <c r="AH141" s="9" t="s">
        <v>47</v>
      </c>
      <c r="AI141" s="9" t="s">
        <v>47</v>
      </c>
      <c r="AJ141" s="9" t="s">
        <v>47</v>
      </c>
      <c r="AK141" s="9" t="s">
        <v>47</v>
      </c>
      <c r="AL141" s="9" t="s">
        <v>47</v>
      </c>
      <c r="AM141" s="9" t="s">
        <v>47</v>
      </c>
      <c r="AN141" s="9" t="s">
        <v>47</v>
      </c>
      <c r="AO141" s="9" t="s">
        <v>47</v>
      </c>
      <c r="AP141" s="9" t="s">
        <v>47</v>
      </c>
      <c r="AQ141" s="9" t="s">
        <v>47</v>
      </c>
      <c r="AR141" s="9" t="s">
        <v>47</v>
      </c>
      <c r="AS141" s="9" t="s">
        <v>47</v>
      </c>
      <c r="AT141" s="9" t="s">
        <v>47</v>
      </c>
      <c r="AU141" s="9" t="s">
        <v>47</v>
      </c>
      <c r="AV141" s="9" t="s">
        <v>47</v>
      </c>
      <c r="AW141" s="9" t="s">
        <v>47</v>
      </c>
      <c r="AX141" s="9" t="s">
        <v>47</v>
      </c>
      <c r="AY141" s="9" t="s">
        <v>47</v>
      </c>
      <c r="AZ141" s="9" t="s">
        <v>47</v>
      </c>
      <c r="BA141" s="9" t="s">
        <v>47</v>
      </c>
      <c r="BB141" s="9" t="s">
        <v>47</v>
      </c>
      <c r="BC141" s="9" t="s">
        <v>47</v>
      </c>
      <c r="BD141" s="9" t="s">
        <v>47</v>
      </c>
      <c r="BE141" s="9" t="s">
        <v>47</v>
      </c>
      <c r="BF141" s="9" t="s">
        <v>47</v>
      </c>
      <c r="BG141" s="9" t="s">
        <v>47</v>
      </c>
      <c r="BH141" s="9" t="s">
        <v>47</v>
      </c>
      <c r="BI141" s="9" t="s">
        <v>47</v>
      </c>
      <c r="BJ141" s="9" t="s">
        <v>47</v>
      </c>
      <c r="BK141" s="9" t="s">
        <v>47</v>
      </c>
      <c r="BL141" s="9" t="s">
        <v>47</v>
      </c>
      <c r="BM141" s="9" t="s">
        <v>47</v>
      </c>
      <c r="BN141" s="9" t="s">
        <v>47</v>
      </c>
    </row>
    <row r="142" spans="1:66" ht="12" x14ac:dyDescent="0.25">
      <c r="A142" s="5">
        <v>110</v>
      </c>
      <c r="B142" s="56">
        <v>28</v>
      </c>
      <c r="C142" s="9">
        <v>110</v>
      </c>
      <c r="D142" s="9">
        <v>73.333333333333329</v>
      </c>
      <c r="E142" s="9">
        <v>55</v>
      </c>
      <c r="F142" s="9">
        <v>44</v>
      </c>
      <c r="G142" s="9">
        <v>36.666666666666671</v>
      </c>
      <c r="H142" s="9">
        <v>31.428571428571431</v>
      </c>
      <c r="I142" s="9">
        <v>27.5</v>
      </c>
      <c r="J142" s="9">
        <v>24.444444444444443</v>
      </c>
      <c r="K142" s="9">
        <v>22</v>
      </c>
      <c r="L142" s="9">
        <v>19.809818682630507</v>
      </c>
      <c r="M142" s="9">
        <v>17.837678010849846</v>
      </c>
      <c r="N142" s="9">
        <v>16.061871232458209</v>
      </c>
      <c r="O142" s="9">
        <v>14.462852582670731</v>
      </c>
      <c r="P142" s="9">
        <v>13.023022149832796</v>
      </c>
      <c r="Q142" s="9">
        <v>11.726532158548574</v>
      </c>
      <c r="R142" s="9">
        <v>10.559112538040136</v>
      </c>
      <c r="S142" s="9">
        <v>9.5079138558211582</v>
      </c>
      <c r="T142" s="9">
        <v>8.5613658879039747</v>
      </c>
      <c r="U142" s="9">
        <v>7.7090502688652585</v>
      </c>
      <c r="V142" s="9">
        <v>6.9415858200683962</v>
      </c>
      <c r="W142" s="9">
        <v>6.2505252938851781</v>
      </c>
      <c r="X142" s="9">
        <v>5.62826239741187</v>
      </c>
      <c r="Y142" s="9">
        <v>5.0679480723180195</v>
      </c>
      <c r="Z142" s="9">
        <v>4.5634151093457618</v>
      </c>
      <c r="AA142" s="9">
        <v>4.1091102677143638</v>
      </c>
      <c r="AB142" s="9">
        <v>3.7000331522889471</v>
      </c>
      <c r="AC142" s="9">
        <v>3.3316811757529923</v>
      </c>
      <c r="AD142" s="9">
        <v>3</v>
      </c>
      <c r="AE142" s="9" t="s">
        <v>47</v>
      </c>
      <c r="AF142" s="9" t="s">
        <v>47</v>
      </c>
      <c r="AG142" s="9" t="s">
        <v>47</v>
      </c>
      <c r="AH142" s="9" t="s">
        <v>47</v>
      </c>
      <c r="AI142" s="9" t="s">
        <v>47</v>
      </c>
      <c r="AJ142" s="9" t="s">
        <v>47</v>
      </c>
      <c r="AK142" s="9" t="s">
        <v>47</v>
      </c>
      <c r="AL142" s="9" t="s">
        <v>47</v>
      </c>
      <c r="AM142" s="9" t="s">
        <v>47</v>
      </c>
      <c r="AN142" s="9" t="s">
        <v>47</v>
      </c>
      <c r="AO142" s="9" t="s">
        <v>47</v>
      </c>
      <c r="AP142" s="9" t="s">
        <v>47</v>
      </c>
      <c r="AQ142" s="9" t="s">
        <v>47</v>
      </c>
      <c r="AR142" s="9" t="s">
        <v>47</v>
      </c>
      <c r="AS142" s="9" t="s">
        <v>47</v>
      </c>
      <c r="AT142" s="9" t="s">
        <v>47</v>
      </c>
      <c r="AU142" s="9" t="s">
        <v>47</v>
      </c>
      <c r="AV142" s="9" t="s">
        <v>47</v>
      </c>
      <c r="AW142" s="9" t="s">
        <v>47</v>
      </c>
      <c r="AX142" s="9" t="s">
        <v>47</v>
      </c>
      <c r="AY142" s="9" t="s">
        <v>47</v>
      </c>
      <c r="AZ142" s="9" t="s">
        <v>47</v>
      </c>
      <c r="BA142" s="9" t="s">
        <v>47</v>
      </c>
      <c r="BB142" s="9" t="s">
        <v>47</v>
      </c>
      <c r="BC142" s="9" t="s">
        <v>47</v>
      </c>
      <c r="BD142" s="9" t="s">
        <v>47</v>
      </c>
      <c r="BE142" s="9" t="s">
        <v>47</v>
      </c>
      <c r="BF142" s="9" t="s">
        <v>47</v>
      </c>
      <c r="BG142" s="9" t="s">
        <v>47</v>
      </c>
      <c r="BH142" s="9" t="s">
        <v>47</v>
      </c>
      <c r="BI142" s="9" t="s">
        <v>47</v>
      </c>
      <c r="BJ142" s="9" t="s">
        <v>47</v>
      </c>
      <c r="BK142" s="9" t="s">
        <v>47</v>
      </c>
      <c r="BL142" s="9" t="s">
        <v>47</v>
      </c>
      <c r="BM142" s="9" t="s">
        <v>47</v>
      </c>
      <c r="BN142" s="9" t="s">
        <v>47</v>
      </c>
    </row>
    <row r="143" spans="1:66" ht="12" x14ac:dyDescent="0.25">
      <c r="A143" s="5">
        <v>111</v>
      </c>
      <c r="B143" s="56">
        <v>28</v>
      </c>
      <c r="C143" s="9">
        <v>111</v>
      </c>
      <c r="D143" s="9">
        <v>74</v>
      </c>
      <c r="E143" s="9">
        <v>55.5</v>
      </c>
      <c r="F143" s="9">
        <v>44.4</v>
      </c>
      <c r="G143" s="9">
        <v>37</v>
      </c>
      <c r="H143" s="9">
        <v>31.714285714285719</v>
      </c>
      <c r="I143" s="9">
        <v>27.75</v>
      </c>
      <c r="J143" s="9">
        <v>24.666666666666668</v>
      </c>
      <c r="K143" s="9">
        <v>22.2</v>
      </c>
      <c r="L143" s="9">
        <v>19.980388874827788</v>
      </c>
      <c r="M143" s="9">
        <v>17.982699981501895</v>
      </c>
      <c r="N143" s="9">
        <v>16.184744984223705</v>
      </c>
      <c r="O143" s="9">
        <v>14.566553992103971</v>
      </c>
      <c r="P143" s="9">
        <v>13.110153753532092</v>
      </c>
      <c r="Q143" s="9">
        <v>11.799368027223169</v>
      </c>
      <c r="R143" s="9">
        <v>10.619637912663444</v>
      </c>
      <c r="S143" s="9">
        <v>9.5578601443639677</v>
      </c>
      <c r="T143" s="9">
        <v>8.6022415538562935</v>
      </c>
      <c r="U143" s="9">
        <v>7.7421680829392594</v>
      </c>
      <c r="V143" s="9">
        <v>6.9680868933065927</v>
      </c>
      <c r="W143" s="9">
        <v>6.271400263146683</v>
      </c>
      <c r="X143" s="9">
        <v>5.6443700922237854</v>
      </c>
      <c r="Y143" s="9">
        <v>5.0800319547783248</v>
      </c>
      <c r="Z143" s="9">
        <v>4.5721177456316431</v>
      </c>
      <c r="AA143" s="9">
        <v>4.1149860603252781</v>
      </c>
      <c r="AB143" s="9">
        <v>3.7035595360267846</v>
      </c>
      <c r="AC143" s="9">
        <v>3.3332684572473839</v>
      </c>
      <c r="AD143" s="9">
        <v>3</v>
      </c>
      <c r="AE143" s="9" t="s">
        <v>47</v>
      </c>
      <c r="AF143" s="9" t="s">
        <v>47</v>
      </c>
      <c r="AG143" s="9" t="s">
        <v>47</v>
      </c>
      <c r="AH143" s="9" t="s">
        <v>47</v>
      </c>
      <c r="AI143" s="9" t="s">
        <v>47</v>
      </c>
      <c r="AJ143" s="9" t="s">
        <v>47</v>
      </c>
      <c r="AK143" s="9" t="s">
        <v>47</v>
      </c>
      <c r="AL143" s="9" t="s">
        <v>47</v>
      </c>
      <c r="AM143" s="9" t="s">
        <v>47</v>
      </c>
      <c r="AN143" s="9" t="s">
        <v>47</v>
      </c>
      <c r="AO143" s="9" t="s">
        <v>47</v>
      </c>
      <c r="AP143" s="9" t="s">
        <v>47</v>
      </c>
      <c r="AQ143" s="9" t="s">
        <v>47</v>
      </c>
      <c r="AR143" s="9" t="s">
        <v>47</v>
      </c>
      <c r="AS143" s="9" t="s">
        <v>47</v>
      </c>
      <c r="AT143" s="9" t="s">
        <v>47</v>
      </c>
      <c r="AU143" s="9" t="s">
        <v>47</v>
      </c>
      <c r="AV143" s="9" t="s">
        <v>47</v>
      </c>
      <c r="AW143" s="9" t="s">
        <v>47</v>
      </c>
      <c r="AX143" s="9" t="s">
        <v>47</v>
      </c>
      <c r="AY143" s="9" t="s">
        <v>47</v>
      </c>
      <c r="AZ143" s="9" t="s">
        <v>47</v>
      </c>
      <c r="BA143" s="9" t="s">
        <v>47</v>
      </c>
      <c r="BB143" s="9" t="s">
        <v>47</v>
      </c>
      <c r="BC143" s="9" t="s">
        <v>47</v>
      </c>
      <c r="BD143" s="9" t="s">
        <v>47</v>
      </c>
      <c r="BE143" s="9" t="s">
        <v>47</v>
      </c>
      <c r="BF143" s="9" t="s">
        <v>47</v>
      </c>
      <c r="BG143" s="9" t="s">
        <v>47</v>
      </c>
      <c r="BH143" s="9" t="s">
        <v>47</v>
      </c>
      <c r="BI143" s="9" t="s">
        <v>47</v>
      </c>
      <c r="BJ143" s="9" t="s">
        <v>47</v>
      </c>
      <c r="BK143" s="9" t="s">
        <v>47</v>
      </c>
      <c r="BL143" s="9" t="s">
        <v>47</v>
      </c>
      <c r="BM143" s="9" t="s">
        <v>47</v>
      </c>
      <c r="BN143" s="9" t="s">
        <v>47</v>
      </c>
    </row>
    <row r="144" spans="1:66" ht="12" x14ac:dyDescent="0.25">
      <c r="A144" s="5">
        <v>112</v>
      </c>
      <c r="B144" s="56">
        <v>28</v>
      </c>
      <c r="C144" s="9">
        <v>112</v>
      </c>
      <c r="D144" s="9">
        <v>74.666666666666657</v>
      </c>
      <c r="E144" s="9">
        <v>56</v>
      </c>
      <c r="F144" s="9">
        <v>44.8</v>
      </c>
      <c r="G144" s="9">
        <v>37.333333333333336</v>
      </c>
      <c r="H144" s="9">
        <v>32</v>
      </c>
      <c r="I144" s="9">
        <v>28</v>
      </c>
      <c r="J144" s="9">
        <v>24.888888888888886</v>
      </c>
      <c r="K144" s="9">
        <v>22.390371332622959</v>
      </c>
      <c r="L144" s="9">
        <v>20.142672123726324</v>
      </c>
      <c r="M144" s="9">
        <v>18.120612394346203</v>
      </c>
      <c r="N144" s="9">
        <v>16.301540904265508</v>
      </c>
      <c r="O144" s="9">
        <v>14.665080300285817</v>
      </c>
      <c r="P144" s="9">
        <v>13.192898847835711</v>
      </c>
      <c r="Q144" s="9">
        <v>11.868505077727574</v>
      </c>
      <c r="R144" s="9">
        <v>10.677063047682919</v>
      </c>
      <c r="S144" s="9">
        <v>9.6052261491742339</v>
      </c>
      <c r="T144" s="9">
        <v>8.640987597877146</v>
      </c>
      <c r="U144" s="9">
        <v>7.7735459329175489</v>
      </c>
      <c r="V144" s="9">
        <v>6.9931840182277858</v>
      </c>
      <c r="W144" s="9">
        <v>6.291160190577501</v>
      </c>
      <c r="X144" s="9">
        <v>5.659610334912534</v>
      </c>
      <c r="Y144" s="9">
        <v>5.0914597900436611</v>
      </c>
      <c r="Z144" s="9">
        <v>4.5803440978471652</v>
      </c>
      <c r="AA144" s="9">
        <v>4.1205377082047923</v>
      </c>
      <c r="AB144" s="9">
        <v>3.7068898410313591</v>
      </c>
      <c r="AC144" s="9">
        <v>3.3347667869124034</v>
      </c>
      <c r="AD144" s="9">
        <v>3</v>
      </c>
      <c r="AE144" s="9" t="s">
        <v>47</v>
      </c>
      <c r="AF144" s="9" t="s">
        <v>47</v>
      </c>
      <c r="AG144" s="9" t="s">
        <v>47</v>
      </c>
      <c r="AH144" s="9" t="s">
        <v>47</v>
      </c>
      <c r="AI144" s="9" t="s">
        <v>47</v>
      </c>
      <c r="AJ144" s="9" t="s">
        <v>47</v>
      </c>
      <c r="AK144" s="9" t="s">
        <v>47</v>
      </c>
      <c r="AL144" s="9" t="s">
        <v>47</v>
      </c>
      <c r="AM144" s="9" t="s">
        <v>47</v>
      </c>
      <c r="AN144" s="9" t="s">
        <v>47</v>
      </c>
      <c r="AO144" s="9" t="s">
        <v>47</v>
      </c>
      <c r="AP144" s="9" t="s">
        <v>47</v>
      </c>
      <c r="AQ144" s="9" t="s">
        <v>47</v>
      </c>
      <c r="AR144" s="9" t="s">
        <v>47</v>
      </c>
      <c r="AS144" s="9" t="s">
        <v>47</v>
      </c>
      <c r="AT144" s="9" t="s">
        <v>47</v>
      </c>
      <c r="AU144" s="9" t="s">
        <v>47</v>
      </c>
      <c r="AV144" s="9" t="s">
        <v>47</v>
      </c>
      <c r="AW144" s="9" t="s">
        <v>47</v>
      </c>
      <c r="AX144" s="9" t="s">
        <v>47</v>
      </c>
      <c r="AY144" s="9" t="s">
        <v>47</v>
      </c>
      <c r="AZ144" s="9" t="s">
        <v>47</v>
      </c>
      <c r="BA144" s="9" t="s">
        <v>47</v>
      </c>
      <c r="BB144" s="9" t="s">
        <v>47</v>
      </c>
      <c r="BC144" s="9" t="s">
        <v>47</v>
      </c>
      <c r="BD144" s="9" t="s">
        <v>47</v>
      </c>
      <c r="BE144" s="9" t="s">
        <v>47</v>
      </c>
      <c r="BF144" s="9" t="s">
        <v>47</v>
      </c>
      <c r="BG144" s="9" t="s">
        <v>47</v>
      </c>
      <c r="BH144" s="9" t="s">
        <v>47</v>
      </c>
      <c r="BI144" s="9" t="s">
        <v>47</v>
      </c>
      <c r="BJ144" s="9" t="s">
        <v>47</v>
      </c>
      <c r="BK144" s="9" t="s">
        <v>47</v>
      </c>
      <c r="BL144" s="9" t="s">
        <v>47</v>
      </c>
      <c r="BM144" s="9" t="s">
        <v>47</v>
      </c>
      <c r="BN144" s="9" t="s">
        <v>47</v>
      </c>
    </row>
    <row r="145" spans="1:66" ht="12" x14ac:dyDescent="0.25">
      <c r="A145" s="5">
        <v>113</v>
      </c>
      <c r="B145" s="56">
        <v>29</v>
      </c>
      <c r="C145" s="9">
        <v>113</v>
      </c>
      <c r="D145" s="9">
        <v>75.333333333333329</v>
      </c>
      <c r="E145" s="9">
        <v>56.5</v>
      </c>
      <c r="F145" s="9">
        <v>45.2</v>
      </c>
      <c r="G145" s="9">
        <v>37.666666666666671</v>
      </c>
      <c r="H145" s="9">
        <v>32.285714285714285</v>
      </c>
      <c r="I145" s="9">
        <v>28.25</v>
      </c>
      <c r="J145" s="9">
        <v>25.111111111111111</v>
      </c>
      <c r="K145" s="9">
        <v>22.6</v>
      </c>
      <c r="L145" s="9">
        <v>20.429563141159175</v>
      </c>
      <c r="M145" s="9">
        <v>18.46756859020396</v>
      </c>
      <c r="N145" s="9">
        <v>16.693998167135387</v>
      </c>
      <c r="O145" s="9">
        <v>15.090756178490615</v>
      </c>
      <c r="P145" s="9">
        <v>13.641484787447432</v>
      </c>
      <c r="Q145" s="9">
        <v>12.331397115235383</v>
      </c>
      <c r="R145" s="9">
        <v>11.147126370991563</v>
      </c>
      <c r="S145" s="9">
        <v>10.076589470736844</v>
      </c>
      <c r="T145" s="9">
        <v>9.1088637539804456</v>
      </c>
      <c r="U145" s="9">
        <v>8.2340755400955619</v>
      </c>
      <c r="V145" s="9">
        <v>7.4432993874095841</v>
      </c>
      <c r="W145" s="9">
        <v>6.7284670271520133</v>
      </c>
      <c r="X145" s="9">
        <v>6.0822850431154691</v>
      </c>
      <c r="Y145" s="9">
        <v>5.4981604571175007</v>
      </c>
      <c r="Z145" s="9">
        <v>4.9701334610135657</v>
      </c>
      <c r="AA145" s="9">
        <v>4.4928166089276376</v>
      </c>
      <c r="AB145" s="9">
        <v>4.0613398492803459</v>
      </c>
      <c r="AC145" s="9">
        <v>3.671300835777819</v>
      </c>
      <c r="AD145" s="9">
        <v>3.3187200103855488</v>
      </c>
      <c r="AE145" s="9">
        <v>3</v>
      </c>
      <c r="AF145" s="9" t="s">
        <v>47</v>
      </c>
      <c r="AG145" s="9" t="s">
        <v>47</v>
      </c>
      <c r="AH145" s="9" t="s">
        <v>47</v>
      </c>
      <c r="AI145" s="9" t="s">
        <v>47</v>
      </c>
      <c r="AJ145" s="9" t="s">
        <v>47</v>
      </c>
      <c r="AK145" s="9" t="s">
        <v>47</v>
      </c>
      <c r="AL145" s="9" t="s">
        <v>47</v>
      </c>
      <c r="AM145" s="9" t="s">
        <v>47</v>
      </c>
      <c r="AN145" s="9" t="s">
        <v>47</v>
      </c>
      <c r="AO145" s="9" t="s">
        <v>47</v>
      </c>
      <c r="AP145" s="9" t="s">
        <v>47</v>
      </c>
      <c r="AQ145" s="9" t="s">
        <v>47</v>
      </c>
      <c r="AR145" s="9" t="s">
        <v>47</v>
      </c>
      <c r="AS145" s="9" t="s">
        <v>47</v>
      </c>
      <c r="AT145" s="9" t="s">
        <v>47</v>
      </c>
      <c r="AU145" s="9" t="s">
        <v>47</v>
      </c>
      <c r="AV145" s="9" t="s">
        <v>47</v>
      </c>
      <c r="AW145" s="9" t="s">
        <v>47</v>
      </c>
      <c r="AX145" s="9" t="s">
        <v>47</v>
      </c>
      <c r="AY145" s="9" t="s">
        <v>47</v>
      </c>
      <c r="AZ145" s="9" t="s">
        <v>47</v>
      </c>
      <c r="BA145" s="9" t="s">
        <v>47</v>
      </c>
      <c r="BB145" s="9" t="s">
        <v>47</v>
      </c>
      <c r="BC145" s="9" t="s">
        <v>47</v>
      </c>
      <c r="BD145" s="9" t="s">
        <v>47</v>
      </c>
      <c r="BE145" s="9" t="s">
        <v>47</v>
      </c>
      <c r="BF145" s="9" t="s">
        <v>47</v>
      </c>
      <c r="BG145" s="9" t="s">
        <v>47</v>
      </c>
      <c r="BH145" s="9" t="s">
        <v>47</v>
      </c>
      <c r="BI145" s="9" t="s">
        <v>47</v>
      </c>
      <c r="BJ145" s="9" t="s">
        <v>47</v>
      </c>
      <c r="BK145" s="9" t="s">
        <v>47</v>
      </c>
      <c r="BL145" s="9" t="s">
        <v>47</v>
      </c>
      <c r="BM145" s="9" t="s">
        <v>47</v>
      </c>
      <c r="BN145" s="9" t="s">
        <v>47</v>
      </c>
    </row>
    <row r="146" spans="1:66" ht="12" x14ac:dyDescent="0.25">
      <c r="A146" s="5">
        <v>114</v>
      </c>
      <c r="B146" s="56">
        <v>29</v>
      </c>
      <c r="C146" s="9">
        <v>114</v>
      </c>
      <c r="D146" s="9">
        <v>76</v>
      </c>
      <c r="E146" s="9">
        <v>57</v>
      </c>
      <c r="F146" s="9">
        <v>45.6</v>
      </c>
      <c r="G146" s="9">
        <v>38</v>
      </c>
      <c r="H146" s="9">
        <v>32.571428571428569</v>
      </c>
      <c r="I146" s="9">
        <v>28.5</v>
      </c>
      <c r="J146" s="9">
        <v>25.333333333333332</v>
      </c>
      <c r="K146" s="9">
        <v>22.8</v>
      </c>
      <c r="L146" s="9">
        <v>20.601278224340149</v>
      </c>
      <c r="M146" s="9">
        <v>18.614590547222438</v>
      </c>
      <c r="N146" s="9">
        <v>16.819489425241297</v>
      </c>
      <c r="O146" s="9">
        <v>15.197499177225568</v>
      </c>
      <c r="P146" s="9">
        <v>13.731925827377388</v>
      </c>
      <c r="Q146" s="9">
        <v>12.407685286219468</v>
      </c>
      <c r="R146" s="9">
        <v>11.211148100941175</v>
      </c>
      <c r="S146" s="9">
        <v>10.129999177270696</v>
      </c>
      <c r="T146" s="9">
        <v>9.1531110290916846</v>
      </c>
      <c r="U146" s="9">
        <v>8.2704292512541304</v>
      </c>
      <c r="V146" s="9">
        <v>7.4728690368336634</v>
      </c>
      <c r="W146" s="9">
        <v>6.7522216737661012</v>
      </c>
      <c r="X146" s="9">
        <v>6.1010700584945257</v>
      </c>
      <c r="Y146" s="9">
        <v>5.5127123570717966</v>
      </c>
      <c r="Z146" s="9">
        <v>4.981093028017284</v>
      </c>
      <c r="AA146" s="9">
        <v>4.5007404969958342</v>
      </c>
      <c r="AB146" s="9">
        <v>4.0667108418493925</v>
      </c>
      <c r="AC146" s="9">
        <v>3.674536908371925</v>
      </c>
      <c r="AD146" s="9">
        <v>3.320182333113014</v>
      </c>
      <c r="AE146" s="9">
        <v>3</v>
      </c>
      <c r="AF146" s="9" t="s">
        <v>47</v>
      </c>
      <c r="AG146" s="9" t="s">
        <v>47</v>
      </c>
      <c r="AH146" s="9" t="s">
        <v>47</v>
      </c>
      <c r="AI146" s="9" t="s">
        <v>47</v>
      </c>
      <c r="AJ146" s="9" t="s">
        <v>47</v>
      </c>
      <c r="AK146" s="9" t="s">
        <v>47</v>
      </c>
      <c r="AL146" s="9" t="s">
        <v>47</v>
      </c>
      <c r="AM146" s="9" t="s">
        <v>47</v>
      </c>
      <c r="AN146" s="9" t="s">
        <v>47</v>
      </c>
      <c r="AO146" s="9" t="s">
        <v>47</v>
      </c>
      <c r="AP146" s="9" t="s">
        <v>47</v>
      </c>
      <c r="AQ146" s="9" t="s">
        <v>47</v>
      </c>
      <c r="AR146" s="9" t="s">
        <v>47</v>
      </c>
      <c r="AS146" s="9" t="s">
        <v>47</v>
      </c>
      <c r="AT146" s="9" t="s">
        <v>47</v>
      </c>
      <c r="AU146" s="9" t="s">
        <v>47</v>
      </c>
      <c r="AV146" s="9" t="s">
        <v>47</v>
      </c>
      <c r="AW146" s="9" t="s">
        <v>47</v>
      </c>
      <c r="AX146" s="9" t="s">
        <v>47</v>
      </c>
      <c r="AY146" s="9" t="s">
        <v>47</v>
      </c>
      <c r="AZ146" s="9" t="s">
        <v>47</v>
      </c>
      <c r="BA146" s="9" t="s">
        <v>47</v>
      </c>
      <c r="BB146" s="9" t="s">
        <v>47</v>
      </c>
      <c r="BC146" s="9" t="s">
        <v>47</v>
      </c>
      <c r="BD146" s="9" t="s">
        <v>47</v>
      </c>
      <c r="BE146" s="9" t="s">
        <v>47</v>
      </c>
      <c r="BF146" s="9" t="s">
        <v>47</v>
      </c>
      <c r="BG146" s="9" t="s">
        <v>47</v>
      </c>
      <c r="BH146" s="9" t="s">
        <v>47</v>
      </c>
      <c r="BI146" s="9" t="s">
        <v>47</v>
      </c>
      <c r="BJ146" s="9" t="s">
        <v>47</v>
      </c>
      <c r="BK146" s="9" t="s">
        <v>47</v>
      </c>
      <c r="BL146" s="9" t="s">
        <v>47</v>
      </c>
      <c r="BM146" s="9" t="s">
        <v>47</v>
      </c>
      <c r="BN146" s="9" t="s">
        <v>47</v>
      </c>
    </row>
    <row r="147" spans="1:66" ht="12" x14ac:dyDescent="0.25">
      <c r="A147" s="5">
        <v>115</v>
      </c>
      <c r="B147" s="56">
        <v>29</v>
      </c>
      <c r="C147" s="9">
        <v>115</v>
      </c>
      <c r="D147" s="9">
        <v>76.666666666666657</v>
      </c>
      <c r="E147" s="9">
        <v>57.5</v>
      </c>
      <c r="F147" s="9">
        <v>46</v>
      </c>
      <c r="G147" s="9">
        <v>38.333333333333336</v>
      </c>
      <c r="H147" s="9">
        <v>32.857142857142854</v>
      </c>
      <c r="I147" s="9">
        <v>28.75</v>
      </c>
      <c r="J147" s="9">
        <v>25.55555555555555</v>
      </c>
      <c r="K147" s="9">
        <v>23</v>
      </c>
      <c r="L147" s="9">
        <v>20.772918009412283</v>
      </c>
      <c r="M147" s="9">
        <v>18.761483592424575</v>
      </c>
      <c r="N147" s="9">
        <v>16.944815669581285</v>
      </c>
      <c r="O147" s="9">
        <v>15.304055069078981</v>
      </c>
      <c r="P147" s="9">
        <v>13.822168746152528</v>
      </c>
      <c r="Q147" s="9">
        <v>12.48377295982989</v>
      </c>
      <c r="R147" s="9">
        <v>11.274973571420192</v>
      </c>
      <c r="S147" s="9">
        <v>10.183221806843568</v>
      </c>
      <c r="T147" s="9">
        <v>9.1971839854443758</v>
      </c>
      <c r="U147" s="9">
        <v>8.3066238629180749</v>
      </c>
      <c r="V147" s="9">
        <v>7.5022963669315095</v>
      </c>
      <c r="W147" s="9">
        <v>6.7758516222860825</v>
      </c>
      <c r="X147" s="9">
        <v>6.1197482692909571</v>
      </c>
      <c r="Y147" s="9">
        <v>5.5271751754879901</v>
      </c>
      <c r="Z147" s="9">
        <v>4.9919807280030861</v>
      </c>
      <c r="AA147" s="9">
        <v>4.5086089724945371</v>
      </c>
      <c r="AB147" s="9">
        <v>4.0720419357447648</v>
      </c>
      <c r="AC147" s="9">
        <v>3.6777475331354124</v>
      </c>
      <c r="AD147" s="9">
        <v>3.3216325202234875</v>
      </c>
      <c r="AE147" s="9">
        <v>3</v>
      </c>
      <c r="AF147" s="9" t="s">
        <v>47</v>
      </c>
      <c r="AG147" s="9" t="s">
        <v>47</v>
      </c>
      <c r="AH147" s="9" t="s">
        <v>47</v>
      </c>
      <c r="AI147" s="9" t="s">
        <v>47</v>
      </c>
      <c r="AJ147" s="9" t="s">
        <v>47</v>
      </c>
      <c r="AK147" s="9" t="s">
        <v>47</v>
      </c>
      <c r="AL147" s="9" t="s">
        <v>47</v>
      </c>
      <c r="AM147" s="9" t="s">
        <v>47</v>
      </c>
      <c r="AN147" s="9" t="s">
        <v>47</v>
      </c>
      <c r="AO147" s="9" t="s">
        <v>47</v>
      </c>
      <c r="AP147" s="9" t="s">
        <v>47</v>
      </c>
      <c r="AQ147" s="9" t="s">
        <v>47</v>
      </c>
      <c r="AR147" s="9" t="s">
        <v>47</v>
      </c>
      <c r="AS147" s="9" t="s">
        <v>47</v>
      </c>
      <c r="AT147" s="9" t="s">
        <v>47</v>
      </c>
      <c r="AU147" s="9" t="s">
        <v>47</v>
      </c>
      <c r="AV147" s="9" t="s">
        <v>47</v>
      </c>
      <c r="AW147" s="9" t="s">
        <v>47</v>
      </c>
      <c r="AX147" s="9" t="s">
        <v>47</v>
      </c>
      <c r="AY147" s="9" t="s">
        <v>47</v>
      </c>
      <c r="AZ147" s="9" t="s">
        <v>47</v>
      </c>
      <c r="BA147" s="9" t="s">
        <v>47</v>
      </c>
      <c r="BB147" s="9" t="s">
        <v>47</v>
      </c>
      <c r="BC147" s="9" t="s">
        <v>47</v>
      </c>
      <c r="BD147" s="9" t="s">
        <v>47</v>
      </c>
      <c r="BE147" s="9" t="s">
        <v>47</v>
      </c>
      <c r="BF147" s="9" t="s">
        <v>47</v>
      </c>
      <c r="BG147" s="9" t="s">
        <v>47</v>
      </c>
      <c r="BH147" s="9" t="s">
        <v>47</v>
      </c>
      <c r="BI147" s="9" t="s">
        <v>47</v>
      </c>
      <c r="BJ147" s="9" t="s">
        <v>47</v>
      </c>
      <c r="BK147" s="9" t="s">
        <v>47</v>
      </c>
      <c r="BL147" s="9" t="s">
        <v>47</v>
      </c>
      <c r="BM147" s="9" t="s">
        <v>47</v>
      </c>
      <c r="BN147" s="9" t="s">
        <v>47</v>
      </c>
    </row>
    <row r="148" spans="1:66" ht="12" x14ac:dyDescent="0.25">
      <c r="A148" s="5">
        <v>116</v>
      </c>
      <c r="B148" s="56">
        <v>29</v>
      </c>
      <c r="C148" s="9">
        <v>116</v>
      </c>
      <c r="D148" s="9">
        <v>77.333333333333329</v>
      </c>
      <c r="E148" s="9">
        <v>58</v>
      </c>
      <c r="F148" s="9">
        <v>46.4</v>
      </c>
      <c r="G148" s="9">
        <v>38.666666666666671</v>
      </c>
      <c r="H148" s="9">
        <v>33.142857142857146</v>
      </c>
      <c r="I148" s="9">
        <v>29</v>
      </c>
      <c r="J148" s="9">
        <v>25.777777777777779</v>
      </c>
      <c r="K148" s="9">
        <v>23.2</v>
      </c>
      <c r="L148" s="9">
        <v>20.944483183748016</v>
      </c>
      <c r="M148" s="9">
        <v>18.908248958375143</v>
      </c>
      <c r="N148" s="9">
        <v>17.069978549259012</v>
      </c>
      <c r="O148" s="9">
        <v>15.410425804823046</v>
      </c>
      <c r="P148" s="9">
        <v>13.912215694978995</v>
      </c>
      <c r="Q148" s="9">
        <v>12.559662399662185</v>
      </c>
      <c r="R148" s="9">
        <v>11.338605082899864</v>
      </c>
      <c r="S148" s="9">
        <v>10.236259633015342</v>
      </c>
      <c r="T148" s="9">
        <v>9.2410848167313979</v>
      </c>
      <c r="U148" s="9">
        <v>8.3426614458456836</v>
      </c>
      <c r="V148" s="9">
        <v>7.5315832913886984</v>
      </c>
      <c r="W148" s="9">
        <v>6.7993586031675903</v>
      </c>
      <c r="X148" s="9">
        <v>6.1383212036343089</v>
      </c>
      <c r="Y148" s="9">
        <v>5.5415502252570104</v>
      </c>
      <c r="Z148" s="9">
        <v>5.0027976510685539</v>
      </c>
      <c r="AA148" s="9">
        <v>4.5164228997629046</v>
      </c>
      <c r="AB148" s="9">
        <v>4.0773337704645947</v>
      </c>
      <c r="AC148" s="9">
        <v>3.6809331288803273</v>
      </c>
      <c r="AD148" s="9">
        <v>3.3230707766523695</v>
      </c>
      <c r="AE148" s="9">
        <v>3</v>
      </c>
      <c r="AF148" s="9" t="s">
        <v>47</v>
      </c>
      <c r="AG148" s="9" t="s">
        <v>47</v>
      </c>
      <c r="AH148" s="9" t="s">
        <v>47</v>
      </c>
      <c r="AI148" s="9" t="s">
        <v>47</v>
      </c>
      <c r="AJ148" s="9" t="s">
        <v>47</v>
      </c>
      <c r="AK148" s="9" t="s">
        <v>47</v>
      </c>
      <c r="AL148" s="9" t="s">
        <v>47</v>
      </c>
      <c r="AM148" s="9" t="s">
        <v>47</v>
      </c>
      <c r="AN148" s="9" t="s">
        <v>47</v>
      </c>
      <c r="AO148" s="9" t="s">
        <v>47</v>
      </c>
      <c r="AP148" s="9" t="s">
        <v>47</v>
      </c>
      <c r="AQ148" s="9" t="s">
        <v>47</v>
      </c>
      <c r="AR148" s="9" t="s">
        <v>47</v>
      </c>
      <c r="AS148" s="9" t="s">
        <v>47</v>
      </c>
      <c r="AT148" s="9" t="s">
        <v>47</v>
      </c>
      <c r="AU148" s="9" t="s">
        <v>47</v>
      </c>
      <c r="AV148" s="9" t="s">
        <v>47</v>
      </c>
      <c r="AW148" s="9" t="s">
        <v>47</v>
      </c>
      <c r="AX148" s="9" t="s">
        <v>47</v>
      </c>
      <c r="AY148" s="9" t="s">
        <v>47</v>
      </c>
      <c r="AZ148" s="9" t="s">
        <v>47</v>
      </c>
      <c r="BA148" s="9" t="s">
        <v>47</v>
      </c>
      <c r="BB148" s="9" t="s">
        <v>47</v>
      </c>
      <c r="BC148" s="9" t="s">
        <v>47</v>
      </c>
      <c r="BD148" s="9" t="s">
        <v>47</v>
      </c>
      <c r="BE148" s="9" t="s">
        <v>47</v>
      </c>
      <c r="BF148" s="9" t="s">
        <v>47</v>
      </c>
      <c r="BG148" s="9" t="s">
        <v>47</v>
      </c>
      <c r="BH148" s="9" t="s">
        <v>47</v>
      </c>
      <c r="BI148" s="9" t="s">
        <v>47</v>
      </c>
      <c r="BJ148" s="9" t="s">
        <v>47</v>
      </c>
      <c r="BK148" s="9" t="s">
        <v>47</v>
      </c>
      <c r="BL148" s="9" t="s">
        <v>47</v>
      </c>
      <c r="BM148" s="9" t="s">
        <v>47</v>
      </c>
      <c r="BN148" s="9" t="s">
        <v>47</v>
      </c>
    </row>
    <row r="149" spans="1:66" ht="12" x14ac:dyDescent="0.25">
      <c r="A149" s="5">
        <v>117</v>
      </c>
      <c r="B149" s="56">
        <v>30</v>
      </c>
      <c r="C149" s="9">
        <v>117</v>
      </c>
      <c r="D149" s="9">
        <v>78</v>
      </c>
      <c r="E149" s="9">
        <v>58.5</v>
      </c>
      <c r="F149" s="9">
        <v>46.8</v>
      </c>
      <c r="G149" s="9">
        <v>39</v>
      </c>
      <c r="H149" s="9">
        <v>33.428571428571431</v>
      </c>
      <c r="I149" s="9">
        <v>29.25</v>
      </c>
      <c r="J149" s="9">
        <v>26</v>
      </c>
      <c r="K149" s="9">
        <v>23.4</v>
      </c>
      <c r="L149" s="9">
        <v>21.219500769034564</v>
      </c>
      <c r="M149" s="9">
        <v>19.242188584917027</v>
      </c>
      <c r="N149" s="9">
        <v>17.44912972117756</v>
      </c>
      <c r="O149" s="9">
        <v>15.823154766560304</v>
      </c>
      <c r="P149" s="9">
        <v>14.34869421955467</v>
      </c>
      <c r="Q149" s="9">
        <v>13.011629402841114</v>
      </c>
      <c r="R149" s="9">
        <v>11.799157270084606</v>
      </c>
      <c r="S149" s="9">
        <v>10.699667810535045</v>
      </c>
      <c r="T149" s="9">
        <v>9.7026328775240493</v>
      </c>
      <c r="U149" s="9">
        <v>8.7985053763368199</v>
      </c>
      <c r="V149" s="9">
        <v>7.9786278461339259</v>
      </c>
      <c r="W149" s="9">
        <v>7.2351495605504024</v>
      </c>
      <c r="X149" s="9">
        <v>6.560951353170057</v>
      </c>
      <c r="Y149" s="9">
        <v>5.9495774480423247</v>
      </c>
      <c r="Z149" s="9">
        <v>5.3951736424856751</v>
      </c>
      <c r="AA149" s="9">
        <v>4.8924312502478537</v>
      </c>
      <c r="AB149" s="9">
        <v>4.4365362682514125</v>
      </c>
      <c r="AC149" s="9">
        <v>4.0231232801713928</v>
      </c>
      <c r="AD149" s="9">
        <v>3.648233655449475</v>
      </c>
      <c r="AE149" s="9">
        <v>3.3082776434798253</v>
      </c>
      <c r="AF149" s="9">
        <v>3</v>
      </c>
      <c r="AG149" s="9" t="s">
        <v>47</v>
      </c>
      <c r="AH149" s="9" t="s">
        <v>47</v>
      </c>
      <c r="AI149" s="9" t="s">
        <v>47</v>
      </c>
      <c r="AJ149" s="9" t="s">
        <v>47</v>
      </c>
      <c r="AK149" s="9" t="s">
        <v>47</v>
      </c>
      <c r="AL149" s="9" t="s">
        <v>47</v>
      </c>
      <c r="AM149" s="9" t="s">
        <v>47</v>
      </c>
      <c r="AN149" s="9" t="s">
        <v>47</v>
      </c>
      <c r="AO149" s="9" t="s">
        <v>47</v>
      </c>
      <c r="AP149" s="9" t="s">
        <v>47</v>
      </c>
      <c r="AQ149" s="9" t="s">
        <v>47</v>
      </c>
      <c r="AR149" s="9" t="s">
        <v>47</v>
      </c>
      <c r="AS149" s="9" t="s">
        <v>47</v>
      </c>
      <c r="AT149" s="9" t="s">
        <v>47</v>
      </c>
      <c r="AU149" s="9" t="s">
        <v>47</v>
      </c>
      <c r="AV149" s="9" t="s">
        <v>47</v>
      </c>
      <c r="AW149" s="9" t="s">
        <v>47</v>
      </c>
      <c r="AX149" s="9" t="s">
        <v>47</v>
      </c>
      <c r="AY149" s="9" t="s">
        <v>47</v>
      </c>
      <c r="AZ149" s="9" t="s">
        <v>47</v>
      </c>
      <c r="BA149" s="9" t="s">
        <v>47</v>
      </c>
      <c r="BB149" s="9" t="s">
        <v>47</v>
      </c>
      <c r="BC149" s="9" t="s">
        <v>47</v>
      </c>
      <c r="BD149" s="9" t="s">
        <v>47</v>
      </c>
      <c r="BE149" s="9" t="s">
        <v>47</v>
      </c>
      <c r="BF149" s="9" t="s">
        <v>47</v>
      </c>
      <c r="BG149" s="9" t="s">
        <v>47</v>
      </c>
      <c r="BH149" s="9" t="s">
        <v>47</v>
      </c>
      <c r="BI149" s="9" t="s">
        <v>47</v>
      </c>
      <c r="BJ149" s="9" t="s">
        <v>47</v>
      </c>
      <c r="BK149" s="9" t="s">
        <v>47</v>
      </c>
      <c r="BL149" s="9" t="s">
        <v>47</v>
      </c>
      <c r="BM149" s="9" t="s">
        <v>47</v>
      </c>
      <c r="BN149" s="9" t="s">
        <v>47</v>
      </c>
    </row>
    <row r="150" spans="1:66" ht="12" x14ac:dyDescent="0.25">
      <c r="A150" s="5">
        <v>118</v>
      </c>
      <c r="B150" s="56">
        <v>30</v>
      </c>
      <c r="C150" s="9">
        <v>118</v>
      </c>
      <c r="D150" s="9">
        <v>78.666666666666657</v>
      </c>
      <c r="E150" s="9">
        <v>59</v>
      </c>
      <c r="F150" s="9">
        <v>47.2</v>
      </c>
      <c r="G150" s="9">
        <v>39.333333333333329</v>
      </c>
      <c r="H150" s="9">
        <v>33.714285714285708</v>
      </c>
      <c r="I150" s="9">
        <v>29.5</v>
      </c>
      <c r="J150" s="9">
        <v>26.222222222222214</v>
      </c>
      <c r="K150" s="9">
        <v>23.6</v>
      </c>
      <c r="L150" s="9">
        <v>21.392192632514668</v>
      </c>
      <c r="M150" s="9">
        <v>19.390928204517582</v>
      </c>
      <c r="N150" s="9">
        <v>17.576884384504321</v>
      </c>
      <c r="O150" s="9">
        <v>15.932546467489642</v>
      </c>
      <c r="P150" s="9">
        <v>14.442038269450407</v>
      </c>
      <c r="Q150" s="9">
        <v>13.09096884178949</v>
      </c>
      <c r="R150" s="9">
        <v>11.866293525839334</v>
      </c>
      <c r="S150" s="9">
        <v>10.756188005877828</v>
      </c>
      <c r="T150" s="9">
        <v>9.7499341446306076</v>
      </c>
      <c r="U150" s="9">
        <v>8.8378164989944956</v>
      </c>
      <c r="V150" s="9">
        <v>8.0110285168350277</v>
      </c>
      <c r="W150" s="9">
        <v>7.2615875091823403</v>
      </c>
      <c r="X150" s="9">
        <v>6.5822575768767386</v>
      </c>
      <c r="Y150" s="9">
        <v>5.9664797475159501</v>
      </c>
      <c r="Z150" s="9">
        <v>5.4083086481719791</v>
      </c>
      <c r="AA150" s="9">
        <v>4.9023551024487277</v>
      </c>
      <c r="AB150" s="9">
        <v>4.4437340976514568</v>
      </c>
      <c r="AC150" s="9">
        <v>4.0280176196878701</v>
      </c>
      <c r="AD150" s="9">
        <v>3.6511919003189042</v>
      </c>
      <c r="AE150" s="9">
        <v>3.3096186639787843</v>
      </c>
      <c r="AF150" s="9">
        <v>3</v>
      </c>
      <c r="AG150" s="9" t="s">
        <v>47</v>
      </c>
      <c r="AH150" s="9" t="s">
        <v>47</v>
      </c>
      <c r="AI150" s="9" t="s">
        <v>47</v>
      </c>
      <c r="AJ150" s="9" t="s">
        <v>47</v>
      </c>
      <c r="AK150" s="9" t="s">
        <v>47</v>
      </c>
      <c r="AL150" s="9" t="s">
        <v>47</v>
      </c>
      <c r="AM150" s="9" t="s">
        <v>47</v>
      </c>
      <c r="AN150" s="9" t="s">
        <v>47</v>
      </c>
      <c r="AO150" s="9" t="s">
        <v>47</v>
      </c>
      <c r="AP150" s="9" t="s">
        <v>47</v>
      </c>
      <c r="AQ150" s="9" t="s">
        <v>47</v>
      </c>
      <c r="AR150" s="9" t="s">
        <v>47</v>
      </c>
      <c r="AS150" s="9" t="s">
        <v>47</v>
      </c>
      <c r="AT150" s="9" t="s">
        <v>47</v>
      </c>
      <c r="AU150" s="9" t="s">
        <v>47</v>
      </c>
      <c r="AV150" s="9" t="s">
        <v>47</v>
      </c>
      <c r="AW150" s="9" t="s">
        <v>47</v>
      </c>
      <c r="AX150" s="9" t="s">
        <v>47</v>
      </c>
      <c r="AY150" s="9" t="s">
        <v>47</v>
      </c>
      <c r="AZ150" s="9" t="s">
        <v>47</v>
      </c>
      <c r="BA150" s="9" t="s">
        <v>47</v>
      </c>
      <c r="BB150" s="9" t="s">
        <v>47</v>
      </c>
      <c r="BC150" s="9" t="s">
        <v>47</v>
      </c>
      <c r="BD150" s="9" t="s">
        <v>47</v>
      </c>
      <c r="BE150" s="9" t="s">
        <v>47</v>
      </c>
      <c r="BF150" s="9" t="s">
        <v>47</v>
      </c>
      <c r="BG150" s="9" t="s">
        <v>47</v>
      </c>
      <c r="BH150" s="9" t="s">
        <v>47</v>
      </c>
      <c r="BI150" s="9" t="s">
        <v>47</v>
      </c>
      <c r="BJ150" s="9" t="s">
        <v>47</v>
      </c>
      <c r="BK150" s="9" t="s">
        <v>47</v>
      </c>
      <c r="BL150" s="9" t="s">
        <v>47</v>
      </c>
      <c r="BM150" s="9" t="s">
        <v>47</v>
      </c>
      <c r="BN150" s="9" t="s">
        <v>47</v>
      </c>
    </row>
    <row r="151" spans="1:66" ht="12" x14ac:dyDescent="0.25">
      <c r="A151" s="5">
        <v>119</v>
      </c>
      <c r="B151" s="56">
        <v>30</v>
      </c>
      <c r="C151" s="9">
        <v>119</v>
      </c>
      <c r="D151" s="9">
        <v>79.333333333333329</v>
      </c>
      <c r="E151" s="9">
        <v>59.5</v>
      </c>
      <c r="F151" s="9">
        <v>47.6</v>
      </c>
      <c r="G151" s="9">
        <v>39.666666666666671</v>
      </c>
      <c r="H151" s="9">
        <v>34</v>
      </c>
      <c r="I151" s="9">
        <v>29.75</v>
      </c>
      <c r="J151" s="9">
        <v>26.444444444444443</v>
      </c>
      <c r="K151" s="9">
        <v>23.8</v>
      </c>
      <c r="L151" s="9">
        <v>21.564814819183379</v>
      </c>
      <c r="M151" s="9">
        <v>19.539547822927354</v>
      </c>
      <c r="N151" s="9">
        <v>17.704484472773366</v>
      </c>
      <c r="O151" s="9">
        <v>16.041761727918701</v>
      </c>
      <c r="P151" s="9">
        <v>14.535194161177728</v>
      </c>
      <c r="Q151" s="9">
        <v>13.170116405322402</v>
      </c>
      <c r="R151" s="9">
        <v>11.93324039612885</v>
      </c>
      <c r="S151" s="9">
        <v>10.812526022492317</v>
      </c>
      <c r="T151" s="9">
        <v>9.7970639244810176</v>
      </c>
      <c r="U151" s="9">
        <v>8.8769692984510549</v>
      </c>
      <c r="V151" s="9">
        <v>8.0432856754904698</v>
      </c>
      <c r="W151" s="9">
        <v>7.2878977365437922</v>
      </c>
      <c r="X151" s="9">
        <v>6.6034523155341409</v>
      </c>
      <c r="Y151" s="9">
        <v>5.9832868215042616</v>
      </c>
      <c r="Z151" s="9">
        <v>5.4213643830167939</v>
      </c>
      <c r="AA151" s="9">
        <v>4.9122150834904827</v>
      </c>
      <c r="AB151" s="9">
        <v>4.4508827154399855</v>
      </c>
      <c r="AC151" s="9">
        <v>4.0328765353095521</v>
      </c>
      <c r="AD151" s="9">
        <v>3.6541275492680816</v>
      </c>
      <c r="AE151" s="9">
        <v>3.3109489044387632</v>
      </c>
      <c r="AF151" s="9">
        <v>3</v>
      </c>
      <c r="AG151" s="9" t="s">
        <v>47</v>
      </c>
      <c r="AH151" s="9" t="s">
        <v>47</v>
      </c>
      <c r="AI151" s="9" t="s">
        <v>47</v>
      </c>
      <c r="AJ151" s="9" t="s">
        <v>47</v>
      </c>
      <c r="AK151" s="9" t="s">
        <v>47</v>
      </c>
      <c r="AL151" s="9" t="s">
        <v>47</v>
      </c>
      <c r="AM151" s="9" t="s">
        <v>47</v>
      </c>
      <c r="AN151" s="9" t="s">
        <v>47</v>
      </c>
      <c r="AO151" s="9" t="s">
        <v>47</v>
      </c>
      <c r="AP151" s="9" t="s">
        <v>47</v>
      </c>
      <c r="AQ151" s="9" t="s">
        <v>47</v>
      </c>
      <c r="AR151" s="9" t="s">
        <v>47</v>
      </c>
      <c r="AS151" s="9" t="s">
        <v>47</v>
      </c>
      <c r="AT151" s="9" t="s">
        <v>47</v>
      </c>
      <c r="AU151" s="9" t="s">
        <v>47</v>
      </c>
      <c r="AV151" s="9" t="s">
        <v>47</v>
      </c>
      <c r="AW151" s="9" t="s">
        <v>47</v>
      </c>
      <c r="AX151" s="9" t="s">
        <v>47</v>
      </c>
      <c r="AY151" s="9" t="s">
        <v>47</v>
      </c>
      <c r="AZ151" s="9" t="s">
        <v>47</v>
      </c>
      <c r="BA151" s="9" t="s">
        <v>47</v>
      </c>
      <c r="BB151" s="9" t="s">
        <v>47</v>
      </c>
      <c r="BC151" s="9" t="s">
        <v>47</v>
      </c>
      <c r="BD151" s="9" t="s">
        <v>47</v>
      </c>
      <c r="BE151" s="9" t="s">
        <v>47</v>
      </c>
      <c r="BF151" s="9" t="s">
        <v>47</v>
      </c>
      <c r="BG151" s="9" t="s">
        <v>47</v>
      </c>
      <c r="BH151" s="9" t="s">
        <v>47</v>
      </c>
      <c r="BI151" s="9" t="s">
        <v>47</v>
      </c>
      <c r="BJ151" s="9" t="s">
        <v>47</v>
      </c>
      <c r="BK151" s="9" t="s">
        <v>47</v>
      </c>
      <c r="BL151" s="9" t="s">
        <v>47</v>
      </c>
      <c r="BM151" s="9" t="s">
        <v>47</v>
      </c>
      <c r="BN151" s="9" t="s">
        <v>47</v>
      </c>
    </row>
    <row r="152" spans="1:66" ht="12" x14ac:dyDescent="0.25">
      <c r="A152" s="5">
        <v>120</v>
      </c>
      <c r="B152" s="56">
        <v>30</v>
      </c>
      <c r="C152" s="9">
        <v>120</v>
      </c>
      <c r="D152" s="9">
        <v>80</v>
      </c>
      <c r="E152" s="9">
        <v>60</v>
      </c>
      <c r="F152" s="9">
        <v>48</v>
      </c>
      <c r="G152" s="9">
        <v>40</v>
      </c>
      <c r="H152" s="9">
        <v>34.285714285714285</v>
      </c>
      <c r="I152" s="9">
        <v>30</v>
      </c>
      <c r="J152" s="9">
        <v>26.666666666666664</v>
      </c>
      <c r="K152" s="9">
        <v>24</v>
      </c>
      <c r="L152" s="9">
        <v>21.737367942333762</v>
      </c>
      <c r="M152" s="9">
        <v>19.688048544183314</v>
      </c>
      <c r="N152" s="9">
        <v>17.831931469643386</v>
      </c>
      <c r="O152" s="9">
        <v>16.150802311588276</v>
      </c>
      <c r="P152" s="9">
        <v>14.628163850453706</v>
      </c>
      <c r="Q152" s="9">
        <v>13.24907416408575</v>
      </c>
      <c r="R152" s="9">
        <v>12</v>
      </c>
      <c r="S152" s="9">
        <v>10.868683971166881</v>
      </c>
      <c r="T152" s="9">
        <v>9.8440242720916569</v>
      </c>
      <c r="U152" s="9">
        <v>8.9159657348216914</v>
      </c>
      <c r="V152" s="9">
        <v>8.0754011557941379</v>
      </c>
      <c r="W152" s="9">
        <v>7.3140819252268532</v>
      </c>
      <c r="X152" s="9">
        <v>6.6245370820428748</v>
      </c>
      <c r="Y152" s="9">
        <v>6</v>
      </c>
      <c r="Z152" s="9">
        <v>5.4343419855834405</v>
      </c>
      <c r="AA152" s="9">
        <v>4.9220121360458284</v>
      </c>
      <c r="AB152" s="9">
        <v>4.4579828674108457</v>
      </c>
      <c r="AC152" s="9">
        <v>4.037700577897068</v>
      </c>
      <c r="AD152" s="9">
        <v>3.6570409626134261</v>
      </c>
      <c r="AE152" s="9">
        <v>3.312268541021437</v>
      </c>
      <c r="AF152" s="9">
        <v>3</v>
      </c>
      <c r="AG152" s="9" t="s">
        <v>47</v>
      </c>
      <c r="AH152" s="9" t="s">
        <v>47</v>
      </c>
      <c r="AI152" s="9" t="s">
        <v>47</v>
      </c>
      <c r="AJ152" s="9" t="s">
        <v>47</v>
      </c>
      <c r="AK152" s="9" t="s">
        <v>47</v>
      </c>
      <c r="AL152" s="9" t="s">
        <v>47</v>
      </c>
      <c r="AM152" s="9" t="s">
        <v>47</v>
      </c>
      <c r="AN152" s="9" t="s">
        <v>47</v>
      </c>
      <c r="AO152" s="9" t="s">
        <v>47</v>
      </c>
      <c r="AP152" s="9" t="s">
        <v>47</v>
      </c>
      <c r="AQ152" s="9" t="s">
        <v>47</v>
      </c>
      <c r="AR152" s="9" t="s">
        <v>47</v>
      </c>
      <c r="AS152" s="9" t="s">
        <v>47</v>
      </c>
      <c r="AT152" s="9" t="s">
        <v>47</v>
      </c>
      <c r="AU152" s="9" t="s">
        <v>47</v>
      </c>
      <c r="AV152" s="9" t="s">
        <v>47</v>
      </c>
      <c r="AW152" s="9" t="s">
        <v>47</v>
      </c>
      <c r="AX152" s="9" t="s">
        <v>47</v>
      </c>
      <c r="AY152" s="9" t="s">
        <v>47</v>
      </c>
      <c r="AZ152" s="9" t="s">
        <v>47</v>
      </c>
      <c r="BA152" s="9" t="s">
        <v>47</v>
      </c>
      <c r="BB152" s="9" t="s">
        <v>47</v>
      </c>
      <c r="BC152" s="9" t="s">
        <v>47</v>
      </c>
      <c r="BD152" s="9" t="s">
        <v>47</v>
      </c>
      <c r="BE152" s="9" t="s">
        <v>47</v>
      </c>
      <c r="BF152" s="9" t="s">
        <v>47</v>
      </c>
      <c r="BG152" s="9" t="s">
        <v>47</v>
      </c>
      <c r="BH152" s="9" t="s">
        <v>47</v>
      </c>
      <c r="BI152" s="9" t="s">
        <v>47</v>
      </c>
      <c r="BJ152" s="9" t="s">
        <v>47</v>
      </c>
      <c r="BK152" s="9" t="s">
        <v>47</v>
      </c>
      <c r="BL152" s="9" t="s">
        <v>47</v>
      </c>
      <c r="BM152" s="9" t="s">
        <v>47</v>
      </c>
      <c r="BN152" s="9" t="s">
        <v>47</v>
      </c>
    </row>
    <row r="153" spans="1:66" ht="12" x14ac:dyDescent="0.25">
      <c r="A153" s="5">
        <v>121</v>
      </c>
      <c r="B153" s="56">
        <v>31</v>
      </c>
      <c r="C153" s="9">
        <v>121</v>
      </c>
      <c r="D153" s="9">
        <v>80.666666666666657</v>
      </c>
      <c r="E153" s="9">
        <v>60.5</v>
      </c>
      <c r="F153" s="9">
        <v>48.4</v>
      </c>
      <c r="G153" s="9">
        <v>40.333333333333336</v>
      </c>
      <c r="H153" s="9">
        <v>34.571428571428569</v>
      </c>
      <c r="I153" s="9">
        <v>30.25</v>
      </c>
      <c r="J153" s="9">
        <v>26.888888888888886</v>
      </c>
      <c r="K153" s="9">
        <v>24.2</v>
      </c>
      <c r="L153" s="9">
        <v>22</v>
      </c>
      <c r="M153" s="9">
        <v>20.008652929576339</v>
      </c>
      <c r="N153" s="9">
        <v>18.197554184374717</v>
      </c>
      <c r="O153" s="9">
        <v>16.55038844737788</v>
      </c>
      <c r="P153" s="9">
        <v>15.0523171951479</v>
      </c>
      <c r="Q153" s="9">
        <v>13.68984502470947</v>
      </c>
      <c r="R153" s="9">
        <v>12.450698079959055</v>
      </c>
      <c r="S153" s="9">
        <v>11.323713482401965</v>
      </c>
      <c r="T153" s="9">
        <v>10.298738770152053</v>
      </c>
      <c r="U153" s="9">
        <v>9.3665404392883769</v>
      </c>
      <c r="V153" s="9">
        <v>8.5187207636619373</v>
      </c>
      <c r="W153" s="9">
        <v>7.7476421438221461</v>
      </c>
      <c r="X153" s="9">
        <v>7.0463583035589128</v>
      </c>
      <c r="Y153" s="9">
        <v>6.4085517142431181</v>
      </c>
      <c r="Z153" s="9">
        <v>5.8284766832514556</v>
      </c>
      <c r="AA153" s="9">
        <v>5.3009075937866648</v>
      </c>
      <c r="AB153" s="9">
        <v>4.8210918298105909</v>
      </c>
      <c r="AC153" s="9">
        <v>4.3847069620134649</v>
      </c>
      <c r="AD153" s="9">
        <v>3.9878218091283855</v>
      </c>
      <c r="AE153" s="9">
        <v>3.6268610238111405</v>
      </c>
      <c r="AF153" s="9">
        <v>3.2985728840565915</v>
      </c>
      <c r="AG153" s="9">
        <v>3</v>
      </c>
      <c r="AH153" s="9" t="s">
        <v>47</v>
      </c>
      <c r="AI153" s="9" t="s">
        <v>47</v>
      </c>
      <c r="AJ153" s="9" t="s">
        <v>47</v>
      </c>
      <c r="AK153" s="9" t="s">
        <v>47</v>
      </c>
      <c r="AL153" s="9" t="s">
        <v>47</v>
      </c>
      <c r="AM153" s="9" t="s">
        <v>47</v>
      </c>
      <c r="AN153" s="9" t="s">
        <v>47</v>
      </c>
      <c r="AO153" s="9" t="s">
        <v>47</v>
      </c>
      <c r="AP153" s="9" t="s">
        <v>47</v>
      </c>
      <c r="AQ153" s="9" t="s">
        <v>47</v>
      </c>
      <c r="AR153" s="9" t="s">
        <v>47</v>
      </c>
      <c r="AS153" s="9" t="s">
        <v>47</v>
      </c>
      <c r="AT153" s="9" t="s">
        <v>47</v>
      </c>
      <c r="AU153" s="9" t="s">
        <v>47</v>
      </c>
      <c r="AV153" s="9" t="s">
        <v>47</v>
      </c>
      <c r="AW153" s="9" t="s">
        <v>47</v>
      </c>
      <c r="AX153" s="9" t="s">
        <v>47</v>
      </c>
      <c r="AY153" s="9" t="s">
        <v>47</v>
      </c>
      <c r="AZ153" s="9" t="s">
        <v>47</v>
      </c>
      <c r="BA153" s="9" t="s">
        <v>47</v>
      </c>
      <c r="BB153" s="9" t="s">
        <v>47</v>
      </c>
      <c r="BC153" s="9" t="s">
        <v>47</v>
      </c>
      <c r="BD153" s="9" t="s">
        <v>47</v>
      </c>
      <c r="BE153" s="9" t="s">
        <v>47</v>
      </c>
      <c r="BF153" s="9" t="s">
        <v>47</v>
      </c>
      <c r="BG153" s="9" t="s">
        <v>47</v>
      </c>
      <c r="BH153" s="9" t="s">
        <v>47</v>
      </c>
      <c r="BI153" s="9" t="s">
        <v>47</v>
      </c>
      <c r="BJ153" s="9" t="s">
        <v>47</v>
      </c>
      <c r="BK153" s="9" t="s">
        <v>47</v>
      </c>
      <c r="BL153" s="9" t="s">
        <v>47</v>
      </c>
      <c r="BM153" s="9" t="s">
        <v>47</v>
      </c>
      <c r="BN153" s="9" t="s">
        <v>47</v>
      </c>
    </row>
    <row r="154" spans="1:66" ht="12" x14ac:dyDescent="0.25">
      <c r="A154" s="5">
        <v>122</v>
      </c>
      <c r="B154" s="56">
        <v>31</v>
      </c>
      <c r="C154" s="9">
        <v>122</v>
      </c>
      <c r="D154" s="9">
        <v>81.333333333333329</v>
      </c>
      <c r="E154" s="9">
        <v>61</v>
      </c>
      <c r="F154" s="9">
        <v>48.8</v>
      </c>
      <c r="G154" s="9">
        <v>40.666666666666671</v>
      </c>
      <c r="H154" s="9">
        <v>34.857142857142861</v>
      </c>
      <c r="I154" s="9">
        <v>30.5</v>
      </c>
      <c r="J154" s="9">
        <v>27.111111111111114</v>
      </c>
      <c r="K154" s="9">
        <v>24.4</v>
      </c>
      <c r="L154" s="9">
        <v>22.181818181818183</v>
      </c>
      <c r="M154" s="9">
        <v>20.166108475292685</v>
      </c>
      <c r="N154" s="9">
        <v>18.333570661516333</v>
      </c>
      <c r="O154" s="9">
        <v>16.667559515145079</v>
      </c>
      <c r="P154" s="9">
        <v>15.152942398397279</v>
      </c>
      <c r="Q154" s="9">
        <v>13.775961808956366</v>
      </c>
      <c r="R154" s="9">
        <v>12.524110418442358</v>
      </c>
      <c r="S154" s="9">
        <v>11.386017466407255</v>
      </c>
      <c r="T154" s="9">
        <v>10.351345477953295</v>
      </c>
      <c r="U154" s="9">
        <v>9.4106963668442702</v>
      </c>
      <c r="V154" s="9">
        <v>8.5555260712297834</v>
      </c>
      <c r="W154" s="9">
        <v>7.778066946605569</v>
      </c>
      <c r="X154" s="9">
        <v>7.0712572110930356</v>
      </c>
      <c r="Y154" s="9">
        <v>6.4286768021785869</v>
      </c>
      <c r="Z154" s="9">
        <v>5.8444890622895143</v>
      </c>
      <c r="AA154" s="9">
        <v>5.313387723527506</v>
      </c>
      <c r="AB154" s="9">
        <v>4.8305487100138738</v>
      </c>
      <c r="AC154" s="9">
        <v>4.39158632005973</v>
      </c>
      <c r="AD154" s="9">
        <v>3.992513390156947</v>
      </c>
      <c r="AE154" s="9">
        <v>3.6297050789532732</v>
      </c>
      <c r="AF154" s="9">
        <v>3.2998659422558094</v>
      </c>
      <c r="AG154" s="9">
        <v>3</v>
      </c>
      <c r="AH154" s="9" t="s">
        <v>47</v>
      </c>
      <c r="AI154" s="9" t="s">
        <v>47</v>
      </c>
      <c r="AJ154" s="9" t="s">
        <v>47</v>
      </c>
      <c r="AK154" s="9" t="s">
        <v>47</v>
      </c>
      <c r="AL154" s="9" t="s">
        <v>47</v>
      </c>
      <c r="AM154" s="9" t="s">
        <v>47</v>
      </c>
      <c r="AN154" s="9" t="s">
        <v>47</v>
      </c>
      <c r="AO154" s="9" t="s">
        <v>47</v>
      </c>
      <c r="AP154" s="9" t="s">
        <v>47</v>
      </c>
      <c r="AQ154" s="9" t="s">
        <v>47</v>
      </c>
      <c r="AR154" s="9" t="s">
        <v>47</v>
      </c>
      <c r="AS154" s="9" t="s">
        <v>47</v>
      </c>
      <c r="AT154" s="9" t="s">
        <v>47</v>
      </c>
      <c r="AU154" s="9" t="s">
        <v>47</v>
      </c>
      <c r="AV154" s="9" t="s">
        <v>47</v>
      </c>
      <c r="AW154" s="9" t="s">
        <v>47</v>
      </c>
      <c r="AX154" s="9" t="s">
        <v>47</v>
      </c>
      <c r="AY154" s="9" t="s">
        <v>47</v>
      </c>
      <c r="AZ154" s="9" t="s">
        <v>47</v>
      </c>
      <c r="BA154" s="9" t="s">
        <v>47</v>
      </c>
      <c r="BB154" s="9" t="s">
        <v>47</v>
      </c>
      <c r="BC154" s="9" t="s">
        <v>47</v>
      </c>
      <c r="BD154" s="9" t="s">
        <v>47</v>
      </c>
      <c r="BE154" s="9" t="s">
        <v>47</v>
      </c>
      <c r="BF154" s="9" t="s">
        <v>47</v>
      </c>
      <c r="BG154" s="9" t="s">
        <v>47</v>
      </c>
      <c r="BH154" s="9" t="s">
        <v>47</v>
      </c>
      <c r="BI154" s="9" t="s">
        <v>47</v>
      </c>
      <c r="BJ154" s="9" t="s">
        <v>47</v>
      </c>
      <c r="BK154" s="9" t="s">
        <v>47</v>
      </c>
      <c r="BL154" s="9" t="s">
        <v>47</v>
      </c>
      <c r="BM154" s="9" t="s">
        <v>47</v>
      </c>
      <c r="BN154" s="9" t="s">
        <v>47</v>
      </c>
    </row>
    <row r="155" spans="1:66" ht="12" x14ac:dyDescent="0.25">
      <c r="A155" s="5">
        <v>123</v>
      </c>
      <c r="B155" s="56">
        <v>31</v>
      </c>
      <c r="C155" s="9">
        <v>123</v>
      </c>
      <c r="D155" s="9">
        <v>82</v>
      </c>
      <c r="E155" s="9">
        <v>61.5</v>
      </c>
      <c r="F155" s="9">
        <v>49.2</v>
      </c>
      <c r="G155" s="9">
        <v>41</v>
      </c>
      <c r="H155" s="9">
        <v>35.142857142857146</v>
      </c>
      <c r="I155" s="9">
        <v>30.75</v>
      </c>
      <c r="J155" s="9">
        <v>27.333333333333336</v>
      </c>
      <c r="K155" s="9">
        <v>24.6</v>
      </c>
      <c r="L155" s="9">
        <v>22.356206569793613</v>
      </c>
      <c r="M155" s="9">
        <v>20.317072040296061</v>
      </c>
      <c r="N155" s="9">
        <v>18.46392924496898</v>
      </c>
      <c r="O155" s="9">
        <v>16.77981367034878</v>
      </c>
      <c r="P155" s="9">
        <v>15.249308155161142</v>
      </c>
      <c r="Q155" s="9">
        <v>13.858401754602474</v>
      </c>
      <c r="R155" s="9">
        <v>12.594361477767608</v>
      </c>
      <c r="S155" s="9">
        <v>11.445615724049748</v>
      </c>
      <c r="T155" s="9">
        <v>10.401648351436345</v>
      </c>
      <c r="U155" s="9">
        <v>9.4529024069538252</v>
      </c>
      <c r="V155" s="9">
        <v>8.5906926379658124</v>
      </c>
      <c r="W155" s="9">
        <v>7.8071259834133704</v>
      </c>
      <c r="X155" s="9">
        <v>7.0950293171379029</v>
      </c>
      <c r="Y155" s="9">
        <v>6.4478837818161248</v>
      </c>
      <c r="Z155" s="9">
        <v>5.859765112370054</v>
      </c>
      <c r="AA155" s="9">
        <v>5.3252894025453177</v>
      </c>
      <c r="AB155" s="9">
        <v>4.8395638181803227</v>
      </c>
      <c r="AC155" s="9">
        <v>4.3981418059731059</v>
      </c>
      <c r="AD155" s="9">
        <v>3.9969823877064998</v>
      </c>
      <c r="AE155" s="9">
        <v>3.6324131672924156</v>
      </c>
      <c r="AF155" s="9">
        <v>3.3010967119848589</v>
      </c>
      <c r="AG155" s="9">
        <v>3</v>
      </c>
      <c r="AH155" s="9" t="s">
        <v>47</v>
      </c>
      <c r="AI155" s="9" t="s">
        <v>47</v>
      </c>
      <c r="AJ155" s="9" t="s">
        <v>47</v>
      </c>
      <c r="AK155" s="9" t="s">
        <v>47</v>
      </c>
      <c r="AL155" s="9" t="s">
        <v>47</v>
      </c>
      <c r="AM155" s="9" t="s">
        <v>47</v>
      </c>
      <c r="AN155" s="9" t="s">
        <v>47</v>
      </c>
      <c r="AO155" s="9" t="s">
        <v>47</v>
      </c>
      <c r="AP155" s="9" t="s">
        <v>47</v>
      </c>
      <c r="AQ155" s="9" t="s">
        <v>47</v>
      </c>
      <c r="AR155" s="9" t="s">
        <v>47</v>
      </c>
      <c r="AS155" s="9" t="s">
        <v>47</v>
      </c>
      <c r="AT155" s="9" t="s">
        <v>47</v>
      </c>
      <c r="AU155" s="9" t="s">
        <v>47</v>
      </c>
      <c r="AV155" s="9" t="s">
        <v>47</v>
      </c>
      <c r="AW155" s="9" t="s">
        <v>47</v>
      </c>
      <c r="AX155" s="9" t="s">
        <v>47</v>
      </c>
      <c r="AY155" s="9" t="s">
        <v>47</v>
      </c>
      <c r="AZ155" s="9" t="s">
        <v>47</v>
      </c>
      <c r="BA155" s="9" t="s">
        <v>47</v>
      </c>
      <c r="BB155" s="9" t="s">
        <v>47</v>
      </c>
      <c r="BC155" s="9" t="s">
        <v>47</v>
      </c>
      <c r="BD155" s="9" t="s">
        <v>47</v>
      </c>
      <c r="BE155" s="9" t="s">
        <v>47</v>
      </c>
      <c r="BF155" s="9" t="s">
        <v>47</v>
      </c>
      <c r="BG155" s="9" t="s">
        <v>47</v>
      </c>
      <c r="BH155" s="9" t="s">
        <v>47</v>
      </c>
      <c r="BI155" s="9" t="s">
        <v>47</v>
      </c>
      <c r="BJ155" s="9" t="s">
        <v>47</v>
      </c>
      <c r="BK155" s="9" t="s">
        <v>47</v>
      </c>
      <c r="BL155" s="9" t="s">
        <v>47</v>
      </c>
      <c r="BM155" s="9" t="s">
        <v>47</v>
      </c>
      <c r="BN155" s="9" t="s">
        <v>47</v>
      </c>
    </row>
    <row r="156" spans="1:66" ht="12" x14ac:dyDescent="0.25">
      <c r="A156" s="5">
        <v>124</v>
      </c>
      <c r="B156" s="56">
        <v>31</v>
      </c>
      <c r="C156" s="9">
        <v>124</v>
      </c>
      <c r="D156" s="9">
        <v>82.666666666666657</v>
      </c>
      <c r="E156" s="9">
        <v>62</v>
      </c>
      <c r="F156" s="9">
        <v>49.6</v>
      </c>
      <c r="G156" s="9">
        <v>41.333333333333329</v>
      </c>
      <c r="H156" s="9">
        <v>35.428571428571423</v>
      </c>
      <c r="I156" s="9">
        <v>31</v>
      </c>
      <c r="J156" s="9">
        <v>27.55555555555555</v>
      </c>
      <c r="K156" s="9">
        <v>24.8</v>
      </c>
      <c r="L156" s="9">
        <v>22.529670662437503</v>
      </c>
      <c r="M156" s="9">
        <v>20.467179845076501</v>
      </c>
      <c r="N156" s="9">
        <v>18.593500858808561</v>
      </c>
      <c r="O156" s="9">
        <v>16.891348823012333</v>
      </c>
      <c r="P156" s="9">
        <v>15.345021210758841</v>
      </c>
      <c r="Q156" s="9">
        <v>13.940252991391723</v>
      </c>
      <c r="R156" s="9">
        <v>12.664085034157855</v>
      </c>
      <c r="S156" s="9">
        <v>11.504744558898393</v>
      </c>
      <c r="T156" s="9">
        <v>10.451536530945591</v>
      </c>
      <c r="U156" s="9">
        <v>9.494744998332207</v>
      </c>
      <c r="V156" s="9">
        <v>8.6255434611391291</v>
      </c>
      <c r="W156" s="9">
        <v>7.8359134461292701</v>
      </c>
      <c r="X156" s="9">
        <v>7.1185705355104112</v>
      </c>
      <c r="Y156" s="9">
        <v>6.4668971674347162</v>
      </c>
      <c r="Z156" s="9">
        <v>5.8748815883126673</v>
      </c>
      <c r="AA156" s="9">
        <v>5.3370623937702488</v>
      </c>
      <c r="AB156" s="9">
        <v>4.8484781466340348</v>
      </c>
      <c r="AC156" s="9">
        <v>4.4046216071649278</v>
      </c>
      <c r="AD156" s="9">
        <v>4.0013981533097587</v>
      </c>
      <c r="AE156" s="9">
        <v>3.635088007393326</v>
      </c>
      <c r="AF156" s="9">
        <v>3.302311920788219</v>
      </c>
      <c r="AG156" s="9">
        <v>3</v>
      </c>
      <c r="AH156" s="9" t="s">
        <v>47</v>
      </c>
      <c r="AI156" s="9" t="s">
        <v>47</v>
      </c>
      <c r="AJ156" s="9" t="s">
        <v>47</v>
      </c>
      <c r="AK156" s="9" t="s">
        <v>47</v>
      </c>
      <c r="AL156" s="9" t="s">
        <v>47</v>
      </c>
      <c r="AM156" s="9" t="s">
        <v>47</v>
      </c>
      <c r="AN156" s="9" t="s">
        <v>47</v>
      </c>
      <c r="AO156" s="9" t="s">
        <v>47</v>
      </c>
      <c r="AP156" s="9" t="s">
        <v>47</v>
      </c>
      <c r="AQ156" s="9" t="s">
        <v>47</v>
      </c>
      <c r="AR156" s="9" t="s">
        <v>47</v>
      </c>
      <c r="AS156" s="9" t="s">
        <v>47</v>
      </c>
      <c r="AT156" s="9" t="s">
        <v>47</v>
      </c>
      <c r="AU156" s="9" t="s">
        <v>47</v>
      </c>
      <c r="AV156" s="9" t="s">
        <v>47</v>
      </c>
      <c r="AW156" s="9" t="s">
        <v>47</v>
      </c>
      <c r="AX156" s="9" t="s">
        <v>47</v>
      </c>
      <c r="AY156" s="9" t="s">
        <v>47</v>
      </c>
      <c r="AZ156" s="9" t="s">
        <v>47</v>
      </c>
      <c r="BA156" s="9" t="s">
        <v>47</v>
      </c>
      <c r="BB156" s="9" t="s">
        <v>47</v>
      </c>
      <c r="BC156" s="9" t="s">
        <v>47</v>
      </c>
      <c r="BD156" s="9" t="s">
        <v>47</v>
      </c>
      <c r="BE156" s="9" t="s">
        <v>47</v>
      </c>
      <c r="BF156" s="9" t="s">
        <v>47</v>
      </c>
      <c r="BG156" s="9" t="s">
        <v>47</v>
      </c>
      <c r="BH156" s="9" t="s">
        <v>47</v>
      </c>
      <c r="BI156" s="9" t="s">
        <v>47</v>
      </c>
      <c r="BJ156" s="9" t="s">
        <v>47</v>
      </c>
      <c r="BK156" s="9" t="s">
        <v>47</v>
      </c>
      <c r="BL156" s="9" t="s">
        <v>47</v>
      </c>
      <c r="BM156" s="9" t="s">
        <v>47</v>
      </c>
      <c r="BN156" s="9" t="s">
        <v>47</v>
      </c>
    </row>
    <row r="157" spans="1:66" ht="12" x14ac:dyDescent="0.25">
      <c r="A157" s="5">
        <v>125</v>
      </c>
      <c r="B157" s="56">
        <v>32</v>
      </c>
      <c r="C157" s="9">
        <v>125</v>
      </c>
      <c r="D157" s="9">
        <v>83.333333333333329</v>
      </c>
      <c r="E157" s="9">
        <v>62.5</v>
      </c>
      <c r="F157" s="9">
        <v>50</v>
      </c>
      <c r="G157" s="9">
        <v>41.666666666666671</v>
      </c>
      <c r="H157" s="9">
        <v>35.714285714285715</v>
      </c>
      <c r="I157" s="9">
        <v>31.25</v>
      </c>
      <c r="J157" s="9">
        <v>27.777777777777775</v>
      </c>
      <c r="K157" s="9">
        <v>25</v>
      </c>
      <c r="L157" s="9">
        <v>22.727272727272723</v>
      </c>
      <c r="M157" s="9">
        <v>20.728764202019352</v>
      </c>
      <c r="N157" s="9">
        <v>18.905993275088438</v>
      </c>
      <c r="O157" s="9">
        <v>17.243506570587964</v>
      </c>
      <c r="P157" s="9">
        <v>15.727209595578332</v>
      </c>
      <c r="Q157" s="9">
        <v>14.344247247549095</v>
      </c>
      <c r="R157" s="9">
        <v>13.082894829396055</v>
      </c>
      <c r="S157" s="9">
        <v>11.93245864792824</v>
      </c>
      <c r="T157" s="9">
        <v>10.883185353183052</v>
      </c>
      <c r="U157" s="9">
        <v>9.9261792499320975</v>
      </c>
      <c r="V157" s="9">
        <v>9.053326880348072</v>
      </c>
      <c r="W157" s="9">
        <v>8.257228238447702</v>
      </c>
      <c r="X157" s="9">
        <v>7.5311340331496757</v>
      </c>
      <c r="Y157" s="9">
        <v>6.8688884680663564</v>
      </c>
      <c r="Z157" s="9">
        <v>6.2648770529187683</v>
      </c>
      <c r="AA157" s="9">
        <v>5.7139790041221836</v>
      </c>
      <c r="AB157" s="9">
        <v>5.2115238309964775</v>
      </c>
      <c r="AC157" s="9">
        <v>4.7532517395409455</v>
      </c>
      <c r="AD157" s="9">
        <v>4.335277518078434</v>
      </c>
      <c r="AE157" s="9">
        <v>3.9540575985927968</v>
      </c>
      <c r="AF157" s="9">
        <v>3.6063600145070516</v>
      </c>
      <c r="AG157" s="9">
        <v>3.2892370002055422</v>
      </c>
      <c r="AH157" s="9">
        <v>3</v>
      </c>
      <c r="AI157" s="9" t="s">
        <v>47</v>
      </c>
      <c r="AJ157" s="9" t="s">
        <v>47</v>
      </c>
      <c r="AK157" s="9" t="s">
        <v>47</v>
      </c>
      <c r="AL157" s="9" t="s">
        <v>47</v>
      </c>
      <c r="AM157" s="9" t="s">
        <v>47</v>
      </c>
      <c r="AN157" s="9" t="s">
        <v>47</v>
      </c>
      <c r="AO157" s="9" t="s">
        <v>47</v>
      </c>
      <c r="AP157" s="9" t="s">
        <v>47</v>
      </c>
      <c r="AQ157" s="9" t="s">
        <v>47</v>
      </c>
      <c r="AR157" s="9" t="s">
        <v>47</v>
      </c>
      <c r="AS157" s="9" t="s">
        <v>47</v>
      </c>
      <c r="AT157" s="9" t="s">
        <v>47</v>
      </c>
      <c r="AU157" s="9" t="s">
        <v>47</v>
      </c>
      <c r="AV157" s="9" t="s">
        <v>47</v>
      </c>
      <c r="AW157" s="9" t="s">
        <v>47</v>
      </c>
      <c r="AX157" s="9" t="s">
        <v>47</v>
      </c>
      <c r="AY157" s="9" t="s">
        <v>47</v>
      </c>
      <c r="AZ157" s="9" t="s">
        <v>47</v>
      </c>
      <c r="BA157" s="9" t="s">
        <v>47</v>
      </c>
      <c r="BB157" s="9" t="s">
        <v>47</v>
      </c>
      <c r="BC157" s="9" t="s">
        <v>47</v>
      </c>
      <c r="BD157" s="9" t="s">
        <v>47</v>
      </c>
      <c r="BE157" s="9" t="s">
        <v>47</v>
      </c>
      <c r="BF157" s="9" t="s">
        <v>47</v>
      </c>
      <c r="BG157" s="9" t="s">
        <v>47</v>
      </c>
      <c r="BH157" s="9" t="s">
        <v>47</v>
      </c>
      <c r="BI157" s="9" t="s">
        <v>47</v>
      </c>
      <c r="BJ157" s="9" t="s">
        <v>47</v>
      </c>
      <c r="BK157" s="9" t="s">
        <v>47</v>
      </c>
      <c r="BL157" s="9" t="s">
        <v>47</v>
      </c>
      <c r="BM157" s="9" t="s">
        <v>47</v>
      </c>
      <c r="BN157" s="9" t="s">
        <v>47</v>
      </c>
    </row>
    <row r="158" spans="1:66" ht="12" x14ac:dyDescent="0.25">
      <c r="A158" s="5">
        <v>126</v>
      </c>
      <c r="B158" s="56">
        <v>32</v>
      </c>
      <c r="C158" s="9">
        <v>126</v>
      </c>
      <c r="D158" s="9">
        <v>84</v>
      </c>
      <c r="E158" s="9">
        <v>63</v>
      </c>
      <c r="F158" s="9">
        <v>50.4</v>
      </c>
      <c r="G158" s="9">
        <v>42</v>
      </c>
      <c r="H158" s="9">
        <v>36</v>
      </c>
      <c r="I158" s="9">
        <v>31.5</v>
      </c>
      <c r="J158" s="9">
        <v>28</v>
      </c>
      <c r="K158" s="9">
        <v>25.2</v>
      </c>
      <c r="L158" s="9">
        <v>22.90909090909091</v>
      </c>
      <c r="M158" s="9">
        <v>20.887027882675181</v>
      </c>
      <c r="N158" s="9">
        <v>19.043441553524424</v>
      </c>
      <c r="O158" s="9">
        <v>17.362578737365705</v>
      </c>
      <c r="P158" s="9">
        <v>15.830076699315509</v>
      </c>
      <c r="Q158" s="9">
        <v>14.432840426342805</v>
      </c>
      <c r="R158" s="9">
        <v>13.158930732235957</v>
      </c>
      <c r="S158" s="9">
        <v>11.997462238946197</v>
      </c>
      <c r="T158" s="9">
        <v>10.938510362572739</v>
      </c>
      <c r="U158" s="9">
        <v>9.9730265091978971</v>
      </c>
      <c r="V158" s="9">
        <v>9.0927607559326482</v>
      </c>
      <c r="W158" s="9">
        <v>8.2901913564930894</v>
      </c>
      <c r="X158" s="9">
        <v>7.5584604689429495</v>
      </c>
      <c r="Y158" s="9">
        <v>6.8913155564047806</v>
      </c>
      <c r="Z158" s="9">
        <v>6.2830559600172169</v>
      </c>
      <c r="AA158" s="9">
        <v>5.728484187611782</v>
      </c>
      <c r="AB158" s="9">
        <v>5.222861501877869</v>
      </c>
      <c r="AC158" s="9">
        <v>4.7618674285230638</v>
      </c>
      <c r="AD158" s="9">
        <v>4.3415628384317611</v>
      </c>
      <c r="AE158" s="9">
        <v>3.9583562883643513</v>
      </c>
      <c r="AF158" s="9">
        <v>3.6089733325830053</v>
      </c>
      <c r="AG158" s="9">
        <v>3.2904285431762559</v>
      </c>
      <c r="AH158" s="9">
        <v>3</v>
      </c>
      <c r="AI158" s="9" t="s">
        <v>47</v>
      </c>
      <c r="AJ158" s="9" t="s">
        <v>47</v>
      </c>
      <c r="AK158" s="9" t="s">
        <v>47</v>
      </c>
      <c r="AL158" s="9" t="s">
        <v>47</v>
      </c>
      <c r="AM158" s="9" t="s">
        <v>47</v>
      </c>
      <c r="AN158" s="9" t="s">
        <v>47</v>
      </c>
      <c r="AO158" s="9" t="s">
        <v>47</v>
      </c>
      <c r="AP158" s="9" t="s">
        <v>47</v>
      </c>
      <c r="AQ158" s="9" t="s">
        <v>47</v>
      </c>
      <c r="AR158" s="9" t="s">
        <v>47</v>
      </c>
      <c r="AS158" s="9" t="s">
        <v>47</v>
      </c>
      <c r="AT158" s="9" t="s">
        <v>47</v>
      </c>
      <c r="AU158" s="9" t="s">
        <v>47</v>
      </c>
      <c r="AV158" s="9" t="s">
        <v>47</v>
      </c>
      <c r="AW158" s="9" t="s">
        <v>47</v>
      </c>
      <c r="AX158" s="9" t="s">
        <v>47</v>
      </c>
      <c r="AY158" s="9" t="s">
        <v>47</v>
      </c>
      <c r="AZ158" s="9" t="s">
        <v>47</v>
      </c>
      <c r="BA158" s="9" t="s">
        <v>47</v>
      </c>
      <c r="BB158" s="9" t="s">
        <v>47</v>
      </c>
      <c r="BC158" s="9" t="s">
        <v>47</v>
      </c>
      <c r="BD158" s="9" t="s">
        <v>47</v>
      </c>
      <c r="BE158" s="9" t="s">
        <v>47</v>
      </c>
      <c r="BF158" s="9" t="s">
        <v>47</v>
      </c>
      <c r="BG158" s="9" t="s">
        <v>47</v>
      </c>
      <c r="BH158" s="9" t="s">
        <v>47</v>
      </c>
      <c r="BI158" s="9" t="s">
        <v>47</v>
      </c>
      <c r="BJ158" s="9" t="s">
        <v>47</v>
      </c>
      <c r="BK158" s="9" t="s">
        <v>47</v>
      </c>
      <c r="BL158" s="9" t="s">
        <v>47</v>
      </c>
      <c r="BM158" s="9" t="s">
        <v>47</v>
      </c>
      <c r="BN158" s="9" t="s">
        <v>47</v>
      </c>
    </row>
    <row r="159" spans="1:66" ht="12" x14ac:dyDescent="0.25">
      <c r="A159" s="5">
        <v>127</v>
      </c>
      <c r="B159" s="56">
        <v>32</v>
      </c>
      <c r="C159" s="9">
        <v>127</v>
      </c>
      <c r="D159" s="9">
        <v>84.666666666666657</v>
      </c>
      <c r="E159" s="9">
        <v>63.5</v>
      </c>
      <c r="F159" s="9">
        <v>50.8</v>
      </c>
      <c r="G159" s="9">
        <v>42.333333333333336</v>
      </c>
      <c r="H159" s="9">
        <v>36.285714285714285</v>
      </c>
      <c r="I159" s="9">
        <v>31.75</v>
      </c>
      <c r="J159" s="9">
        <v>28.222222222222221</v>
      </c>
      <c r="K159" s="9">
        <v>25.4</v>
      </c>
      <c r="L159" s="9">
        <v>23.09090909090909</v>
      </c>
      <c r="M159" s="9">
        <v>21.045234479335374</v>
      </c>
      <c r="N159" s="9">
        <v>19.180790697607364</v>
      </c>
      <c r="O159" s="9">
        <v>17.481522106426059</v>
      </c>
      <c r="P159" s="9">
        <v>15.93279547102218</v>
      </c>
      <c r="Q159" s="9">
        <v>14.521273947198816</v>
      </c>
      <c r="R159" s="9">
        <v>13.234802231228711</v>
      </c>
      <c r="S159" s="9">
        <v>12.062301884575714</v>
      </c>
      <c r="T159" s="9">
        <v>10.993675932030211</v>
      </c>
      <c r="U159" s="9">
        <v>10.01972191170637</v>
      </c>
      <c r="V159" s="9">
        <v>9.1320526281320671</v>
      </c>
      <c r="W159" s="9">
        <v>8.3230239259975285</v>
      </c>
      <c r="X159" s="9">
        <v>7.5856688625870108</v>
      </c>
      <c r="Y159" s="9">
        <v>6.9136377120201011</v>
      </c>
      <c r="Z159" s="9">
        <v>6.3011432846497097</v>
      </c>
      <c r="AA159" s="9">
        <v>5.7429110907353103</v>
      </c>
      <c r="AB159" s="9">
        <v>5.2341339192263892</v>
      </c>
      <c r="AC159" s="9">
        <v>4.7704304405117401</v>
      </c>
      <c r="AD159" s="9">
        <v>4.3478074766425809</v>
      </c>
      <c r="AE159" s="9">
        <v>3.9626256141199065</v>
      </c>
      <c r="AF159" s="9">
        <v>3.6115678631209112</v>
      </c>
      <c r="AG159" s="9">
        <v>3.2916110932737381</v>
      </c>
      <c r="AH159" s="9">
        <v>3</v>
      </c>
      <c r="AI159" s="9" t="s">
        <v>47</v>
      </c>
      <c r="AJ159" s="9" t="s">
        <v>47</v>
      </c>
      <c r="AK159" s="9" t="s">
        <v>47</v>
      </c>
      <c r="AL159" s="9" t="s">
        <v>47</v>
      </c>
      <c r="AM159" s="9" t="s">
        <v>47</v>
      </c>
      <c r="AN159" s="9" t="s">
        <v>47</v>
      </c>
      <c r="AO159" s="9" t="s">
        <v>47</v>
      </c>
      <c r="AP159" s="9" t="s">
        <v>47</v>
      </c>
      <c r="AQ159" s="9" t="s">
        <v>47</v>
      </c>
      <c r="AR159" s="9" t="s">
        <v>47</v>
      </c>
      <c r="AS159" s="9" t="s">
        <v>47</v>
      </c>
      <c r="AT159" s="9" t="s">
        <v>47</v>
      </c>
      <c r="AU159" s="9" t="s">
        <v>47</v>
      </c>
      <c r="AV159" s="9" t="s">
        <v>47</v>
      </c>
      <c r="AW159" s="9" t="s">
        <v>47</v>
      </c>
      <c r="AX159" s="9" t="s">
        <v>47</v>
      </c>
      <c r="AY159" s="9" t="s">
        <v>47</v>
      </c>
      <c r="AZ159" s="9" t="s">
        <v>47</v>
      </c>
      <c r="BA159" s="9" t="s">
        <v>47</v>
      </c>
      <c r="BB159" s="9" t="s">
        <v>47</v>
      </c>
      <c r="BC159" s="9" t="s">
        <v>47</v>
      </c>
      <c r="BD159" s="9" t="s">
        <v>47</v>
      </c>
      <c r="BE159" s="9" t="s">
        <v>47</v>
      </c>
      <c r="BF159" s="9" t="s">
        <v>47</v>
      </c>
      <c r="BG159" s="9" t="s">
        <v>47</v>
      </c>
      <c r="BH159" s="9" t="s">
        <v>47</v>
      </c>
      <c r="BI159" s="9" t="s">
        <v>47</v>
      </c>
      <c r="BJ159" s="9" t="s">
        <v>47</v>
      </c>
      <c r="BK159" s="9" t="s">
        <v>47</v>
      </c>
      <c r="BL159" s="9" t="s">
        <v>47</v>
      </c>
      <c r="BM159" s="9" t="s">
        <v>47</v>
      </c>
      <c r="BN159" s="9" t="s">
        <v>47</v>
      </c>
    </row>
    <row r="160" spans="1:66" ht="12" x14ac:dyDescent="0.25">
      <c r="A160" s="5">
        <v>128</v>
      </c>
      <c r="B160" s="56">
        <v>32</v>
      </c>
      <c r="C160" s="9">
        <v>128</v>
      </c>
      <c r="D160" s="9">
        <v>85.333333333333329</v>
      </c>
      <c r="E160" s="9">
        <v>64</v>
      </c>
      <c r="F160" s="9">
        <v>51.2</v>
      </c>
      <c r="G160" s="9">
        <v>42.666666666666671</v>
      </c>
      <c r="H160" s="9">
        <v>36.571428571428577</v>
      </c>
      <c r="I160" s="9">
        <v>32</v>
      </c>
      <c r="J160" s="9">
        <v>28.44444444444445</v>
      </c>
      <c r="K160" s="9">
        <v>25.6</v>
      </c>
      <c r="L160" s="9">
        <v>23.272727272727277</v>
      </c>
      <c r="M160" s="9">
        <v>21.203384461836801</v>
      </c>
      <c r="N160" s="9">
        <v>19.318041558597987</v>
      </c>
      <c r="O160" s="9">
        <v>17.600337829623573</v>
      </c>
      <c r="P160" s="9">
        <v>16.035367290066045</v>
      </c>
      <c r="Q160" s="9">
        <v>14.609549351634206</v>
      </c>
      <c r="R160" s="9">
        <v>13.310510972209626</v>
      </c>
      <c r="S160" s="9">
        <v>12.126979284374357</v>
      </c>
      <c r="T160" s="9">
        <v>11.04868377109578</v>
      </c>
      <c r="U160" s="9">
        <v>10.066267139663308</v>
      </c>
      <c r="V160" s="9">
        <v>9.1712041204538615</v>
      </c>
      <c r="W160" s="9">
        <v>8.355727485873496</v>
      </c>
      <c r="X160" s="9">
        <v>7.6127606474782814</v>
      </c>
      <c r="Y160" s="9">
        <v>6.9358562463619524</v>
      </c>
      <c r="Z160" s="9">
        <v>6.3191402039066089</v>
      </c>
      <c r="AA160" s="9">
        <v>5.7572607473769439</v>
      </c>
      <c r="AB160" s="9">
        <v>5.2453419680094813</v>
      </c>
      <c r="AC160" s="9">
        <v>4.7789415085806235</v>
      </c>
      <c r="AD160" s="9">
        <v>4.354012013272337</v>
      </c>
      <c r="AE160" s="9">
        <v>3.9668660053029829</v>
      </c>
      <c r="AF160" s="9">
        <v>3.6141438875364398</v>
      </c>
      <c r="AG160" s="9">
        <v>3.2927847883834316</v>
      </c>
      <c r="AH160" s="9">
        <v>3</v>
      </c>
      <c r="AI160" s="9" t="s">
        <v>47</v>
      </c>
      <c r="AJ160" s="9" t="s">
        <v>47</v>
      </c>
      <c r="AK160" s="9" t="s">
        <v>47</v>
      </c>
      <c r="AL160" s="9" t="s">
        <v>47</v>
      </c>
      <c r="AM160" s="9" t="s">
        <v>47</v>
      </c>
      <c r="AN160" s="9" t="s">
        <v>47</v>
      </c>
      <c r="AO160" s="9" t="s">
        <v>47</v>
      </c>
      <c r="AP160" s="9" t="s">
        <v>47</v>
      </c>
      <c r="AQ160" s="9" t="s">
        <v>47</v>
      </c>
      <c r="AR160" s="9" t="s">
        <v>47</v>
      </c>
      <c r="AS160" s="9" t="s">
        <v>47</v>
      </c>
      <c r="AT160" s="9" t="s">
        <v>47</v>
      </c>
      <c r="AU160" s="9" t="s">
        <v>47</v>
      </c>
      <c r="AV160" s="9" t="s">
        <v>47</v>
      </c>
      <c r="AW160" s="9" t="s">
        <v>47</v>
      </c>
      <c r="AX160" s="9" t="s">
        <v>47</v>
      </c>
      <c r="AY160" s="9" t="s">
        <v>47</v>
      </c>
      <c r="AZ160" s="9" t="s">
        <v>47</v>
      </c>
      <c r="BA160" s="9" t="s">
        <v>47</v>
      </c>
      <c r="BB160" s="9" t="s">
        <v>47</v>
      </c>
      <c r="BC160" s="9" t="s">
        <v>47</v>
      </c>
      <c r="BD160" s="9" t="s">
        <v>47</v>
      </c>
      <c r="BE160" s="9" t="s">
        <v>47</v>
      </c>
      <c r="BF160" s="9" t="s">
        <v>47</v>
      </c>
      <c r="BG160" s="9" t="s">
        <v>47</v>
      </c>
      <c r="BH160" s="9" t="s">
        <v>47</v>
      </c>
      <c r="BI160" s="9" t="s">
        <v>47</v>
      </c>
      <c r="BJ160" s="9" t="s">
        <v>47</v>
      </c>
      <c r="BK160" s="9" t="s">
        <v>47</v>
      </c>
      <c r="BL160" s="9" t="s">
        <v>47</v>
      </c>
      <c r="BM160" s="9" t="s">
        <v>47</v>
      </c>
      <c r="BN160" s="9" t="s">
        <v>47</v>
      </c>
    </row>
    <row r="161" spans="1:66" ht="12" x14ac:dyDescent="0.25">
      <c r="A161" s="5">
        <v>129</v>
      </c>
      <c r="B161" s="56">
        <v>33</v>
      </c>
      <c r="C161" s="9">
        <v>129</v>
      </c>
      <c r="D161" s="9">
        <v>86</v>
      </c>
      <c r="E161" s="9">
        <v>64.5</v>
      </c>
      <c r="F161" s="9">
        <v>51.6</v>
      </c>
      <c r="G161" s="9">
        <v>43</v>
      </c>
      <c r="H161" s="9">
        <v>36.857142857142854</v>
      </c>
      <c r="I161" s="9">
        <v>32.25</v>
      </c>
      <c r="J161" s="9">
        <v>28.666666666666664</v>
      </c>
      <c r="K161" s="9">
        <v>25.8</v>
      </c>
      <c r="L161" s="9">
        <v>23.45454545454545</v>
      </c>
      <c r="M161" s="9">
        <v>21.448470867012212</v>
      </c>
      <c r="N161" s="9">
        <v>19.61397646458833</v>
      </c>
      <c r="O161" s="9">
        <v>17.936386940530415</v>
      </c>
      <c r="P161" s="9">
        <v>16.402282171657657</v>
      </c>
      <c r="Q161" s="9">
        <v>14.999389862110251</v>
      </c>
      <c r="R161" s="9">
        <v>13.716487369320664</v>
      </c>
      <c r="S161" s="9">
        <v>12.543311926840188</v>
      </c>
      <c r="T161" s="9">
        <v>11.470478545835137</v>
      </c>
      <c r="U161" s="9">
        <v>10.489404938493681</v>
      </c>
      <c r="V161" s="9">
        <v>9.5922428627571072</v>
      </c>
      <c r="W161" s="9">
        <v>8.7718153391576301</v>
      </c>
      <c r="X161" s="9">
        <v>8.0215592375196376</v>
      </c>
      <c r="Y161" s="9">
        <v>7.3354727742382924</v>
      </c>
      <c r="Z161" s="9">
        <v>6.7080675001322652</v>
      </c>
      <c r="AA161" s="9">
        <v>6.1343243947903954</v>
      </c>
      <c r="AB161" s="9">
        <v>5.6096537161825797</v>
      </c>
      <c r="AC161" s="9">
        <v>5.1298582843459606</v>
      </c>
      <c r="AD161" s="9">
        <v>4.6910999054288824</v>
      </c>
      <c r="AE161" s="9">
        <v>4.2898686674968483</v>
      </c>
      <c r="AF161" s="9">
        <v>3.9229548624777579</v>
      </c>
      <c r="AG161" s="9">
        <v>3.587423309631935</v>
      </c>
      <c r="AH161" s="9">
        <v>3.2805898751437681</v>
      </c>
      <c r="AI161" s="9">
        <v>3</v>
      </c>
      <c r="AJ161" s="9" t="s">
        <v>47</v>
      </c>
      <c r="AK161" s="9" t="s">
        <v>47</v>
      </c>
      <c r="AL161" s="9" t="s">
        <v>47</v>
      </c>
      <c r="AM161" s="9" t="s">
        <v>47</v>
      </c>
      <c r="AN161" s="9" t="s">
        <v>47</v>
      </c>
      <c r="AO161" s="9" t="s">
        <v>47</v>
      </c>
      <c r="AP161" s="9" t="s">
        <v>47</v>
      </c>
      <c r="AQ161" s="9" t="s">
        <v>47</v>
      </c>
      <c r="AR161" s="9" t="s">
        <v>47</v>
      </c>
      <c r="AS161" s="9" t="s">
        <v>47</v>
      </c>
      <c r="AT161" s="9" t="s">
        <v>47</v>
      </c>
      <c r="AU161" s="9" t="s">
        <v>47</v>
      </c>
      <c r="AV161" s="9" t="s">
        <v>47</v>
      </c>
      <c r="AW161" s="9" t="s">
        <v>47</v>
      </c>
      <c r="AX161" s="9" t="s">
        <v>47</v>
      </c>
      <c r="AY161" s="9" t="s">
        <v>47</v>
      </c>
      <c r="AZ161" s="9" t="s">
        <v>47</v>
      </c>
      <c r="BA161" s="9" t="s">
        <v>47</v>
      </c>
      <c r="BB161" s="9" t="s">
        <v>47</v>
      </c>
      <c r="BC161" s="9" t="s">
        <v>47</v>
      </c>
      <c r="BD161" s="9" t="s">
        <v>47</v>
      </c>
      <c r="BE161" s="9" t="s">
        <v>47</v>
      </c>
      <c r="BF161" s="9" t="s">
        <v>47</v>
      </c>
      <c r="BG161" s="9" t="s">
        <v>47</v>
      </c>
      <c r="BH161" s="9" t="s">
        <v>47</v>
      </c>
      <c r="BI161" s="9" t="s">
        <v>47</v>
      </c>
      <c r="BJ161" s="9" t="s">
        <v>47</v>
      </c>
      <c r="BK161" s="9" t="s">
        <v>47</v>
      </c>
      <c r="BL161" s="9" t="s">
        <v>47</v>
      </c>
      <c r="BM161" s="9" t="s">
        <v>47</v>
      </c>
      <c r="BN161" s="9" t="s">
        <v>47</v>
      </c>
    </row>
    <row r="162" spans="1:66" ht="12" x14ac:dyDescent="0.25">
      <c r="A162" s="5">
        <v>130</v>
      </c>
      <c r="B162" s="56">
        <v>33</v>
      </c>
      <c r="C162" s="9">
        <v>130</v>
      </c>
      <c r="D162" s="9">
        <v>86.666666666666657</v>
      </c>
      <c r="E162" s="9">
        <v>65</v>
      </c>
      <c r="F162" s="9">
        <v>52</v>
      </c>
      <c r="G162" s="9">
        <v>43.333333333333336</v>
      </c>
      <c r="H162" s="9">
        <v>37.142857142857146</v>
      </c>
      <c r="I162" s="9">
        <v>32.5</v>
      </c>
      <c r="J162" s="9">
        <v>28.888888888888886</v>
      </c>
      <c r="K162" s="9">
        <v>26</v>
      </c>
      <c r="L162" s="9">
        <v>23.636363636363633</v>
      </c>
      <c r="M162" s="9">
        <v>21.607482344442374</v>
      </c>
      <c r="N162" s="9">
        <v>19.752754715074147</v>
      </c>
      <c r="O162" s="9">
        <v>18.057231870618157</v>
      </c>
      <c r="P162" s="9">
        <v>16.507248104510477</v>
      </c>
      <c r="Q162" s="9">
        <v>15.090310737342078</v>
      </c>
      <c r="R162" s="9">
        <v>13.794999427392113</v>
      </c>
      <c r="S162" s="9">
        <v>12.610874124071714</v>
      </c>
      <c r="T162" s="9">
        <v>11.528390922394276</v>
      </c>
      <c r="U162" s="9">
        <v>10.538825140269633</v>
      </c>
      <c r="V162" s="9">
        <v>9.6342009986344497</v>
      </c>
      <c r="W162" s="9">
        <v>8.8072273376493566</v>
      </c>
      <c r="X162" s="9">
        <v>8.0512388508432124</v>
      </c>
      <c r="Y162" s="9">
        <v>7.3601423635589063</v>
      </c>
      <c r="Z162" s="9">
        <v>6.7283677227115222</v>
      </c>
      <c r="AA162" s="9">
        <v>6.1508229020363716</v>
      </c>
      <c r="AB162" s="9">
        <v>5.6228529609806532</v>
      </c>
      <c r="AC162" s="9">
        <v>5.140202526452442</v>
      </c>
      <c r="AD162" s="9">
        <v>4.6989814950345057</v>
      </c>
      <c r="AE162" s="9">
        <v>4.2956336792269791</v>
      </c>
      <c r="AF162" s="9">
        <v>3.9269081450114576</v>
      </c>
      <c r="AG162" s="9">
        <v>3.5898330097207776</v>
      </c>
      <c r="AH162" s="9">
        <v>3.2816914890285367</v>
      </c>
      <c r="AI162" s="9">
        <v>3</v>
      </c>
      <c r="AJ162" s="9" t="s">
        <v>47</v>
      </c>
      <c r="AK162" s="9" t="s">
        <v>47</v>
      </c>
      <c r="AL162" s="9" t="s">
        <v>47</v>
      </c>
      <c r="AM162" s="9" t="s">
        <v>47</v>
      </c>
      <c r="AN162" s="9" t="s">
        <v>47</v>
      </c>
      <c r="AO162" s="9" t="s">
        <v>47</v>
      </c>
      <c r="AP162" s="9" t="s">
        <v>47</v>
      </c>
      <c r="AQ162" s="9" t="s">
        <v>47</v>
      </c>
      <c r="AR162" s="9" t="s">
        <v>47</v>
      </c>
      <c r="AS162" s="9" t="s">
        <v>47</v>
      </c>
      <c r="AT162" s="9" t="s">
        <v>47</v>
      </c>
      <c r="AU162" s="9" t="s">
        <v>47</v>
      </c>
      <c r="AV162" s="9" t="s">
        <v>47</v>
      </c>
      <c r="AW162" s="9" t="s">
        <v>47</v>
      </c>
      <c r="AX162" s="9" t="s">
        <v>47</v>
      </c>
      <c r="AY162" s="9" t="s">
        <v>47</v>
      </c>
      <c r="AZ162" s="9" t="s">
        <v>47</v>
      </c>
      <c r="BA162" s="9" t="s">
        <v>47</v>
      </c>
      <c r="BB162" s="9" t="s">
        <v>47</v>
      </c>
      <c r="BC162" s="9" t="s">
        <v>47</v>
      </c>
      <c r="BD162" s="9" t="s">
        <v>47</v>
      </c>
      <c r="BE162" s="9" t="s">
        <v>47</v>
      </c>
      <c r="BF162" s="9" t="s">
        <v>47</v>
      </c>
      <c r="BG162" s="9" t="s">
        <v>47</v>
      </c>
      <c r="BH162" s="9" t="s">
        <v>47</v>
      </c>
      <c r="BI162" s="9" t="s">
        <v>47</v>
      </c>
      <c r="BJ162" s="9" t="s">
        <v>47</v>
      </c>
      <c r="BK162" s="9" t="s">
        <v>47</v>
      </c>
      <c r="BL162" s="9" t="s">
        <v>47</v>
      </c>
      <c r="BM162" s="9" t="s">
        <v>47</v>
      </c>
      <c r="BN162" s="9" t="s">
        <v>47</v>
      </c>
    </row>
    <row r="163" spans="1:66" ht="12" x14ac:dyDescent="0.25">
      <c r="A163" s="5">
        <v>131</v>
      </c>
      <c r="B163" s="56">
        <v>33</v>
      </c>
      <c r="C163" s="9">
        <v>131</v>
      </c>
      <c r="D163" s="9">
        <v>87.333333333333329</v>
      </c>
      <c r="E163" s="9">
        <v>65.5</v>
      </c>
      <c r="F163" s="9">
        <v>52.4</v>
      </c>
      <c r="G163" s="9">
        <v>43.666666666666671</v>
      </c>
      <c r="H163" s="9">
        <v>37.428571428571431</v>
      </c>
      <c r="I163" s="9">
        <v>32.75</v>
      </c>
      <c r="J163" s="9">
        <v>29.111111111111111</v>
      </c>
      <c r="K163" s="9">
        <v>26.2</v>
      </c>
      <c r="L163" s="9">
        <v>23.818181818181817</v>
      </c>
      <c r="M163" s="9">
        <v>21.766440649132864</v>
      </c>
      <c r="N163" s="9">
        <v>19.891440167383433</v>
      </c>
      <c r="O163" s="9">
        <v>18.177955611146636</v>
      </c>
      <c r="P163" s="9">
        <v>16.612073707093685</v>
      </c>
      <c r="Q163" s="9">
        <v>15.1810796963711</v>
      </c>
      <c r="R163" s="9">
        <v>13.873354092400737</v>
      </c>
      <c r="S163" s="9">
        <v>12.678278332149226</v>
      </c>
      <c r="T163" s="9">
        <v>11.586148554767355</v>
      </c>
      <c r="U163" s="9">
        <v>10.588096807493061</v>
      </c>
      <c r="V163" s="9">
        <v>9.6760190390201526</v>
      </c>
      <c r="W163" s="9">
        <v>8.8425092956482043</v>
      </c>
      <c r="X163" s="9">
        <v>8.0807995858948676</v>
      </c>
      <c r="Y163" s="9">
        <v>7.384704925279002</v>
      </c>
      <c r="Z163" s="9">
        <v>6.7485731150453816</v>
      </c>
      <c r="AA163" s="9">
        <v>6.1672388470406823</v>
      </c>
      <c r="AB163" s="9">
        <v>5.6359817620782966</v>
      </c>
      <c r="AC163" s="9">
        <v>5.1504881212312883</v>
      </c>
      <c r="AD163" s="9">
        <v>4.7068157788293563</v>
      </c>
      <c r="AE163" s="9">
        <v>4.3013621727450531</v>
      </c>
      <c r="AF163" s="9">
        <v>3.9308350720545202</v>
      </c>
      <c r="AG163" s="9">
        <v>3.5922258445475221</v>
      </c>
      <c r="AH163" s="9">
        <v>3.2827850270224164</v>
      </c>
      <c r="AI163" s="9">
        <v>3</v>
      </c>
      <c r="AJ163" s="9" t="s">
        <v>47</v>
      </c>
      <c r="AK163" s="9" t="s">
        <v>47</v>
      </c>
      <c r="AL163" s="9" t="s">
        <v>47</v>
      </c>
      <c r="AM163" s="9" t="s">
        <v>47</v>
      </c>
      <c r="AN163" s="9" t="s">
        <v>47</v>
      </c>
      <c r="AO163" s="9" t="s">
        <v>47</v>
      </c>
      <c r="AP163" s="9" t="s">
        <v>47</v>
      </c>
      <c r="AQ163" s="9" t="s">
        <v>47</v>
      </c>
      <c r="AR163" s="9" t="s">
        <v>47</v>
      </c>
      <c r="AS163" s="9" t="s">
        <v>47</v>
      </c>
      <c r="AT163" s="9" t="s">
        <v>47</v>
      </c>
      <c r="AU163" s="9" t="s">
        <v>47</v>
      </c>
      <c r="AV163" s="9" t="s">
        <v>47</v>
      </c>
      <c r="AW163" s="9" t="s">
        <v>47</v>
      </c>
      <c r="AX163" s="9" t="s">
        <v>47</v>
      </c>
      <c r="AY163" s="9" t="s">
        <v>47</v>
      </c>
      <c r="AZ163" s="9" t="s">
        <v>47</v>
      </c>
      <c r="BA163" s="9" t="s">
        <v>47</v>
      </c>
      <c r="BB163" s="9" t="s">
        <v>47</v>
      </c>
      <c r="BC163" s="9" t="s">
        <v>47</v>
      </c>
      <c r="BD163" s="9" t="s">
        <v>47</v>
      </c>
      <c r="BE163" s="9" t="s">
        <v>47</v>
      </c>
      <c r="BF163" s="9" t="s">
        <v>47</v>
      </c>
      <c r="BG163" s="9" t="s">
        <v>47</v>
      </c>
      <c r="BH163" s="9" t="s">
        <v>47</v>
      </c>
      <c r="BI163" s="9" t="s">
        <v>47</v>
      </c>
      <c r="BJ163" s="9" t="s">
        <v>47</v>
      </c>
      <c r="BK163" s="9" t="s">
        <v>47</v>
      </c>
      <c r="BL163" s="9" t="s">
        <v>47</v>
      </c>
      <c r="BM163" s="9" t="s">
        <v>47</v>
      </c>
      <c r="BN163" s="9" t="s">
        <v>47</v>
      </c>
    </row>
    <row r="164" spans="1:66" ht="12" x14ac:dyDescent="0.25">
      <c r="A164" s="5">
        <v>132</v>
      </c>
      <c r="B164" s="56">
        <v>33</v>
      </c>
      <c r="C164" s="9">
        <v>132</v>
      </c>
      <c r="D164" s="9">
        <v>88</v>
      </c>
      <c r="E164" s="9">
        <v>66</v>
      </c>
      <c r="F164" s="9">
        <v>52.8</v>
      </c>
      <c r="G164" s="9">
        <v>44</v>
      </c>
      <c r="H164" s="9">
        <v>37.714285714285715</v>
      </c>
      <c r="I164" s="9">
        <v>33</v>
      </c>
      <c r="J164" s="9">
        <v>29.333333333333332</v>
      </c>
      <c r="K164" s="9">
        <v>26.4</v>
      </c>
      <c r="L164" s="9">
        <v>24</v>
      </c>
      <c r="M164" s="9">
        <v>21.925346204568214</v>
      </c>
      <c r="N164" s="9">
        <v>20.030033591257244</v>
      </c>
      <c r="O164" s="9">
        <v>18.298559207393581</v>
      </c>
      <c r="P164" s="9">
        <v>16.716760236120567</v>
      </c>
      <c r="Q164" s="9">
        <v>15.271698149820956</v>
      </c>
      <c r="R164" s="9">
        <v>13.951552877770348</v>
      </c>
      <c r="S164" s="9">
        <v>12.745526122352286</v>
      </c>
      <c r="T164" s="9">
        <v>11.643753032997573</v>
      </c>
      <c r="U164" s="9">
        <v>10.637221515373458</v>
      </c>
      <c r="V164" s="9">
        <v>9.7176985158018674</v>
      </c>
      <c r="W164" s="9">
        <v>8.8776626779406111</v>
      </c>
      <c r="X164" s="9">
        <v>8.1102428208842543</v>
      </c>
      <c r="Y164" s="9">
        <v>7.409161735458385</v>
      </c>
      <c r="Z164" s="9">
        <v>6.7686848389818568</v>
      </c>
      <c r="AA164" s="9">
        <v>6.1835732685120535</v>
      </c>
      <c r="AB164" s="9">
        <v>5.6490410288933441</v>
      </c>
      <c r="AC164" s="9">
        <v>5.1607158450957007</v>
      </c>
      <c r="AD164" s="9">
        <v>4.7146033986301701</v>
      </c>
      <c r="AE164" s="9">
        <v>4.3070546555083515</v>
      </c>
      <c r="AF164" s="9">
        <v>3.9347360185007458</v>
      </c>
      <c r="AG164" s="9">
        <v>3.5946020595505495</v>
      </c>
      <c r="AH164" s="9">
        <v>3.2838706093041559</v>
      </c>
      <c r="AI164" s="9">
        <v>3</v>
      </c>
      <c r="AJ164" s="9" t="s">
        <v>47</v>
      </c>
      <c r="AK164" s="9" t="s">
        <v>47</v>
      </c>
      <c r="AL164" s="9" t="s">
        <v>47</v>
      </c>
      <c r="AM164" s="9" t="s">
        <v>47</v>
      </c>
      <c r="AN164" s="9" t="s">
        <v>47</v>
      </c>
      <c r="AO164" s="9" t="s">
        <v>47</v>
      </c>
      <c r="AP164" s="9" t="s">
        <v>47</v>
      </c>
      <c r="AQ164" s="9" t="s">
        <v>47</v>
      </c>
      <c r="AR164" s="9" t="s">
        <v>47</v>
      </c>
      <c r="AS164" s="9" t="s">
        <v>47</v>
      </c>
      <c r="AT164" s="9" t="s">
        <v>47</v>
      </c>
      <c r="AU164" s="9" t="s">
        <v>47</v>
      </c>
      <c r="AV164" s="9" t="s">
        <v>47</v>
      </c>
      <c r="AW164" s="9" t="s">
        <v>47</v>
      </c>
      <c r="AX164" s="9" t="s">
        <v>47</v>
      </c>
      <c r="AY164" s="9" t="s">
        <v>47</v>
      </c>
      <c r="AZ164" s="9" t="s">
        <v>47</v>
      </c>
      <c r="BA164" s="9" t="s">
        <v>47</v>
      </c>
      <c r="BB164" s="9" t="s">
        <v>47</v>
      </c>
      <c r="BC164" s="9" t="s">
        <v>47</v>
      </c>
      <c r="BD164" s="9" t="s">
        <v>47</v>
      </c>
      <c r="BE164" s="9" t="s">
        <v>47</v>
      </c>
      <c r="BF164" s="9" t="s">
        <v>47</v>
      </c>
      <c r="BG164" s="9" t="s">
        <v>47</v>
      </c>
      <c r="BH164" s="9" t="s">
        <v>47</v>
      </c>
      <c r="BI164" s="9" t="s">
        <v>47</v>
      </c>
      <c r="BJ164" s="9" t="s">
        <v>47</v>
      </c>
      <c r="BK164" s="9" t="s">
        <v>47</v>
      </c>
      <c r="BL164" s="9" t="s">
        <v>47</v>
      </c>
      <c r="BM164" s="9" t="s">
        <v>47</v>
      </c>
      <c r="BN164" s="9" t="s">
        <v>47</v>
      </c>
    </row>
    <row r="165" spans="1:66" ht="12" x14ac:dyDescent="0.25">
      <c r="A165" s="5">
        <v>133</v>
      </c>
      <c r="B165" s="56">
        <v>34</v>
      </c>
      <c r="C165" s="9">
        <v>133</v>
      </c>
      <c r="D165" s="9">
        <v>88.666666666666657</v>
      </c>
      <c r="E165" s="9">
        <v>66.5</v>
      </c>
      <c r="F165" s="9">
        <v>53.2</v>
      </c>
      <c r="G165" s="9">
        <v>44.333333333333336</v>
      </c>
      <c r="H165" s="9">
        <v>38</v>
      </c>
      <c r="I165" s="9">
        <v>33.25</v>
      </c>
      <c r="J165" s="9">
        <v>29.555555555555554</v>
      </c>
      <c r="K165" s="9">
        <v>26.6</v>
      </c>
      <c r="L165" s="9">
        <v>24.18181818181818</v>
      </c>
      <c r="M165" s="9">
        <v>22.166666666666664</v>
      </c>
      <c r="N165" s="9">
        <v>20.320579096616942</v>
      </c>
      <c r="O165" s="9">
        <v>18.62823766113679</v>
      </c>
      <c r="P165" s="9">
        <v>17.076838052197388</v>
      </c>
      <c r="Q165" s="9">
        <v>15.654642332020829</v>
      </c>
      <c r="R165" s="9">
        <v>14.350890123477168</v>
      </c>
      <c r="S165" s="9">
        <v>13.155717196735791</v>
      </c>
      <c r="T165" s="9">
        <v>12.060080836195191</v>
      </c>
      <c r="U165" s="9">
        <v>11.055691423014974</v>
      </c>
      <c r="V165" s="9">
        <v>10.134949715601444</v>
      </c>
      <c r="W165" s="9">
        <v>9.290889353508927</v>
      </c>
      <c r="X165" s="9">
        <v>8.5171241497395975</v>
      </c>
      <c r="Y165" s="9">
        <v>7.8077997726536772</v>
      </c>
      <c r="Z165" s="9">
        <v>7.1575494519138427</v>
      </c>
      <c r="AA165" s="9">
        <v>6.5614533733336469</v>
      </c>
      <c r="AB165" s="9">
        <v>6.0150014554100952</v>
      </c>
      <c r="AC165" s="9">
        <v>5.5140592259064762</v>
      </c>
      <c r="AD165" s="9">
        <v>5.0548365403065993</v>
      </c>
      <c r="AE165" s="9">
        <v>4.633858905463299</v>
      </c>
      <c r="AF165" s="9">
        <v>4.2479411914750287</v>
      </c>
      <c r="AG165" s="9">
        <v>3.894163532893784</v>
      </c>
      <c r="AH165" s="9">
        <v>3.5698492369321548</v>
      </c>
      <c r="AI165" s="9">
        <v>3.2725445315222932</v>
      </c>
      <c r="AJ165" s="9">
        <v>3</v>
      </c>
      <c r="AK165" s="9" t="s">
        <v>47</v>
      </c>
      <c r="AL165" s="9" t="s">
        <v>47</v>
      </c>
      <c r="AM165" s="9" t="s">
        <v>47</v>
      </c>
      <c r="AN165" s="9" t="s">
        <v>47</v>
      </c>
      <c r="AO165" s="9" t="s">
        <v>47</v>
      </c>
      <c r="AP165" s="9" t="s">
        <v>47</v>
      </c>
      <c r="AQ165" s="9" t="s">
        <v>47</v>
      </c>
      <c r="AR165" s="9" t="s">
        <v>47</v>
      </c>
      <c r="AS165" s="9" t="s">
        <v>47</v>
      </c>
      <c r="AT165" s="9" t="s">
        <v>47</v>
      </c>
      <c r="AU165" s="9" t="s">
        <v>47</v>
      </c>
      <c r="AV165" s="9" t="s">
        <v>47</v>
      </c>
      <c r="AW165" s="9" t="s">
        <v>47</v>
      </c>
      <c r="AX165" s="9" t="s">
        <v>47</v>
      </c>
      <c r="AY165" s="9" t="s">
        <v>47</v>
      </c>
      <c r="AZ165" s="9" t="s">
        <v>47</v>
      </c>
      <c r="BA165" s="9" t="s">
        <v>47</v>
      </c>
      <c r="BB165" s="9" t="s">
        <v>47</v>
      </c>
      <c r="BC165" s="9" t="s">
        <v>47</v>
      </c>
      <c r="BD165" s="9" t="s">
        <v>47</v>
      </c>
      <c r="BE165" s="9" t="s">
        <v>47</v>
      </c>
      <c r="BF165" s="9" t="s">
        <v>47</v>
      </c>
      <c r="BG165" s="9" t="s">
        <v>47</v>
      </c>
      <c r="BH165" s="9" t="s">
        <v>47</v>
      </c>
      <c r="BI165" s="9" t="s">
        <v>47</v>
      </c>
      <c r="BJ165" s="9" t="s">
        <v>47</v>
      </c>
      <c r="BK165" s="9" t="s">
        <v>47</v>
      </c>
      <c r="BL165" s="9" t="s">
        <v>47</v>
      </c>
      <c r="BM165" s="9" t="s">
        <v>47</v>
      </c>
      <c r="BN165" s="9" t="s">
        <v>47</v>
      </c>
    </row>
    <row r="166" spans="1:66" ht="12" x14ac:dyDescent="0.25">
      <c r="A166" s="5">
        <v>134</v>
      </c>
      <c r="B166" s="56">
        <v>34</v>
      </c>
      <c r="C166" s="9">
        <v>134</v>
      </c>
      <c r="D166" s="9">
        <v>89.333333333333329</v>
      </c>
      <c r="E166" s="9">
        <v>67</v>
      </c>
      <c r="F166" s="9">
        <v>53.6</v>
      </c>
      <c r="G166" s="9">
        <v>44.666666666666671</v>
      </c>
      <c r="H166" s="9">
        <v>38.285714285714285</v>
      </c>
      <c r="I166" s="9">
        <v>33.5</v>
      </c>
      <c r="J166" s="9">
        <v>29.777777777777775</v>
      </c>
      <c r="K166" s="9">
        <v>26.8</v>
      </c>
      <c r="L166" s="9">
        <v>24.36363636363636</v>
      </c>
      <c r="M166" s="9">
        <v>22.327558706734489</v>
      </c>
      <c r="N166" s="9">
        <v>20.461636775482937</v>
      </c>
      <c r="O166" s="9">
        <v>18.751650596064181</v>
      </c>
      <c r="P166" s="9">
        <v>17.184568562872219</v>
      </c>
      <c r="Q166" s="9">
        <v>15.748448126163314</v>
      </c>
      <c r="R166" s="9">
        <v>14.432344779274688</v>
      </c>
      <c r="S166" s="9">
        <v>13.226228651813342</v>
      </c>
      <c r="T166" s="9">
        <v>12.120908073181411</v>
      </c>
      <c r="U166" s="9">
        <v>11.10795952392459</v>
      </c>
      <c r="V166" s="9">
        <v>10.179663441070989</v>
      </c>
      <c r="W166" s="9">
        <v>9.3289453882403919</v>
      </c>
      <c r="X166" s="9">
        <v>8.549322142188176</v>
      </c>
      <c r="Y166" s="9">
        <v>7.8348522849157005</v>
      </c>
      <c r="Z166" s="9">
        <v>7.1800909248154117</v>
      </c>
      <c r="AA166" s="9">
        <v>6.5800482017857629</v>
      </c>
      <c r="AB166" s="9">
        <v>6.0301512600882763</v>
      </c>
      <c r="AC166" s="9">
        <v>5.526209399146305</v>
      </c>
      <c r="AD166" s="9">
        <v>5.0643821367037978</v>
      </c>
      <c r="AE166" s="9">
        <v>4.6411499409571153</v>
      </c>
      <c r="AF166" s="9">
        <v>4.2532874086128754</v>
      </c>
      <c r="AG166" s="9">
        <v>3.8978386844649426</v>
      </c>
      <c r="AH166" s="9">
        <v>3.5720949351660054</v>
      </c>
      <c r="AI166" s="9">
        <v>3.2735737055239822</v>
      </c>
      <c r="AJ166" s="9">
        <v>3</v>
      </c>
      <c r="AK166" s="9" t="s">
        <v>47</v>
      </c>
      <c r="AL166" s="9" t="s">
        <v>47</v>
      </c>
      <c r="AM166" s="9" t="s">
        <v>47</v>
      </c>
      <c r="AN166" s="9" t="s">
        <v>47</v>
      </c>
      <c r="AO166" s="9" t="s">
        <v>47</v>
      </c>
      <c r="AP166" s="9" t="s">
        <v>47</v>
      </c>
      <c r="AQ166" s="9" t="s">
        <v>47</v>
      </c>
      <c r="AR166" s="9" t="s">
        <v>47</v>
      </c>
      <c r="AS166" s="9" t="s">
        <v>47</v>
      </c>
      <c r="AT166" s="9" t="s">
        <v>47</v>
      </c>
      <c r="AU166" s="9" t="s">
        <v>47</v>
      </c>
      <c r="AV166" s="9" t="s">
        <v>47</v>
      </c>
      <c r="AW166" s="9" t="s">
        <v>47</v>
      </c>
      <c r="AX166" s="9" t="s">
        <v>47</v>
      </c>
      <c r="AY166" s="9" t="s">
        <v>47</v>
      </c>
      <c r="AZ166" s="9" t="s">
        <v>47</v>
      </c>
      <c r="BA166" s="9" t="s">
        <v>47</v>
      </c>
      <c r="BB166" s="9" t="s">
        <v>47</v>
      </c>
      <c r="BC166" s="9" t="s">
        <v>47</v>
      </c>
      <c r="BD166" s="9" t="s">
        <v>47</v>
      </c>
      <c r="BE166" s="9" t="s">
        <v>47</v>
      </c>
      <c r="BF166" s="9" t="s">
        <v>47</v>
      </c>
      <c r="BG166" s="9" t="s">
        <v>47</v>
      </c>
      <c r="BH166" s="9" t="s">
        <v>47</v>
      </c>
      <c r="BI166" s="9" t="s">
        <v>47</v>
      </c>
      <c r="BJ166" s="9" t="s">
        <v>47</v>
      </c>
      <c r="BK166" s="9" t="s">
        <v>47</v>
      </c>
      <c r="BL166" s="9" t="s">
        <v>47</v>
      </c>
      <c r="BM166" s="9" t="s">
        <v>47</v>
      </c>
      <c r="BN166" s="9" t="s">
        <v>47</v>
      </c>
    </row>
    <row r="167" spans="1:66" ht="12" x14ac:dyDescent="0.25">
      <c r="A167" s="5">
        <v>135</v>
      </c>
      <c r="B167" s="56">
        <v>34</v>
      </c>
      <c r="C167" s="9">
        <v>135</v>
      </c>
      <c r="D167" s="9">
        <v>90</v>
      </c>
      <c r="E167" s="9">
        <v>67.5</v>
      </c>
      <c r="F167" s="9">
        <v>54</v>
      </c>
      <c r="G167" s="9">
        <v>45</v>
      </c>
      <c r="H167" s="9">
        <v>38.571428571428569</v>
      </c>
      <c r="I167" s="9">
        <v>33.75</v>
      </c>
      <c r="J167" s="9">
        <v>30</v>
      </c>
      <c r="K167" s="9">
        <v>27</v>
      </c>
      <c r="L167" s="9">
        <v>24.545454545454543</v>
      </c>
      <c r="M167" s="9">
        <v>22.487214868392474</v>
      </c>
      <c r="N167" s="9">
        <v>20.601567251517661</v>
      </c>
      <c r="O167" s="9">
        <v>18.874039124132111</v>
      </c>
      <c r="P167" s="9">
        <v>17.291371501506866</v>
      </c>
      <c r="Q167" s="9">
        <v>15.841417220590426</v>
      </c>
      <c r="R167" s="9">
        <v>14.513047709081357</v>
      </c>
      <c r="S167" s="9">
        <v>13.296067572306594</v>
      </c>
      <c r="T167" s="9">
        <v>12.181136342349493</v>
      </c>
      <c r="U167" s="9">
        <v>11.159696788842862</v>
      </c>
      <c r="V167" s="9">
        <v>10.223909241203737</v>
      </c>
      <c r="W167" s="9">
        <v>9.3665914182252283</v>
      </c>
      <c r="X167" s="9">
        <v>8.5811633032103298</v>
      </c>
      <c r="Y167" s="9">
        <v>7.8615966415578056</v>
      </c>
      <c r="Z167" s="9">
        <v>7.202368673188051</v>
      </c>
      <c r="AA167" s="9">
        <v>6.5984197446997932</v>
      </c>
      <c r="AB167" s="9">
        <v>6.0451144759258684</v>
      </c>
      <c r="AC167" s="9">
        <v>5.5382061828367508</v>
      </c>
      <c r="AD167" s="9">
        <v>5.0738042837333595</v>
      </c>
      <c r="AE167" s="9">
        <v>4.6483444385677952</v>
      </c>
      <c r="AF167" s="9">
        <v>4.2585611922077167</v>
      </c>
      <c r="AG167" s="9">
        <v>3.9014629116781414</v>
      </c>
      <c r="AH167" s="9">
        <v>3.5743088250210207</v>
      </c>
      <c r="AI167" s="9">
        <v>3.274587985543076</v>
      </c>
      <c r="AJ167" s="9">
        <v>3</v>
      </c>
      <c r="AK167" s="9" t="s">
        <v>47</v>
      </c>
      <c r="AL167" s="9" t="s">
        <v>47</v>
      </c>
      <c r="AM167" s="9" t="s">
        <v>47</v>
      </c>
      <c r="AN167" s="9" t="s">
        <v>47</v>
      </c>
      <c r="AO167" s="9" t="s">
        <v>47</v>
      </c>
      <c r="AP167" s="9" t="s">
        <v>47</v>
      </c>
      <c r="AQ167" s="9" t="s">
        <v>47</v>
      </c>
      <c r="AR167" s="9" t="s">
        <v>47</v>
      </c>
      <c r="AS167" s="9" t="s">
        <v>47</v>
      </c>
      <c r="AT167" s="9" t="s">
        <v>47</v>
      </c>
      <c r="AU167" s="9" t="s">
        <v>47</v>
      </c>
      <c r="AV167" s="9" t="s">
        <v>47</v>
      </c>
      <c r="AW167" s="9" t="s">
        <v>47</v>
      </c>
      <c r="AX167" s="9" t="s">
        <v>47</v>
      </c>
      <c r="AY167" s="9" t="s">
        <v>47</v>
      </c>
      <c r="AZ167" s="9" t="s">
        <v>47</v>
      </c>
      <c r="BA167" s="9" t="s">
        <v>47</v>
      </c>
      <c r="BB167" s="9" t="s">
        <v>47</v>
      </c>
      <c r="BC167" s="9" t="s">
        <v>47</v>
      </c>
      <c r="BD167" s="9" t="s">
        <v>47</v>
      </c>
      <c r="BE167" s="9" t="s">
        <v>47</v>
      </c>
      <c r="BF167" s="9" t="s">
        <v>47</v>
      </c>
      <c r="BG167" s="9" t="s">
        <v>47</v>
      </c>
      <c r="BH167" s="9" t="s">
        <v>47</v>
      </c>
      <c r="BI167" s="9" t="s">
        <v>47</v>
      </c>
      <c r="BJ167" s="9" t="s">
        <v>47</v>
      </c>
      <c r="BK167" s="9" t="s">
        <v>47</v>
      </c>
      <c r="BL167" s="9" t="s">
        <v>47</v>
      </c>
      <c r="BM167" s="9" t="s">
        <v>47</v>
      </c>
      <c r="BN167" s="9" t="s">
        <v>47</v>
      </c>
    </row>
    <row r="168" spans="1:66" ht="12" x14ac:dyDescent="0.25">
      <c r="A168" s="5">
        <v>136</v>
      </c>
      <c r="B168" s="56">
        <v>34</v>
      </c>
      <c r="C168" s="9">
        <v>136</v>
      </c>
      <c r="D168" s="9">
        <v>90.666666666666657</v>
      </c>
      <c r="E168" s="9">
        <v>68</v>
      </c>
      <c r="F168" s="9">
        <v>54.4</v>
      </c>
      <c r="G168" s="9">
        <v>45.333333333333343</v>
      </c>
      <c r="H168" s="9">
        <v>38.857142857142861</v>
      </c>
      <c r="I168" s="9">
        <v>34</v>
      </c>
      <c r="J168" s="9">
        <v>30.222222222222221</v>
      </c>
      <c r="K168" s="9">
        <v>27.2</v>
      </c>
      <c r="L168" s="9">
        <v>24.727272727272727</v>
      </c>
      <c r="M168" s="9">
        <v>22.6468217606011</v>
      </c>
      <c r="N168" s="9">
        <v>20.741411376547024</v>
      </c>
      <c r="O168" s="9">
        <v>18.996314380836793</v>
      </c>
      <c r="P168" s="9">
        <v>17.398042664715799</v>
      </c>
      <c r="Q168" s="9">
        <v>15.934242953392181</v>
      </c>
      <c r="R168" s="9">
        <v>14.593601325777406</v>
      </c>
      <c r="S168" s="9">
        <v>13.365755767542945</v>
      </c>
      <c r="T168" s="9">
        <v>12.241216081602881</v>
      </c>
      <c r="U168" s="9">
        <v>11.211290536998922</v>
      </c>
      <c r="V168" s="9">
        <v>10.268018689246368</v>
      </c>
      <c r="W168" s="9">
        <v>9.4041098528996976</v>
      </c>
      <c r="X168" s="9">
        <v>8.6128867507832823</v>
      </c>
      <c r="Y168" s="9">
        <v>7.8882339043439309</v>
      </c>
      <c r="Z168" s="9">
        <v>7.224550366226774</v>
      </c>
      <c r="AA168" s="9">
        <v>6.6167064297377012</v>
      </c>
      <c r="AB168" s="9">
        <v>6.060003980593466</v>
      </c>
      <c r="AC168" s="9">
        <v>5.5501401845123794</v>
      </c>
      <c r="AD168" s="9">
        <v>5.0831742299816804</v>
      </c>
      <c r="AE168" s="9">
        <v>4.6554968691515972</v>
      </c>
      <c r="AF168" s="9">
        <v>4.2638025214332336</v>
      </c>
      <c r="AG168" s="9">
        <v>3.9050637241849255</v>
      </c>
      <c r="AH168" s="9">
        <v>3.5765077330127077</v>
      </c>
      <c r="AI168" s="9">
        <v>3.2755950908251958</v>
      </c>
      <c r="AJ168" s="9">
        <v>3</v>
      </c>
      <c r="AK168" s="9" t="s">
        <v>47</v>
      </c>
      <c r="AL168" s="9" t="s">
        <v>47</v>
      </c>
      <c r="AM168" s="9" t="s">
        <v>47</v>
      </c>
      <c r="AN168" s="9" t="s">
        <v>47</v>
      </c>
      <c r="AO168" s="9" t="s">
        <v>47</v>
      </c>
      <c r="AP168" s="9" t="s">
        <v>47</v>
      </c>
      <c r="AQ168" s="9" t="s">
        <v>47</v>
      </c>
      <c r="AR168" s="9" t="s">
        <v>47</v>
      </c>
      <c r="AS168" s="9" t="s">
        <v>47</v>
      </c>
      <c r="AT168" s="9" t="s">
        <v>47</v>
      </c>
      <c r="AU168" s="9" t="s">
        <v>47</v>
      </c>
      <c r="AV168" s="9" t="s">
        <v>47</v>
      </c>
      <c r="AW168" s="9" t="s">
        <v>47</v>
      </c>
      <c r="AX168" s="9" t="s">
        <v>47</v>
      </c>
      <c r="AY168" s="9" t="s">
        <v>47</v>
      </c>
      <c r="AZ168" s="9" t="s">
        <v>47</v>
      </c>
      <c r="BA168" s="9" t="s">
        <v>47</v>
      </c>
      <c r="BB168" s="9" t="s">
        <v>47</v>
      </c>
      <c r="BC168" s="9" t="s">
        <v>47</v>
      </c>
      <c r="BD168" s="9" t="s">
        <v>47</v>
      </c>
      <c r="BE168" s="9" t="s">
        <v>47</v>
      </c>
      <c r="BF168" s="9" t="s">
        <v>47</v>
      </c>
      <c r="BG168" s="9" t="s">
        <v>47</v>
      </c>
      <c r="BH168" s="9" t="s">
        <v>47</v>
      </c>
      <c r="BI168" s="9" t="s">
        <v>47</v>
      </c>
      <c r="BJ168" s="9" t="s">
        <v>47</v>
      </c>
      <c r="BK168" s="9" t="s">
        <v>47</v>
      </c>
      <c r="BL168" s="9" t="s">
        <v>47</v>
      </c>
      <c r="BM168" s="9" t="s">
        <v>47</v>
      </c>
      <c r="BN168" s="9" t="s">
        <v>47</v>
      </c>
    </row>
    <row r="169" spans="1:66" ht="12" x14ac:dyDescent="0.25">
      <c r="A169" s="5">
        <v>137</v>
      </c>
      <c r="B169" s="56">
        <v>35</v>
      </c>
      <c r="C169" s="9">
        <v>137</v>
      </c>
      <c r="D169" s="9">
        <v>91.333333333333329</v>
      </c>
      <c r="E169" s="9">
        <v>68.5</v>
      </c>
      <c r="F169" s="9">
        <v>54.8</v>
      </c>
      <c r="G169" s="9">
        <v>45.666666666666671</v>
      </c>
      <c r="H169" s="9">
        <v>39.142857142857146</v>
      </c>
      <c r="I169" s="9">
        <v>34.25</v>
      </c>
      <c r="J169" s="9">
        <v>30.444444444444443</v>
      </c>
      <c r="K169" s="9">
        <v>27.4</v>
      </c>
      <c r="L169" s="9">
        <v>24.909090909090907</v>
      </c>
      <c r="M169" s="9">
        <v>22.833333333333329</v>
      </c>
      <c r="N169" s="9">
        <v>20.981779283675444</v>
      </c>
      <c r="O169" s="9">
        <v>19.280367674841116</v>
      </c>
      <c r="P169" s="9">
        <v>17.716923462553012</v>
      </c>
      <c r="Q169" s="9">
        <v>16.280258876367515</v>
      </c>
      <c r="R169" s="9">
        <v>14.96009336168064</v>
      </c>
      <c r="S169" s="9">
        <v>13.746980013633348</v>
      </c>
      <c r="T169" s="9">
        <v>12.632237976488435</v>
      </c>
      <c r="U169" s="9">
        <v>11.607890324739124</v>
      </c>
      <c r="V169" s="9">
        <v>10.666606981435972</v>
      </c>
      <c r="W169" s="9">
        <v>9.8016522652642859</v>
      </c>
      <c r="X169" s="9">
        <v>9.0068366910268356</v>
      </c>
      <c r="Y169" s="9">
        <v>8.2764726786234206</v>
      </c>
      <c r="Z169" s="9">
        <v>7.6053338535874486</v>
      </c>
      <c r="AA169" s="9">
        <v>6.9886176479402939</v>
      </c>
      <c r="AB169" s="9">
        <v>6.4219109337408309</v>
      </c>
      <c r="AC169" s="9">
        <v>5.9011584434090034</v>
      </c>
      <c r="AD169" s="9">
        <v>5.4226337508440361</v>
      </c>
      <c r="AE169" s="9">
        <v>4.9829126056825706</v>
      </c>
      <c r="AF169" s="9">
        <v>4.5788484298806926</v>
      </c>
      <c r="AG169" s="9">
        <v>4.2075498012771053</v>
      </c>
      <c r="AH169" s="9">
        <v>3.8663597630132291</v>
      </c>
      <c r="AI169" s="9">
        <v>3.5528368107515602</v>
      </c>
      <c r="AJ169" s="9">
        <v>3.2647374216397069</v>
      </c>
      <c r="AK169" s="9">
        <v>3</v>
      </c>
      <c r="AL169" s="9" t="s">
        <v>47</v>
      </c>
      <c r="AM169" s="9" t="s">
        <v>47</v>
      </c>
      <c r="AN169" s="9" t="s">
        <v>47</v>
      </c>
      <c r="AO169" s="9" t="s">
        <v>47</v>
      </c>
      <c r="AP169" s="9" t="s">
        <v>47</v>
      </c>
      <c r="AQ169" s="9" t="s">
        <v>47</v>
      </c>
      <c r="AR169" s="9" t="s">
        <v>47</v>
      </c>
      <c r="AS169" s="9" t="s">
        <v>47</v>
      </c>
      <c r="AT169" s="9" t="s">
        <v>47</v>
      </c>
      <c r="AU169" s="9" t="s">
        <v>47</v>
      </c>
      <c r="AV169" s="9" t="s">
        <v>47</v>
      </c>
      <c r="AW169" s="9" t="s">
        <v>47</v>
      </c>
      <c r="AX169" s="9" t="s">
        <v>47</v>
      </c>
      <c r="AY169" s="9" t="s">
        <v>47</v>
      </c>
      <c r="AZ169" s="9" t="s">
        <v>47</v>
      </c>
      <c r="BA169" s="9" t="s">
        <v>47</v>
      </c>
      <c r="BB169" s="9" t="s">
        <v>47</v>
      </c>
      <c r="BC169" s="9" t="s">
        <v>47</v>
      </c>
      <c r="BD169" s="9" t="s">
        <v>47</v>
      </c>
      <c r="BE169" s="9" t="s">
        <v>47</v>
      </c>
      <c r="BF169" s="9" t="s">
        <v>47</v>
      </c>
      <c r="BG169" s="9" t="s">
        <v>47</v>
      </c>
      <c r="BH169" s="9" t="s">
        <v>47</v>
      </c>
      <c r="BI169" s="9" t="s">
        <v>47</v>
      </c>
      <c r="BJ169" s="9" t="s">
        <v>47</v>
      </c>
      <c r="BK169" s="9" t="s">
        <v>47</v>
      </c>
      <c r="BL169" s="9" t="s">
        <v>47</v>
      </c>
      <c r="BM169" s="9" t="s">
        <v>47</v>
      </c>
      <c r="BN169" s="9" t="s">
        <v>47</v>
      </c>
    </row>
    <row r="170" spans="1:66" ht="12" x14ac:dyDescent="0.25">
      <c r="A170" s="5">
        <v>138</v>
      </c>
      <c r="B170" s="56">
        <v>35</v>
      </c>
      <c r="C170" s="9">
        <v>138</v>
      </c>
      <c r="D170" s="9">
        <v>92</v>
      </c>
      <c r="E170" s="9">
        <v>69</v>
      </c>
      <c r="F170" s="9">
        <v>55.2</v>
      </c>
      <c r="G170" s="9">
        <v>46</v>
      </c>
      <c r="H170" s="9">
        <v>39.428571428571431</v>
      </c>
      <c r="I170" s="9">
        <v>34.5</v>
      </c>
      <c r="J170" s="9">
        <v>30.666666666666664</v>
      </c>
      <c r="K170" s="9">
        <v>27.6</v>
      </c>
      <c r="L170" s="9">
        <v>25.090909090909086</v>
      </c>
      <c r="M170" s="9">
        <v>23</v>
      </c>
      <c r="N170" s="9">
        <v>21.128527374809924</v>
      </c>
      <c r="O170" s="9">
        <v>19.409333436004015</v>
      </c>
      <c r="P170" s="9">
        <v>17.830027514322801</v>
      </c>
      <c r="Q170" s="9">
        <v>16.379227149129715</v>
      </c>
      <c r="R170" s="9">
        <v>15.046476052113787</v>
      </c>
      <c r="S170" s="9">
        <v>13.822168746152528</v>
      </c>
      <c r="T170" s="9">
        <v>12.697481336188082</v>
      </c>
      <c r="U170" s="9">
        <v>11.664307913164693</v>
      </c>
      <c r="V170" s="9">
        <v>10.715202132674445</v>
      </c>
      <c r="W170" s="9">
        <v>9.8433235472536396</v>
      </c>
      <c r="X170" s="9">
        <v>9.042388305533029</v>
      </c>
      <c r="Y170" s="9">
        <v>8.3066238629180749</v>
      </c>
      <c r="Z170" s="9">
        <v>7.6307273773875615</v>
      </c>
      <c r="AA170" s="9">
        <v>7.0098274905584628</v>
      </c>
      <c r="AB170" s="9">
        <v>6.4394492185634622</v>
      </c>
      <c r="AC170" s="9">
        <v>5.9154816997007176</v>
      </c>
      <c r="AD170" s="9">
        <v>5.4341485664049456</v>
      </c>
      <c r="AE170" s="9">
        <v>4.991980728003087</v>
      </c>
      <c r="AF170" s="9">
        <v>4.5857913680929041</v>
      </c>
      <c r="AG170" s="9">
        <v>4.2126529763442599</v>
      </c>
      <c r="AH170" s="9">
        <v>3.8698762491854</v>
      </c>
      <c r="AI170" s="9">
        <v>3.554990707306108</v>
      </c>
      <c r="AJ170" s="9">
        <v>3.2657268902831302</v>
      </c>
      <c r="AK170" s="9">
        <v>3</v>
      </c>
      <c r="AL170" s="9" t="s">
        <v>47</v>
      </c>
      <c r="AM170" s="9" t="s">
        <v>47</v>
      </c>
      <c r="AN170" s="9" t="s">
        <v>47</v>
      </c>
      <c r="AO170" s="9" t="s">
        <v>47</v>
      </c>
      <c r="AP170" s="9" t="s">
        <v>47</v>
      </c>
      <c r="AQ170" s="9" t="s">
        <v>47</v>
      </c>
      <c r="AR170" s="9" t="s">
        <v>47</v>
      </c>
      <c r="AS170" s="9" t="s">
        <v>47</v>
      </c>
      <c r="AT170" s="9" t="s">
        <v>47</v>
      </c>
      <c r="AU170" s="9" t="s">
        <v>47</v>
      </c>
      <c r="AV170" s="9" t="s">
        <v>47</v>
      </c>
      <c r="AW170" s="9" t="s">
        <v>47</v>
      </c>
      <c r="AX170" s="9" t="s">
        <v>47</v>
      </c>
      <c r="AY170" s="9" t="s">
        <v>47</v>
      </c>
      <c r="AZ170" s="9" t="s">
        <v>47</v>
      </c>
      <c r="BA170" s="9" t="s">
        <v>47</v>
      </c>
      <c r="BB170" s="9" t="s">
        <v>47</v>
      </c>
      <c r="BC170" s="9" t="s">
        <v>47</v>
      </c>
      <c r="BD170" s="9" t="s">
        <v>47</v>
      </c>
      <c r="BE170" s="9" t="s">
        <v>47</v>
      </c>
      <c r="BF170" s="9" t="s">
        <v>47</v>
      </c>
      <c r="BG170" s="9" t="s">
        <v>47</v>
      </c>
      <c r="BH170" s="9" t="s">
        <v>47</v>
      </c>
      <c r="BI170" s="9" t="s">
        <v>47</v>
      </c>
      <c r="BJ170" s="9" t="s">
        <v>47</v>
      </c>
      <c r="BK170" s="9" t="s">
        <v>47</v>
      </c>
      <c r="BL170" s="9" t="s">
        <v>47</v>
      </c>
      <c r="BM170" s="9" t="s">
        <v>47</v>
      </c>
      <c r="BN170" s="9" t="s">
        <v>47</v>
      </c>
    </row>
    <row r="171" spans="1:66" ht="12" x14ac:dyDescent="0.25">
      <c r="A171" s="5">
        <v>139</v>
      </c>
      <c r="B171" s="56">
        <v>35</v>
      </c>
      <c r="C171" s="9">
        <v>139</v>
      </c>
      <c r="D171" s="9">
        <v>92.666666666666657</v>
      </c>
      <c r="E171" s="9">
        <v>69.5</v>
      </c>
      <c r="F171" s="9">
        <v>55.6</v>
      </c>
      <c r="G171" s="9">
        <v>46.333333333333336</v>
      </c>
      <c r="H171" s="9">
        <v>39.714285714285715</v>
      </c>
      <c r="I171" s="9">
        <v>34.75</v>
      </c>
      <c r="J171" s="9">
        <v>30.888888888888886</v>
      </c>
      <c r="K171" s="9">
        <v>27.8</v>
      </c>
      <c r="L171" s="9">
        <v>25.27272727272727</v>
      </c>
      <c r="M171" s="9">
        <v>23.166666666666664</v>
      </c>
      <c r="N171" s="9">
        <v>21.27523116423847</v>
      </c>
      <c r="O171" s="9">
        <v>19.538221342091386</v>
      </c>
      <c r="P171" s="9">
        <v>17.943029162203675</v>
      </c>
      <c r="Q171" s="9">
        <v>16.47807596600958</v>
      </c>
      <c r="R171" s="9">
        <v>15.132728431024574</v>
      </c>
      <c r="S171" s="9">
        <v>13.897221389166543</v>
      </c>
      <c r="T171" s="9">
        <v>12.762586946551831</v>
      </c>
      <c r="U171" s="9">
        <v>11.720589390284141</v>
      </c>
      <c r="V171" s="9">
        <v>10.763665409758961</v>
      </c>
      <c r="W171" s="9">
        <v>9.8848691985815602</v>
      </c>
      <c r="X171" s="9">
        <v>9.077822038622303</v>
      </c>
      <c r="Y171" s="9">
        <v>8.3366660002665327</v>
      </c>
      <c r="Z171" s="9">
        <v>7.6560214227935752</v>
      </c>
      <c r="AA171" s="9">
        <v>7.0309478662573479</v>
      </c>
      <c r="AB171" s="9">
        <v>6.4569082514388905</v>
      </c>
      <c r="AC171" s="9">
        <v>5.9297359275816346</v>
      </c>
      <c r="AD171" s="9">
        <v>5.44560442887148</v>
      </c>
      <c r="AE171" s="9">
        <v>5.0009997001399222</v>
      </c>
      <c r="AF171" s="9">
        <v>4.5926945901912566</v>
      </c>
      <c r="AG171" s="9">
        <v>4.2177254276143792</v>
      </c>
      <c r="AH171" s="9">
        <v>3.8733705090553583</v>
      </c>
      <c r="AI171" s="9">
        <v>3.5571303438084945</v>
      </c>
      <c r="AJ171" s="9">
        <v>3.2667095113317748</v>
      </c>
      <c r="AK171" s="9">
        <v>3</v>
      </c>
      <c r="AL171" s="9" t="s">
        <v>47</v>
      </c>
      <c r="AM171" s="9" t="s">
        <v>47</v>
      </c>
      <c r="AN171" s="9" t="s">
        <v>47</v>
      </c>
      <c r="AO171" s="9" t="s">
        <v>47</v>
      </c>
      <c r="AP171" s="9" t="s">
        <v>47</v>
      </c>
      <c r="AQ171" s="9" t="s">
        <v>47</v>
      </c>
      <c r="AR171" s="9" t="s">
        <v>47</v>
      </c>
      <c r="AS171" s="9" t="s">
        <v>47</v>
      </c>
      <c r="AT171" s="9" t="s">
        <v>47</v>
      </c>
      <c r="AU171" s="9" t="s">
        <v>47</v>
      </c>
      <c r="AV171" s="9" t="s">
        <v>47</v>
      </c>
      <c r="AW171" s="9" t="s">
        <v>47</v>
      </c>
      <c r="AX171" s="9" t="s">
        <v>47</v>
      </c>
      <c r="AY171" s="9" t="s">
        <v>47</v>
      </c>
      <c r="AZ171" s="9" t="s">
        <v>47</v>
      </c>
      <c r="BA171" s="9" t="s">
        <v>47</v>
      </c>
      <c r="BB171" s="9" t="s">
        <v>47</v>
      </c>
      <c r="BC171" s="9" t="s">
        <v>47</v>
      </c>
      <c r="BD171" s="9" t="s">
        <v>47</v>
      </c>
      <c r="BE171" s="9" t="s">
        <v>47</v>
      </c>
      <c r="BF171" s="9" t="s">
        <v>47</v>
      </c>
      <c r="BG171" s="9" t="s">
        <v>47</v>
      </c>
      <c r="BH171" s="9" t="s">
        <v>47</v>
      </c>
      <c r="BI171" s="9" t="s">
        <v>47</v>
      </c>
      <c r="BJ171" s="9" t="s">
        <v>47</v>
      </c>
      <c r="BK171" s="9" t="s">
        <v>47</v>
      </c>
      <c r="BL171" s="9" t="s">
        <v>47</v>
      </c>
      <c r="BM171" s="9" t="s">
        <v>47</v>
      </c>
      <c r="BN171" s="9" t="s">
        <v>47</v>
      </c>
    </row>
    <row r="172" spans="1:66" ht="12" x14ac:dyDescent="0.25">
      <c r="A172" s="5">
        <v>140</v>
      </c>
      <c r="B172" s="56">
        <v>35</v>
      </c>
      <c r="C172" s="9">
        <v>140</v>
      </c>
      <c r="D172" s="9">
        <v>93.333333333333329</v>
      </c>
      <c r="E172" s="9">
        <v>70</v>
      </c>
      <c r="F172" s="9">
        <v>56</v>
      </c>
      <c r="G172" s="9">
        <v>46.666666666666671</v>
      </c>
      <c r="H172" s="9">
        <v>40</v>
      </c>
      <c r="I172" s="9">
        <v>35</v>
      </c>
      <c r="J172" s="9">
        <v>31.111111111111111</v>
      </c>
      <c r="K172" s="9">
        <v>28</v>
      </c>
      <c r="L172" s="9">
        <v>25.454545454545453</v>
      </c>
      <c r="M172" s="9">
        <v>23.333333333333332</v>
      </c>
      <c r="N172" s="9">
        <v>21.42189098391427</v>
      </c>
      <c r="O172" s="9">
        <v>19.667031999716038</v>
      </c>
      <c r="P172" s="9">
        <v>18.055929234645877</v>
      </c>
      <c r="Q172" s="9">
        <v>16.576806329050914</v>
      </c>
      <c r="R172" s="9">
        <v>15.218851630388093</v>
      </c>
      <c r="S172" s="9">
        <v>13.97213916542313</v>
      </c>
      <c r="T172" s="9">
        <v>12.827556086304567</v>
      </c>
      <c r="U172" s="9">
        <v>11.77673606017982</v>
      </c>
      <c r="V172" s="9">
        <v>10.811998115464466</v>
      </c>
      <c r="W172" s="9">
        <v>9.9262904977614141</v>
      </c>
      <c r="X172" s="9">
        <v>9.1131391250446789</v>
      </c>
      <c r="Y172" s="9">
        <v>8.3666002653407574</v>
      </c>
      <c r="Z172" s="9">
        <v>7.6812170910050543</v>
      </c>
      <c r="AA172" s="9">
        <v>7.051979792026688</v>
      </c>
      <c r="AB172" s="9">
        <v>6.474288956809807</v>
      </c>
      <c r="AC172" s="9">
        <v>5.9439219527631311</v>
      </c>
      <c r="AD172" s="9">
        <v>5.4570020609565697</v>
      </c>
      <c r="AE172" s="9">
        <v>5.0099701392345919</v>
      </c>
      <c r="AF172" s="9">
        <v>4.5995586066578236</v>
      </c>
      <c r="AG172" s="9">
        <v>4.2227675591120795</v>
      </c>
      <c r="AH172" s="9">
        <v>3.8768428415018028</v>
      </c>
      <c r="AI172" s="9">
        <v>3.559255916246574</v>
      </c>
      <c r="AJ172" s="9">
        <v>3.2676853809294006</v>
      </c>
      <c r="AK172" s="9">
        <v>3</v>
      </c>
      <c r="AL172" s="9" t="s">
        <v>47</v>
      </c>
      <c r="AM172" s="9" t="s">
        <v>47</v>
      </c>
      <c r="AN172" s="9" t="s">
        <v>47</v>
      </c>
      <c r="AO172" s="9" t="s">
        <v>47</v>
      </c>
      <c r="AP172" s="9" t="s">
        <v>47</v>
      </c>
      <c r="AQ172" s="9" t="s">
        <v>47</v>
      </c>
      <c r="AR172" s="9" t="s">
        <v>47</v>
      </c>
      <c r="AS172" s="9" t="s">
        <v>47</v>
      </c>
      <c r="AT172" s="9" t="s">
        <v>47</v>
      </c>
      <c r="AU172" s="9" t="s">
        <v>47</v>
      </c>
      <c r="AV172" s="9" t="s">
        <v>47</v>
      </c>
      <c r="AW172" s="9" t="s">
        <v>47</v>
      </c>
      <c r="AX172" s="9" t="s">
        <v>47</v>
      </c>
      <c r="AY172" s="9" t="s">
        <v>47</v>
      </c>
      <c r="AZ172" s="9" t="s">
        <v>47</v>
      </c>
      <c r="BA172" s="9" t="s">
        <v>47</v>
      </c>
      <c r="BB172" s="9" t="s">
        <v>47</v>
      </c>
      <c r="BC172" s="9" t="s">
        <v>47</v>
      </c>
      <c r="BD172" s="9" t="s">
        <v>47</v>
      </c>
      <c r="BE172" s="9" t="s">
        <v>47</v>
      </c>
      <c r="BF172" s="9" t="s">
        <v>47</v>
      </c>
      <c r="BG172" s="9" t="s">
        <v>47</v>
      </c>
      <c r="BH172" s="9" t="s">
        <v>47</v>
      </c>
      <c r="BI172" s="9" t="s">
        <v>47</v>
      </c>
      <c r="BJ172" s="9" t="s">
        <v>47</v>
      </c>
      <c r="BK172" s="9" t="s">
        <v>47</v>
      </c>
      <c r="BL172" s="9" t="s">
        <v>47</v>
      </c>
      <c r="BM172" s="9" t="s">
        <v>47</v>
      </c>
      <c r="BN172" s="9" t="s">
        <v>47</v>
      </c>
    </row>
    <row r="173" spans="1:66" ht="12" x14ac:dyDescent="0.25">
      <c r="A173" s="5">
        <v>141</v>
      </c>
      <c r="B173" s="56">
        <v>36</v>
      </c>
      <c r="C173" s="9">
        <v>141</v>
      </c>
      <c r="D173" s="9">
        <v>94</v>
      </c>
      <c r="E173" s="9">
        <v>70.5</v>
      </c>
      <c r="F173" s="9">
        <v>56.4</v>
      </c>
      <c r="G173" s="9">
        <v>47</v>
      </c>
      <c r="H173" s="9">
        <v>40.285714285714292</v>
      </c>
      <c r="I173" s="9">
        <v>35.25</v>
      </c>
      <c r="J173" s="9">
        <v>31.333333333333339</v>
      </c>
      <c r="K173" s="9">
        <v>28.2</v>
      </c>
      <c r="L173" s="9">
        <v>25.63636363636364</v>
      </c>
      <c r="M173" s="9">
        <v>23.5</v>
      </c>
      <c r="N173" s="9">
        <v>21.642628161703247</v>
      </c>
      <c r="O173" s="9">
        <v>19.932057606202143</v>
      </c>
      <c r="P173" s="9">
        <v>18.356685585901353</v>
      </c>
      <c r="Q173" s="9">
        <v>16.905826400721729</v>
      </c>
      <c r="R173" s="9">
        <v>15.569638917324522</v>
      </c>
      <c r="S173" s="9">
        <v>14.339059817005893</v>
      </c>
      <c r="T173" s="9">
        <v>13.205742119484217</v>
      </c>
      <c r="U173" s="9">
        <v>12.161998565588927</v>
      </c>
      <c r="V173" s="9">
        <v>11.200749474817419</v>
      </c>
      <c r="W173" s="9">
        <v>10.315474724079417</v>
      </c>
      <c r="X173" s="9">
        <v>9.5001695219020927</v>
      </c>
      <c r="Y173" s="9">
        <v>8.7493036781137477</v>
      </c>
      <c r="Z173" s="9">
        <v>8.0577840927335469</v>
      </c>
      <c r="AA173" s="9">
        <v>7.4209202096306157</v>
      </c>
      <c r="AB173" s="9">
        <v>6.8343922006257136</v>
      </c>
      <c r="AC173" s="9">
        <v>6.2942216642292372</v>
      </c>
      <c r="AD173" s="9">
        <v>5.7967446402659721</v>
      </c>
      <c r="AE173" s="9">
        <v>5.3385867573456443</v>
      </c>
      <c r="AF173" s="9">
        <v>4.9166403446053115</v>
      </c>
      <c r="AG173" s="9">
        <v>4.5280433524732446</v>
      </c>
      <c r="AH173" s="9">
        <v>4.1701599394744937</v>
      </c>
      <c r="AI173" s="9">
        <v>3.8405625933990368</v>
      </c>
      <c r="AJ173" s="9">
        <v>3.5370156655609373</v>
      </c>
      <c r="AK173" s="9">
        <v>3.2574602064619014</v>
      </c>
      <c r="AL173" s="9">
        <v>3</v>
      </c>
      <c r="AM173" s="9" t="s">
        <v>47</v>
      </c>
      <c r="AN173" s="9" t="s">
        <v>47</v>
      </c>
      <c r="AO173" s="9" t="s">
        <v>47</v>
      </c>
      <c r="AP173" s="9" t="s">
        <v>47</v>
      </c>
      <c r="AQ173" s="9" t="s">
        <v>47</v>
      </c>
      <c r="AR173" s="9" t="s">
        <v>47</v>
      </c>
      <c r="AS173" s="9" t="s">
        <v>47</v>
      </c>
      <c r="AT173" s="9" t="s">
        <v>47</v>
      </c>
      <c r="AU173" s="9" t="s">
        <v>47</v>
      </c>
      <c r="AV173" s="9" t="s">
        <v>47</v>
      </c>
      <c r="AW173" s="9" t="s">
        <v>47</v>
      </c>
      <c r="AX173" s="9" t="s">
        <v>47</v>
      </c>
      <c r="AY173" s="9" t="s">
        <v>47</v>
      </c>
      <c r="AZ173" s="9" t="s">
        <v>47</v>
      </c>
      <c r="BA173" s="9" t="s">
        <v>47</v>
      </c>
      <c r="BB173" s="9" t="s">
        <v>47</v>
      </c>
      <c r="BC173" s="9" t="s">
        <v>47</v>
      </c>
      <c r="BD173" s="9" t="s">
        <v>47</v>
      </c>
      <c r="BE173" s="9" t="s">
        <v>47</v>
      </c>
      <c r="BF173" s="9" t="s">
        <v>47</v>
      </c>
      <c r="BG173" s="9" t="s">
        <v>47</v>
      </c>
      <c r="BH173" s="9" t="s">
        <v>47</v>
      </c>
      <c r="BI173" s="9" t="s">
        <v>47</v>
      </c>
      <c r="BJ173" s="9" t="s">
        <v>47</v>
      </c>
      <c r="BK173" s="9" t="s">
        <v>47</v>
      </c>
      <c r="BL173" s="9" t="s">
        <v>47</v>
      </c>
      <c r="BM173" s="9" t="s">
        <v>47</v>
      </c>
      <c r="BN173" s="9" t="s">
        <v>47</v>
      </c>
    </row>
    <row r="174" spans="1:66" ht="12" x14ac:dyDescent="0.25">
      <c r="A174" s="5">
        <v>142</v>
      </c>
      <c r="B174" s="56">
        <v>36</v>
      </c>
      <c r="C174" s="9">
        <v>142</v>
      </c>
      <c r="D174" s="9">
        <v>94.666666666666657</v>
      </c>
      <c r="E174" s="9">
        <v>71</v>
      </c>
      <c r="F174" s="9">
        <v>56.8</v>
      </c>
      <c r="G174" s="9">
        <v>47.333333333333336</v>
      </c>
      <c r="H174" s="9">
        <v>40.571428571428569</v>
      </c>
      <c r="I174" s="9">
        <v>35.5</v>
      </c>
      <c r="J174" s="9">
        <v>31.555555555555554</v>
      </c>
      <c r="K174" s="9">
        <v>28.4</v>
      </c>
      <c r="L174" s="9">
        <v>25.818181818181817</v>
      </c>
      <c r="M174" s="9">
        <v>23.666666666666664</v>
      </c>
      <c r="N174" s="9">
        <v>21.789961375700663</v>
      </c>
      <c r="O174" s="9">
        <v>20.062073947374373</v>
      </c>
      <c r="P174" s="9">
        <v>18.4712035111157</v>
      </c>
      <c r="Q174" s="9">
        <v>17.006484974785252</v>
      </c>
      <c r="R174" s="9">
        <v>15.657914819873424</v>
      </c>
      <c r="S174" s="9">
        <v>14.416282780945901</v>
      </c>
      <c r="T174" s="9">
        <v>13.273108942731962</v>
      </c>
      <c r="U174" s="9">
        <v>12.220585825250559</v>
      </c>
      <c r="V174" s="9">
        <v>11.251525061435693</v>
      </c>
      <c r="W174" s="9">
        <v>10.359308303087824</v>
      </c>
      <c r="X174" s="9">
        <v>9.5378420198560097</v>
      </c>
      <c r="Y174" s="9">
        <v>8.7815158825435464</v>
      </c>
      <c r="Z174" s="9">
        <v>8.0851644465095429</v>
      </c>
      <c r="AA174" s="9">
        <v>7.4440318734773747</v>
      </c>
      <c r="AB174" s="9">
        <v>6.8537394508122533</v>
      </c>
      <c r="AC174" s="9">
        <v>6.3102556864358412</v>
      </c>
      <c r="AD174" s="9">
        <v>5.8098687751365841</v>
      </c>
      <c r="AE174" s="9">
        <v>5.3491612482302324</v>
      </c>
      <c r="AF174" s="9">
        <v>4.9249866334365437</v>
      </c>
      <c r="AG174" s="9">
        <v>4.5344479655672263</v>
      </c>
      <c r="AH174" s="9">
        <v>4.1748780012606055</v>
      </c>
      <c r="AI174" s="9">
        <v>3.8438210026365209</v>
      </c>
      <c r="AJ174" s="9">
        <v>3.539015965460147</v>
      </c>
      <c r="AK174" s="9">
        <v>3.2583811772689275</v>
      </c>
      <c r="AL174" s="9">
        <v>3</v>
      </c>
      <c r="AM174" s="9" t="s">
        <v>47</v>
      </c>
      <c r="AN174" s="9" t="s">
        <v>47</v>
      </c>
      <c r="AO174" s="9" t="s">
        <v>47</v>
      </c>
      <c r="AP174" s="9" t="s">
        <v>47</v>
      </c>
      <c r="AQ174" s="9" t="s">
        <v>47</v>
      </c>
      <c r="AR174" s="9" t="s">
        <v>47</v>
      </c>
      <c r="AS174" s="9" t="s">
        <v>47</v>
      </c>
      <c r="AT174" s="9" t="s">
        <v>47</v>
      </c>
      <c r="AU174" s="9" t="s">
        <v>47</v>
      </c>
      <c r="AV174" s="9" t="s">
        <v>47</v>
      </c>
      <c r="AW174" s="9" t="s">
        <v>47</v>
      </c>
      <c r="AX174" s="9" t="s">
        <v>47</v>
      </c>
      <c r="AY174" s="9" t="s">
        <v>47</v>
      </c>
      <c r="AZ174" s="9" t="s">
        <v>47</v>
      </c>
      <c r="BA174" s="9" t="s">
        <v>47</v>
      </c>
      <c r="BB174" s="9" t="s">
        <v>47</v>
      </c>
      <c r="BC174" s="9" t="s">
        <v>47</v>
      </c>
      <c r="BD174" s="9" t="s">
        <v>47</v>
      </c>
      <c r="BE174" s="9" t="s">
        <v>47</v>
      </c>
      <c r="BF174" s="9" t="s">
        <v>47</v>
      </c>
      <c r="BG174" s="9" t="s">
        <v>47</v>
      </c>
      <c r="BH174" s="9" t="s">
        <v>47</v>
      </c>
      <c r="BI174" s="9" t="s">
        <v>47</v>
      </c>
      <c r="BJ174" s="9" t="s">
        <v>47</v>
      </c>
      <c r="BK174" s="9" t="s">
        <v>47</v>
      </c>
      <c r="BL174" s="9" t="s">
        <v>47</v>
      </c>
      <c r="BM174" s="9" t="s">
        <v>47</v>
      </c>
      <c r="BN174" s="9" t="s">
        <v>47</v>
      </c>
    </row>
    <row r="175" spans="1:66" s="6" customFormat="1" ht="12" x14ac:dyDescent="0.25">
      <c r="A175" s="5" t="s">
        <v>23</v>
      </c>
      <c r="B175" s="55" t="s">
        <v>22</v>
      </c>
      <c r="C175" s="8">
        <v>1</v>
      </c>
      <c r="D175" s="8">
        <v>2</v>
      </c>
      <c r="E175" s="8">
        <v>3</v>
      </c>
      <c r="F175" s="8">
        <v>4</v>
      </c>
      <c r="G175" s="8">
        <v>5</v>
      </c>
      <c r="H175" s="8">
        <v>6</v>
      </c>
      <c r="I175" s="8">
        <v>7</v>
      </c>
      <c r="J175" s="8">
        <v>8</v>
      </c>
      <c r="K175" s="8">
        <v>9</v>
      </c>
      <c r="L175" s="8">
        <v>10</v>
      </c>
      <c r="M175" s="8">
        <v>11</v>
      </c>
      <c r="N175" s="8">
        <v>12</v>
      </c>
      <c r="O175" s="8">
        <v>13</v>
      </c>
      <c r="P175" s="8">
        <v>14</v>
      </c>
      <c r="Q175" s="8">
        <v>15</v>
      </c>
      <c r="R175" s="8">
        <v>16</v>
      </c>
      <c r="S175" s="8">
        <v>17</v>
      </c>
      <c r="T175" s="8">
        <v>18</v>
      </c>
      <c r="U175" s="8">
        <v>19</v>
      </c>
      <c r="V175" s="8">
        <v>20</v>
      </c>
      <c r="W175" s="8">
        <v>21</v>
      </c>
      <c r="X175" s="8">
        <v>22</v>
      </c>
      <c r="Y175" s="8">
        <v>23</v>
      </c>
      <c r="Z175" s="8">
        <v>24</v>
      </c>
      <c r="AA175" s="8">
        <v>25</v>
      </c>
      <c r="AB175" s="8">
        <v>26</v>
      </c>
      <c r="AC175" s="8">
        <v>27</v>
      </c>
      <c r="AD175" s="8">
        <v>28</v>
      </c>
      <c r="AE175" s="8">
        <v>29</v>
      </c>
      <c r="AF175" s="8">
        <v>30</v>
      </c>
      <c r="AG175" s="8">
        <v>31</v>
      </c>
      <c r="AH175" s="8">
        <v>32</v>
      </c>
      <c r="AI175" s="8">
        <v>33</v>
      </c>
      <c r="AJ175" s="8">
        <v>34</v>
      </c>
      <c r="AK175" s="8">
        <v>35</v>
      </c>
      <c r="AL175" s="8">
        <v>36</v>
      </c>
      <c r="AM175" s="8">
        <v>37</v>
      </c>
      <c r="AN175" s="8">
        <v>38</v>
      </c>
      <c r="AO175" s="8">
        <v>39</v>
      </c>
      <c r="AP175" s="8">
        <v>40</v>
      </c>
      <c r="AQ175" s="8">
        <v>41</v>
      </c>
      <c r="AR175" s="8">
        <v>42</v>
      </c>
      <c r="AS175" s="8">
        <v>43</v>
      </c>
      <c r="AT175" s="8">
        <v>44</v>
      </c>
      <c r="AU175" s="8">
        <v>45</v>
      </c>
      <c r="AV175" s="8">
        <v>46</v>
      </c>
      <c r="AW175" s="8">
        <v>47</v>
      </c>
      <c r="AX175" s="8">
        <v>48</v>
      </c>
      <c r="AY175" s="8">
        <v>49</v>
      </c>
      <c r="AZ175" s="8">
        <v>50</v>
      </c>
      <c r="BA175" s="8">
        <v>51</v>
      </c>
      <c r="BB175" s="8">
        <v>52</v>
      </c>
      <c r="BC175" s="8">
        <v>53</v>
      </c>
      <c r="BD175" s="8">
        <v>54</v>
      </c>
      <c r="BE175" s="8">
        <v>55</v>
      </c>
      <c r="BF175" s="8">
        <v>56</v>
      </c>
      <c r="BG175" s="8">
        <v>57</v>
      </c>
      <c r="BH175" s="8">
        <v>58</v>
      </c>
      <c r="BI175" s="8">
        <v>59</v>
      </c>
      <c r="BJ175" s="8">
        <v>60</v>
      </c>
      <c r="BK175" s="8">
        <v>61</v>
      </c>
      <c r="BL175" s="8">
        <v>62</v>
      </c>
      <c r="BM175" s="8">
        <v>63</v>
      </c>
      <c r="BN175" s="8">
        <v>64</v>
      </c>
    </row>
    <row r="176" spans="1:66" ht="12" x14ac:dyDescent="0.25">
      <c r="A176" s="5">
        <v>143</v>
      </c>
      <c r="B176" s="56">
        <v>36</v>
      </c>
      <c r="C176" s="9">
        <v>143</v>
      </c>
      <c r="D176" s="9">
        <v>95.333333333333329</v>
      </c>
      <c r="E176" s="9">
        <v>71.5</v>
      </c>
      <c r="F176" s="9">
        <v>57.2</v>
      </c>
      <c r="G176" s="9">
        <v>47.666666666666671</v>
      </c>
      <c r="H176" s="9">
        <v>40.857142857142861</v>
      </c>
      <c r="I176" s="9">
        <v>35.75</v>
      </c>
      <c r="J176" s="9">
        <v>31.777777777777775</v>
      </c>
      <c r="K176" s="9">
        <v>28.6</v>
      </c>
      <c r="L176" s="9">
        <v>26</v>
      </c>
      <c r="M176" s="9">
        <v>23.833333333333329</v>
      </c>
      <c r="N176" s="9">
        <v>21.937253092879324</v>
      </c>
      <c r="O176" s="9">
        <v>20.192017059903925</v>
      </c>
      <c r="P176" s="9">
        <v>18.585624700651032</v>
      </c>
      <c r="Q176" s="9">
        <v>17.107030193599353</v>
      </c>
      <c r="R176" s="9">
        <v>15.74606647655318</v>
      </c>
      <c r="S176" s="9">
        <v>14.493375336228661</v>
      </c>
      <c r="T176" s="9">
        <v>13.340343059619993</v>
      </c>
      <c r="U176" s="9">
        <v>12.279041204673566</v>
      </c>
      <c r="V176" s="9">
        <v>11.302172082999354</v>
      </c>
      <c r="W176" s="9">
        <v>10.403018579749594</v>
      </c>
      <c r="X176" s="9">
        <v>9.5753979656178831</v>
      </c>
      <c r="Y176" s="9">
        <v>8.813619383362294</v>
      </c>
      <c r="Z176" s="9">
        <v>8.1124447165227558</v>
      </c>
      <c r="AA176" s="9">
        <v>7.4670525712594991</v>
      </c>
      <c r="AB176" s="9">
        <v>6.8730051236456635</v>
      </c>
      <c r="AC176" s="9">
        <v>6.3262176044505445</v>
      </c>
      <c r="AD176" s="9">
        <v>5.8229302115857493</v>
      </c>
      <c r="AE176" s="9">
        <v>5.3596822570795792</v>
      </c>
      <c r="AF176" s="9">
        <v>4.9332883708099073</v>
      </c>
      <c r="AG176" s="9">
        <v>4.5408165973684724</v>
      </c>
      <c r="AH176" s="9">
        <v>4.1795682354469639</v>
      </c>
      <c r="AI176" s="9">
        <v>3.8470592811171653</v>
      </c>
      <c r="AJ176" s="9">
        <v>3.5410033474060558</v>
      </c>
      <c r="AK176" s="9">
        <v>3.259295942718023</v>
      </c>
      <c r="AL176" s="9">
        <v>3</v>
      </c>
      <c r="AM176" s="9" t="s">
        <v>47</v>
      </c>
      <c r="AN176" s="9" t="s">
        <v>47</v>
      </c>
      <c r="AO176" s="9" t="s">
        <v>47</v>
      </c>
      <c r="AP176" s="9" t="s">
        <v>47</v>
      </c>
      <c r="AQ176" s="9" t="s">
        <v>47</v>
      </c>
      <c r="AR176" s="9" t="s">
        <v>47</v>
      </c>
      <c r="AS176" s="9" t="s">
        <v>47</v>
      </c>
      <c r="AT176" s="9" t="s">
        <v>47</v>
      </c>
      <c r="AU176" s="9" t="s">
        <v>47</v>
      </c>
      <c r="AV176" s="9" t="s">
        <v>47</v>
      </c>
      <c r="AW176" s="9" t="s">
        <v>47</v>
      </c>
      <c r="AX176" s="9" t="s">
        <v>47</v>
      </c>
      <c r="AY176" s="9" t="s">
        <v>47</v>
      </c>
      <c r="AZ176" s="9" t="s">
        <v>47</v>
      </c>
      <c r="BA176" s="9" t="s">
        <v>47</v>
      </c>
      <c r="BB176" s="9" t="s">
        <v>47</v>
      </c>
      <c r="BC176" s="9" t="s">
        <v>47</v>
      </c>
      <c r="BD176" s="9" t="s">
        <v>47</v>
      </c>
      <c r="BE176" s="9" t="s">
        <v>47</v>
      </c>
      <c r="BF176" s="9" t="s">
        <v>47</v>
      </c>
      <c r="BG176" s="9" t="s">
        <v>47</v>
      </c>
      <c r="BH176" s="9" t="s">
        <v>47</v>
      </c>
      <c r="BI176" s="9" t="s">
        <v>47</v>
      </c>
      <c r="BJ176" s="9" t="s">
        <v>47</v>
      </c>
      <c r="BK176" s="9" t="s">
        <v>47</v>
      </c>
      <c r="BL176" s="9" t="s">
        <v>47</v>
      </c>
      <c r="BM176" s="9" t="s">
        <v>47</v>
      </c>
      <c r="BN176" s="9" t="s">
        <v>47</v>
      </c>
    </row>
    <row r="177" spans="1:66" ht="12" x14ac:dyDescent="0.25">
      <c r="A177" s="5">
        <v>144</v>
      </c>
      <c r="B177" s="56">
        <v>36</v>
      </c>
      <c r="C177" s="9">
        <v>144</v>
      </c>
      <c r="D177" s="9">
        <v>96</v>
      </c>
      <c r="E177" s="9">
        <v>72</v>
      </c>
      <c r="F177" s="9">
        <v>57.6</v>
      </c>
      <c r="G177" s="9">
        <v>48</v>
      </c>
      <c r="H177" s="9">
        <v>41.142857142857139</v>
      </c>
      <c r="I177" s="9">
        <v>36</v>
      </c>
      <c r="J177" s="9">
        <v>32</v>
      </c>
      <c r="K177" s="9">
        <v>28.8</v>
      </c>
      <c r="L177" s="9">
        <v>26.18181818181818</v>
      </c>
      <c r="M177" s="9">
        <v>24</v>
      </c>
      <c r="N177" s="9">
        <v>22.084503614996997</v>
      </c>
      <c r="O177" s="9">
        <v>20.321887496700647</v>
      </c>
      <c r="P177" s="9">
        <v>18.699949911851991</v>
      </c>
      <c r="Q177" s="9">
        <v>17.207462976189923</v>
      </c>
      <c r="R177" s="9">
        <v>15.834094929274725</v>
      </c>
      <c r="S177" s="9">
        <v>14.570338612740557</v>
      </c>
      <c r="T177" s="9">
        <v>13.407445656866635</v>
      </c>
      <c r="U177" s="9">
        <v>12.337365919872793</v>
      </c>
      <c r="V177" s="9">
        <v>11.352691760707145</v>
      </c>
      <c r="W177" s="9">
        <v>10.446606759553484</v>
      </c>
      <c r="X177" s="9">
        <v>9.6128385310754592</v>
      </c>
      <c r="Y177" s="9">
        <v>8.8456153037466017</v>
      </c>
      <c r="Z177" s="9">
        <v>8.1396259646860258</v>
      </c>
      <c r="AA177" s="9">
        <v>7.4899832934096677</v>
      </c>
      <c r="AB177" s="9">
        <v>6.8921901299822066</v>
      </c>
      <c r="AC177" s="9">
        <v>6.3421082433682789</v>
      </c>
      <c r="AD177" s="9">
        <v>5.8359296844737107</v>
      </c>
      <c r="AE177" s="9">
        <v>5.3701504255678332</v>
      </c>
      <c r="AF177" s="9">
        <v>4.9415461036054378</v>
      </c>
      <c r="AG177" s="9">
        <v>4.547149699531194</v>
      </c>
      <c r="AH177" s="9">
        <v>4.1842309990512163</v>
      </c>
      <c r="AI177" s="9">
        <v>3.8502776926887128</v>
      </c>
      <c r="AJ177" s="9">
        <v>3.5429779842885911</v>
      </c>
      <c r="AK177" s="9">
        <v>3.260204587578174</v>
      </c>
      <c r="AL177" s="9">
        <v>3</v>
      </c>
      <c r="AM177" s="9" t="s">
        <v>47</v>
      </c>
      <c r="AN177" s="9" t="s">
        <v>47</v>
      </c>
      <c r="AO177" s="9" t="s">
        <v>47</v>
      </c>
      <c r="AP177" s="9" t="s">
        <v>47</v>
      </c>
      <c r="AQ177" s="9" t="s">
        <v>47</v>
      </c>
      <c r="AR177" s="9" t="s">
        <v>47</v>
      </c>
      <c r="AS177" s="9" t="s">
        <v>47</v>
      </c>
      <c r="AT177" s="9" t="s">
        <v>47</v>
      </c>
      <c r="AU177" s="9" t="s">
        <v>47</v>
      </c>
      <c r="AV177" s="9" t="s">
        <v>47</v>
      </c>
      <c r="AW177" s="9" t="s">
        <v>47</v>
      </c>
      <c r="AX177" s="9" t="s">
        <v>47</v>
      </c>
      <c r="AY177" s="9" t="s">
        <v>47</v>
      </c>
      <c r="AZ177" s="9" t="s">
        <v>47</v>
      </c>
      <c r="BA177" s="9" t="s">
        <v>47</v>
      </c>
      <c r="BB177" s="9" t="s">
        <v>47</v>
      </c>
      <c r="BC177" s="9" t="s">
        <v>47</v>
      </c>
      <c r="BD177" s="9" t="s">
        <v>47</v>
      </c>
      <c r="BE177" s="9" t="s">
        <v>47</v>
      </c>
      <c r="BF177" s="9" t="s">
        <v>47</v>
      </c>
      <c r="BG177" s="9" t="s">
        <v>47</v>
      </c>
      <c r="BH177" s="9" t="s">
        <v>47</v>
      </c>
      <c r="BI177" s="9" t="s">
        <v>47</v>
      </c>
      <c r="BJ177" s="9" t="s">
        <v>47</v>
      </c>
      <c r="BK177" s="9" t="s">
        <v>47</v>
      </c>
      <c r="BL177" s="9" t="s">
        <v>47</v>
      </c>
      <c r="BM177" s="9" t="s">
        <v>47</v>
      </c>
      <c r="BN177" s="9" t="s">
        <v>47</v>
      </c>
    </row>
    <row r="178" spans="1:66" ht="12" x14ac:dyDescent="0.25">
      <c r="A178" s="5">
        <v>145</v>
      </c>
      <c r="B178" s="56">
        <v>37</v>
      </c>
      <c r="C178" s="9">
        <v>145</v>
      </c>
      <c r="D178" s="9">
        <v>96.666666666666657</v>
      </c>
      <c r="E178" s="9">
        <v>72.5</v>
      </c>
      <c r="F178" s="9">
        <v>58</v>
      </c>
      <c r="G178" s="9">
        <v>48.333333333333336</v>
      </c>
      <c r="H178" s="9">
        <v>41.428571428571431</v>
      </c>
      <c r="I178" s="9">
        <v>36.25</v>
      </c>
      <c r="J178" s="9">
        <v>32.222222222222221</v>
      </c>
      <c r="K178" s="9">
        <v>29</v>
      </c>
      <c r="L178" s="9">
        <v>26.363636363636363</v>
      </c>
      <c r="M178" s="9">
        <v>24.166666666666664</v>
      </c>
      <c r="N178" s="9">
        <v>22.303186964919529</v>
      </c>
      <c r="O178" s="9">
        <v>20.583399260365095</v>
      </c>
      <c r="P178" s="9">
        <v>18.996223534241757</v>
      </c>
      <c r="Q178" s="9">
        <v>17.5314341425489</v>
      </c>
      <c r="R178" s="9">
        <v>16.179593935632077</v>
      </c>
      <c r="S178" s="9">
        <v>14.931993457774363</v>
      </c>
      <c r="T178" s="9">
        <v>13.780594835077112</v>
      </c>
      <c r="U178" s="9">
        <v>12.717979990118453</v>
      </c>
      <c r="V178" s="9">
        <v>11.737302849753819</v>
      </c>
      <c r="W178" s="9">
        <v>10.832245238149335</v>
      </c>
      <c r="X178" s="9">
        <v>9.9969761708815419</v>
      </c>
      <c r="Y178" s="9">
        <v>9.2261142878489544</v>
      </c>
      <c r="Z178" s="9">
        <v>8.5146931829631995</v>
      </c>
      <c r="AA178" s="9">
        <v>7.8581294072505115</v>
      </c>
      <c r="AB178" s="9">
        <v>7.2521929392182258</v>
      </c>
      <c r="AC178" s="9">
        <v>6.6929799322366925</v>
      </c>
      <c r="AD178" s="9">
        <v>6.176887563357079</v>
      </c>
      <c r="AE178" s="9">
        <v>5.7005908215243792</v>
      </c>
      <c r="AF178" s="9">
        <v>5.2610210856398263</v>
      </c>
      <c r="AG178" s="9">
        <v>4.8553463544583026</v>
      </c>
      <c r="AH178" s="9">
        <v>4.4809530009485785</v>
      </c>
      <c r="AI178" s="9">
        <v>4.1354289335657963</v>
      </c>
      <c r="AJ178" s="9">
        <v>3.8165480559498932</v>
      </c>
      <c r="AK178" s="9">
        <v>3.522255924928992</v>
      </c>
      <c r="AL178" s="9">
        <v>3.2506565144270434</v>
      </c>
      <c r="AM178" s="9">
        <v>3</v>
      </c>
      <c r="AN178" s="9" t="s">
        <v>47</v>
      </c>
      <c r="AO178" s="9" t="s">
        <v>47</v>
      </c>
      <c r="AP178" s="9" t="s">
        <v>47</v>
      </c>
      <c r="AQ178" s="9" t="s">
        <v>47</v>
      </c>
      <c r="AR178" s="9" t="s">
        <v>47</v>
      </c>
      <c r="AS178" s="9" t="s">
        <v>47</v>
      </c>
      <c r="AT178" s="9" t="s">
        <v>47</v>
      </c>
      <c r="AU178" s="9" t="s">
        <v>47</v>
      </c>
      <c r="AV178" s="9" t="s">
        <v>47</v>
      </c>
      <c r="AW178" s="9" t="s">
        <v>47</v>
      </c>
      <c r="AX178" s="9" t="s">
        <v>47</v>
      </c>
      <c r="AY178" s="9" t="s">
        <v>47</v>
      </c>
      <c r="AZ178" s="9" t="s">
        <v>47</v>
      </c>
      <c r="BA178" s="9" t="s">
        <v>47</v>
      </c>
      <c r="BB178" s="9" t="s">
        <v>47</v>
      </c>
      <c r="BC178" s="9" t="s">
        <v>47</v>
      </c>
      <c r="BD178" s="9" t="s">
        <v>47</v>
      </c>
      <c r="BE178" s="9" t="s">
        <v>47</v>
      </c>
      <c r="BF178" s="9" t="s">
        <v>47</v>
      </c>
      <c r="BG178" s="9" t="s">
        <v>47</v>
      </c>
      <c r="BH178" s="9" t="s">
        <v>47</v>
      </c>
      <c r="BI178" s="9" t="s">
        <v>47</v>
      </c>
      <c r="BJ178" s="9" t="s">
        <v>47</v>
      </c>
      <c r="BK178" s="9" t="s">
        <v>47</v>
      </c>
      <c r="BL178" s="9" t="s">
        <v>47</v>
      </c>
      <c r="BM178" s="9" t="s">
        <v>47</v>
      </c>
      <c r="BN178" s="9" t="s">
        <v>47</v>
      </c>
    </row>
    <row r="179" spans="1:66" ht="12" x14ac:dyDescent="0.25">
      <c r="A179" s="5">
        <v>146</v>
      </c>
      <c r="B179" s="56">
        <v>37</v>
      </c>
      <c r="C179" s="9">
        <v>146</v>
      </c>
      <c r="D179" s="9">
        <v>97.333333333333329</v>
      </c>
      <c r="E179" s="9">
        <v>73</v>
      </c>
      <c r="F179" s="9">
        <v>58.4</v>
      </c>
      <c r="G179" s="9">
        <v>48.666666666666671</v>
      </c>
      <c r="H179" s="9">
        <v>41.714285714285715</v>
      </c>
      <c r="I179" s="9">
        <v>36.5</v>
      </c>
      <c r="J179" s="9">
        <v>32.444444444444443</v>
      </c>
      <c r="K179" s="9">
        <v>29.2</v>
      </c>
      <c r="L179" s="9">
        <v>26.545454545454543</v>
      </c>
      <c r="M179" s="9">
        <v>24.333333333333329</v>
      </c>
      <c r="N179" s="9">
        <v>22.451066514119429</v>
      </c>
      <c r="O179" s="9">
        <v>20.714399491291019</v>
      </c>
      <c r="P179" s="9">
        <v>19.112069621055468</v>
      </c>
      <c r="Q179" s="9">
        <v>17.633685463758809</v>
      </c>
      <c r="R179" s="9">
        <v>16.269659393256575</v>
      </c>
      <c r="S179" s="9">
        <v>15.011145419181016</v>
      </c>
      <c r="T179" s="9">
        <v>13.849981818869271</v>
      </c>
      <c r="U179" s="9">
        <v>12.77863820690872</v>
      </c>
      <c r="V179" s="9">
        <v>11.790166699034613</v>
      </c>
      <c r="W179" s="9">
        <v>10.878156853667756</v>
      </c>
      <c r="X179" s="9">
        <v>10.036694098878861</v>
      </c>
      <c r="Y179" s="9">
        <v>9.2603213751698359</v>
      </c>
      <c r="Z179" s="9">
        <v>8.5440037453175304</v>
      </c>
      <c r="AA179" s="9">
        <v>7.8830957417675105</v>
      </c>
      <c r="AB179" s="9">
        <v>7.2733112398189332</v>
      </c>
      <c r="AC179" s="9">
        <v>6.7106956612219459</v>
      </c>
      <c r="AD179" s="9">
        <v>6.1916003279221892</v>
      </c>
      <c r="AE179" s="9">
        <v>5.7126587996311544</v>
      </c>
      <c r="AF179" s="9">
        <v>5.2707650417666603</v>
      </c>
      <c r="AG179" s="9">
        <v>4.8630532821780319</v>
      </c>
      <c r="AH179" s="9">
        <v>4.4868794260227052</v>
      </c>
      <c r="AI179" s="9">
        <v>4.1398039082658817</v>
      </c>
      <c r="AJ179" s="9">
        <v>3.8195758725981737</v>
      </c>
      <c r="AK179" s="9">
        <v>3.5241185741682481</v>
      </c>
      <c r="AL179" s="9">
        <v>3.2515159114641814</v>
      </c>
      <c r="AM179" s="9">
        <v>3</v>
      </c>
      <c r="AN179" s="9" t="s">
        <v>47</v>
      </c>
      <c r="AO179" s="9" t="s">
        <v>47</v>
      </c>
      <c r="AP179" s="9" t="s">
        <v>47</v>
      </c>
      <c r="AQ179" s="9" t="s">
        <v>47</v>
      </c>
      <c r="AR179" s="9" t="s">
        <v>47</v>
      </c>
      <c r="AS179" s="9" t="s">
        <v>47</v>
      </c>
      <c r="AT179" s="9" t="s">
        <v>47</v>
      </c>
      <c r="AU179" s="9" t="s">
        <v>47</v>
      </c>
      <c r="AV179" s="9" t="s">
        <v>47</v>
      </c>
      <c r="AW179" s="9" t="s">
        <v>47</v>
      </c>
      <c r="AX179" s="9" t="s">
        <v>47</v>
      </c>
      <c r="AY179" s="9" t="s">
        <v>47</v>
      </c>
      <c r="AZ179" s="9" t="s">
        <v>47</v>
      </c>
      <c r="BA179" s="9" t="s">
        <v>47</v>
      </c>
      <c r="BB179" s="9" t="s">
        <v>47</v>
      </c>
      <c r="BC179" s="9" t="s">
        <v>47</v>
      </c>
      <c r="BD179" s="9" t="s">
        <v>47</v>
      </c>
      <c r="BE179" s="9" t="s">
        <v>47</v>
      </c>
      <c r="BF179" s="9" t="s">
        <v>47</v>
      </c>
      <c r="BG179" s="9" t="s">
        <v>47</v>
      </c>
      <c r="BH179" s="9" t="s">
        <v>47</v>
      </c>
      <c r="BI179" s="9" t="s">
        <v>47</v>
      </c>
      <c r="BJ179" s="9" t="s">
        <v>47</v>
      </c>
      <c r="BK179" s="9" t="s">
        <v>47</v>
      </c>
      <c r="BL179" s="9" t="s">
        <v>47</v>
      </c>
      <c r="BM179" s="9" t="s">
        <v>47</v>
      </c>
      <c r="BN179" s="9" t="s">
        <v>47</v>
      </c>
    </row>
    <row r="180" spans="1:66" ht="12" x14ac:dyDescent="0.25">
      <c r="A180" s="5">
        <v>147</v>
      </c>
      <c r="B180" s="56">
        <v>37</v>
      </c>
      <c r="C180" s="9">
        <v>147</v>
      </c>
      <c r="D180" s="9">
        <v>98</v>
      </c>
      <c r="E180" s="9">
        <v>73.5</v>
      </c>
      <c r="F180" s="9">
        <v>58.8</v>
      </c>
      <c r="G180" s="9">
        <v>49</v>
      </c>
      <c r="H180" s="9">
        <v>42</v>
      </c>
      <c r="I180" s="9">
        <v>36.75</v>
      </c>
      <c r="J180" s="9">
        <v>32.666666666666671</v>
      </c>
      <c r="K180" s="9">
        <v>29.4</v>
      </c>
      <c r="L180" s="9">
        <v>26.72727272727273</v>
      </c>
      <c r="M180" s="9">
        <v>24.5</v>
      </c>
      <c r="N180" s="9">
        <v>22.598907111461916</v>
      </c>
      <c r="O180" s="9">
        <v>20.845330719693223</v>
      </c>
      <c r="P180" s="9">
        <v>19.227824189471455</v>
      </c>
      <c r="Q180" s="9">
        <v>17.735829094423913</v>
      </c>
      <c r="R180" s="9">
        <v>16.359606295904069</v>
      </c>
      <c r="S180" s="9">
        <v>15.09017236984586</v>
      </c>
      <c r="T180" s="9">
        <v>13.919240966616151</v>
      </c>
      <c r="U180" s="9">
        <v>12.839168721086276</v>
      </c>
      <c r="V180" s="9">
        <v>11.842905359845552</v>
      </c>
      <c r="W180" s="9">
        <v>10.923947679876902</v>
      </c>
      <c r="X180" s="9">
        <v>10.076297098286039</v>
      </c>
      <c r="Y180" s="9">
        <v>9.2944204959860972</v>
      </c>
      <c r="Z180" s="9">
        <v>8.5732140997411257</v>
      </c>
      <c r="AA180" s="9">
        <v>7.9079701668051134</v>
      </c>
      <c r="AB180" s="9">
        <v>7.2943462546873761</v>
      </c>
      <c r="AC180" s="9">
        <v>6.7283368754498012</v>
      </c>
      <c r="AD180" s="9">
        <v>6.2062473495066914</v>
      </c>
      <c r="AE180" s="9">
        <v>5.7246696882554451</v>
      </c>
      <c r="AF180" s="9">
        <v>5.2804603481096501</v>
      </c>
      <c r="AG180" s="9">
        <v>4.8707197107219518</v>
      </c>
      <c r="AH180" s="9">
        <v>4.4927731554519195</v>
      </c>
      <c r="AI180" s="9">
        <v>4.1441536005276562</v>
      </c>
      <c r="AJ180" s="9">
        <v>3.8225853989369361</v>
      </c>
      <c r="AK180" s="9">
        <v>3.5259694839267919</v>
      </c>
      <c r="AL180" s="9">
        <v>3.2523696671473825</v>
      </c>
      <c r="AM180" s="9">
        <v>3</v>
      </c>
      <c r="AN180" s="9" t="s">
        <v>47</v>
      </c>
      <c r="AO180" s="9" t="s">
        <v>47</v>
      </c>
      <c r="AP180" s="9" t="s">
        <v>47</v>
      </c>
      <c r="AQ180" s="9" t="s">
        <v>47</v>
      </c>
      <c r="AR180" s="9" t="s">
        <v>47</v>
      </c>
      <c r="AS180" s="9" t="s">
        <v>47</v>
      </c>
      <c r="AT180" s="9" t="s">
        <v>47</v>
      </c>
      <c r="AU180" s="9" t="s">
        <v>47</v>
      </c>
      <c r="AV180" s="9" t="s">
        <v>47</v>
      </c>
      <c r="AW180" s="9" t="s">
        <v>47</v>
      </c>
      <c r="AX180" s="9" t="s">
        <v>47</v>
      </c>
      <c r="AY180" s="9" t="s">
        <v>47</v>
      </c>
      <c r="AZ180" s="9" t="s">
        <v>47</v>
      </c>
      <c r="BA180" s="9" t="s">
        <v>47</v>
      </c>
      <c r="BB180" s="9" t="s">
        <v>47</v>
      </c>
      <c r="BC180" s="9" t="s">
        <v>47</v>
      </c>
      <c r="BD180" s="9" t="s">
        <v>47</v>
      </c>
      <c r="BE180" s="9" t="s">
        <v>47</v>
      </c>
      <c r="BF180" s="9" t="s">
        <v>47</v>
      </c>
      <c r="BG180" s="9" t="s">
        <v>47</v>
      </c>
      <c r="BH180" s="9" t="s">
        <v>47</v>
      </c>
      <c r="BI180" s="9" t="s">
        <v>47</v>
      </c>
      <c r="BJ180" s="9" t="s">
        <v>47</v>
      </c>
      <c r="BK180" s="9" t="s">
        <v>47</v>
      </c>
      <c r="BL180" s="9" t="s">
        <v>47</v>
      </c>
      <c r="BM180" s="9" t="s">
        <v>47</v>
      </c>
      <c r="BN180" s="9" t="s">
        <v>47</v>
      </c>
    </row>
    <row r="181" spans="1:66" ht="12" x14ac:dyDescent="0.25">
      <c r="A181" s="5">
        <v>148</v>
      </c>
      <c r="B181" s="56">
        <v>37</v>
      </c>
      <c r="C181" s="9">
        <v>148</v>
      </c>
      <c r="D181" s="9">
        <v>98.666666666666657</v>
      </c>
      <c r="E181" s="9">
        <v>74</v>
      </c>
      <c r="F181" s="9">
        <v>59.2</v>
      </c>
      <c r="G181" s="9">
        <v>49.333333333333336</v>
      </c>
      <c r="H181" s="9">
        <v>42.285714285714285</v>
      </c>
      <c r="I181" s="9">
        <v>37</v>
      </c>
      <c r="J181" s="9">
        <v>32.888888888888886</v>
      </c>
      <c r="K181" s="9">
        <v>29.6</v>
      </c>
      <c r="L181" s="9">
        <v>26.909090909090907</v>
      </c>
      <c r="M181" s="9">
        <v>24.666666666666664</v>
      </c>
      <c r="N181" s="9">
        <v>22.746709032085342</v>
      </c>
      <c r="O181" s="9">
        <v>20.976193450960253</v>
      </c>
      <c r="P181" s="9">
        <v>19.343487933637583</v>
      </c>
      <c r="Q181" s="9">
        <v>17.83786587940978</v>
      </c>
      <c r="R181" s="9">
        <v>16.449435604552598</v>
      </c>
      <c r="S181" s="9">
        <v>15.169075355626331</v>
      </c>
      <c r="T181" s="9">
        <v>13.988373381089541</v>
      </c>
      <c r="U181" s="9">
        <v>12.899572667505879</v>
      </c>
      <c r="V181" s="9">
        <v>11.895519977270158</v>
      </c>
      <c r="W181" s="9">
        <v>10.969618853040112</v>
      </c>
      <c r="X181" s="9">
        <v>10.11578628012086</v>
      </c>
      <c r="Y181" s="9">
        <v>9.3284127220812234</v>
      </c>
      <c r="Z181" s="9">
        <v>8.6023252670426267</v>
      </c>
      <c r="AA181" s="9">
        <v>7.9327536425178851</v>
      </c>
      <c r="AB181" s="9">
        <v>7.3152988755230872</v>
      </c>
      <c r="AC181" s="9">
        <v>6.7459043920647881</v>
      </c>
      <c r="AD181" s="9">
        <v>6.2208293661309852</v>
      </c>
      <c r="AE181" s="9">
        <v>5.7366241430932474</v>
      </c>
      <c r="AF181" s="9">
        <v>5.290107576055866</v>
      </c>
      <c r="AG181" s="9">
        <v>4.8783461262556651</v>
      </c>
      <c r="AH181" s="9">
        <v>4.4986345902056062</v>
      </c>
      <c r="AI181" s="9">
        <v>4.1484783269627599</v>
      </c>
      <c r="AJ181" s="9">
        <v>3.8255768687567882</v>
      </c>
      <c r="AK181" s="9">
        <v>3.527808807303519</v>
      </c>
      <c r="AL181" s="9">
        <v>3.2532178565092371</v>
      </c>
      <c r="AM181" s="9">
        <v>3</v>
      </c>
      <c r="AN181" s="9" t="s">
        <v>47</v>
      </c>
      <c r="AO181" s="9" t="s">
        <v>47</v>
      </c>
      <c r="AP181" s="9" t="s">
        <v>47</v>
      </c>
      <c r="AQ181" s="9" t="s">
        <v>47</v>
      </c>
      <c r="AR181" s="9" t="s">
        <v>47</v>
      </c>
      <c r="AS181" s="9" t="s">
        <v>47</v>
      </c>
      <c r="AT181" s="9" t="s">
        <v>47</v>
      </c>
      <c r="AU181" s="9" t="s">
        <v>47</v>
      </c>
      <c r="AV181" s="9" t="s">
        <v>47</v>
      </c>
      <c r="AW181" s="9" t="s">
        <v>47</v>
      </c>
      <c r="AX181" s="9" t="s">
        <v>47</v>
      </c>
      <c r="AY181" s="9" t="s">
        <v>47</v>
      </c>
      <c r="AZ181" s="9" t="s">
        <v>47</v>
      </c>
      <c r="BA181" s="9" t="s">
        <v>47</v>
      </c>
      <c r="BB181" s="9" t="s">
        <v>47</v>
      </c>
      <c r="BC181" s="9" t="s">
        <v>47</v>
      </c>
      <c r="BD181" s="9" t="s">
        <v>47</v>
      </c>
      <c r="BE181" s="9" t="s">
        <v>47</v>
      </c>
      <c r="BF181" s="9" t="s">
        <v>47</v>
      </c>
      <c r="BG181" s="9" t="s">
        <v>47</v>
      </c>
      <c r="BH181" s="9" t="s">
        <v>47</v>
      </c>
      <c r="BI181" s="9" t="s">
        <v>47</v>
      </c>
      <c r="BJ181" s="9" t="s">
        <v>47</v>
      </c>
      <c r="BK181" s="9" t="s">
        <v>47</v>
      </c>
      <c r="BL181" s="9" t="s">
        <v>47</v>
      </c>
      <c r="BM181" s="9" t="s">
        <v>47</v>
      </c>
      <c r="BN181" s="9" t="s">
        <v>47</v>
      </c>
    </row>
    <row r="182" spans="1:66" ht="12" x14ac:dyDescent="0.25">
      <c r="A182" s="5">
        <v>149</v>
      </c>
      <c r="B182" s="56">
        <v>38</v>
      </c>
      <c r="C182" s="9">
        <v>149</v>
      </c>
      <c r="D182" s="9">
        <v>99.333333333333329</v>
      </c>
      <c r="E182" s="9">
        <v>74.5</v>
      </c>
      <c r="F182" s="9">
        <v>59.6</v>
      </c>
      <c r="G182" s="9">
        <v>49.666666666666671</v>
      </c>
      <c r="H182" s="9">
        <v>42.571428571428577</v>
      </c>
      <c r="I182" s="9">
        <v>37.25</v>
      </c>
      <c r="J182" s="9">
        <v>33.111111111111114</v>
      </c>
      <c r="K182" s="9">
        <v>29.8</v>
      </c>
      <c r="L182" s="9">
        <v>27.090909090909093</v>
      </c>
      <c r="M182" s="9">
        <v>24.833333333333336</v>
      </c>
      <c r="N182" s="9">
        <v>22.923076923076927</v>
      </c>
      <c r="O182" s="9">
        <v>21.19851995828564</v>
      </c>
      <c r="P182" s="9">
        <v>19.603705468066607</v>
      </c>
      <c r="Q182" s="9">
        <v>18.128872621057457</v>
      </c>
      <c r="R182" s="9">
        <v>16.764994916185099</v>
      </c>
      <c r="S182" s="9">
        <v>15.503724937271784</v>
      </c>
      <c r="T182" s="9">
        <v>14.337343263882035</v>
      </c>
      <c r="U182" s="9">
        <v>13.258711225726648</v>
      </c>
      <c r="V182" s="9">
        <v>12.261227211463954</v>
      </c>
      <c r="W182" s="9">
        <v>11.338786264492672</v>
      </c>
      <c r="X182" s="9">
        <v>10.485742718448249</v>
      </c>
      <c r="Y182" s="9">
        <v>9.6968756437186414</v>
      </c>
      <c r="Z182" s="9">
        <v>8.9673568934999519</v>
      </c>
      <c r="AA182" s="9">
        <v>8.2927215538224086</v>
      </c>
      <c r="AB182" s="9">
        <v>7.6688406166903613</v>
      </c>
      <c r="AC182" s="9">
        <v>7.0918957090862014</v>
      </c>
      <c r="AD182" s="9">
        <v>6.5583557231707168</v>
      </c>
      <c r="AE182" s="9">
        <v>6.0649552046484114</v>
      </c>
      <c r="AF182" s="9">
        <v>5.6086743670269126</v>
      </c>
      <c r="AG182" s="9">
        <v>5.1867206094506244</v>
      </c>
      <c r="AH182" s="9">
        <v>4.7965114249911966</v>
      </c>
      <c r="AI182" s="9">
        <v>4.4356585947874922</v>
      </c>
      <c r="AJ182" s="9">
        <v>4.1019535712975514</v>
      </c>
      <c r="AK182" s="9">
        <v>3.793353961202881</v>
      </c>
      <c r="AL182" s="9">
        <v>3.5079710252356211</v>
      </c>
      <c r="AM182" s="9">
        <v>3.2440581184231063</v>
      </c>
      <c r="AN182" s="9">
        <v>3</v>
      </c>
      <c r="AO182" s="9" t="s">
        <v>47</v>
      </c>
      <c r="AP182" s="9" t="s">
        <v>47</v>
      </c>
      <c r="AQ182" s="9" t="s">
        <v>47</v>
      </c>
      <c r="AR182" s="9" t="s">
        <v>47</v>
      </c>
      <c r="AS182" s="9" t="s">
        <v>47</v>
      </c>
      <c r="AT182" s="9" t="s">
        <v>47</v>
      </c>
      <c r="AU182" s="9" t="s">
        <v>47</v>
      </c>
      <c r="AV182" s="9" t="s">
        <v>47</v>
      </c>
      <c r="AW182" s="9" t="s">
        <v>47</v>
      </c>
      <c r="AX182" s="9" t="s">
        <v>47</v>
      </c>
      <c r="AY182" s="9" t="s">
        <v>47</v>
      </c>
      <c r="AZ182" s="9" t="s">
        <v>47</v>
      </c>
      <c r="BA182" s="9" t="s">
        <v>47</v>
      </c>
      <c r="BB182" s="9" t="s">
        <v>47</v>
      </c>
      <c r="BC182" s="9" t="s">
        <v>47</v>
      </c>
      <c r="BD182" s="9" t="s">
        <v>47</v>
      </c>
      <c r="BE182" s="9" t="s">
        <v>47</v>
      </c>
      <c r="BF182" s="9" t="s">
        <v>47</v>
      </c>
      <c r="BG182" s="9" t="s">
        <v>47</v>
      </c>
      <c r="BH182" s="9" t="s">
        <v>47</v>
      </c>
      <c r="BI182" s="9" t="s">
        <v>47</v>
      </c>
      <c r="BJ182" s="9" t="s">
        <v>47</v>
      </c>
      <c r="BK182" s="9" t="s">
        <v>47</v>
      </c>
      <c r="BL182" s="9" t="s">
        <v>47</v>
      </c>
      <c r="BM182" s="9" t="s">
        <v>47</v>
      </c>
      <c r="BN182" s="9" t="s">
        <v>47</v>
      </c>
    </row>
    <row r="183" spans="1:66" ht="12" x14ac:dyDescent="0.25">
      <c r="A183" s="5">
        <v>150</v>
      </c>
      <c r="B183" s="56">
        <v>38</v>
      </c>
      <c r="C183" s="9">
        <v>150</v>
      </c>
      <c r="D183" s="9">
        <v>100</v>
      </c>
      <c r="E183" s="9">
        <v>75</v>
      </c>
      <c r="F183" s="9">
        <v>60</v>
      </c>
      <c r="G183" s="9">
        <v>50</v>
      </c>
      <c r="H183" s="9">
        <v>42.857142857142854</v>
      </c>
      <c r="I183" s="9">
        <v>37.5</v>
      </c>
      <c r="J183" s="9">
        <v>33.333333333333329</v>
      </c>
      <c r="K183" s="9">
        <v>30</v>
      </c>
      <c r="L183" s="9">
        <v>27.27272727272727</v>
      </c>
      <c r="M183" s="9">
        <v>25</v>
      </c>
      <c r="N183" s="9">
        <v>23.076923076923077</v>
      </c>
      <c r="O183" s="9">
        <v>21.335302291106306</v>
      </c>
      <c r="P183" s="9">
        <v>19.725122033625059</v>
      </c>
      <c r="Q183" s="9">
        <v>18.236462457041927</v>
      </c>
      <c r="R183" s="9">
        <v>16.860152367127366</v>
      </c>
      <c r="S183" s="9">
        <v>15.587712721826868</v>
      </c>
      <c r="T183" s="9">
        <v>14.411304394374319</v>
      </c>
      <c r="U183" s="9">
        <v>13.323679878735406</v>
      </c>
      <c r="V183" s="9">
        <v>12.318138639852522</v>
      </c>
      <c r="W183" s="9">
        <v>11.388485833617127</v>
      </c>
      <c r="X183" s="9">
        <v>10.52899414225547</v>
      </c>
      <c r="Y183" s="9">
        <v>9.7343684900066805</v>
      </c>
      <c r="Z183" s="9">
        <v>8.9997134217168782</v>
      </c>
      <c r="AA183" s="9">
        <v>8.3205029433784379</v>
      </c>
      <c r="AB183" s="9">
        <v>7.6925526388108123</v>
      </c>
      <c r="AC183" s="9">
        <v>7.1119938907019673</v>
      </c>
      <c r="AD183" s="9">
        <v>6.575250047193868</v>
      </c>
      <c r="AE183" s="9">
        <v>6.0790143871813278</v>
      </c>
      <c r="AF183" s="9">
        <v>5.6202297485749124</v>
      </c>
      <c r="AG183" s="9">
        <v>5.1960696940236133</v>
      </c>
      <c r="AH183" s="9">
        <v>4.8039210980648352</v>
      </c>
      <c r="AI183" s="9">
        <v>4.4413680484262521</v>
      </c>
      <c r="AJ183" s="9">
        <v>4.1061769623001814</v>
      </c>
      <c r="AK183" s="9">
        <v>3.7962828258962089</v>
      </c>
      <c r="AL183" s="9">
        <v>3.5097764724980056</v>
      </c>
      <c r="AM183" s="9">
        <v>3.2448928206481669</v>
      </c>
      <c r="AN183" s="9">
        <v>3</v>
      </c>
      <c r="AO183" s="9" t="s">
        <v>47</v>
      </c>
      <c r="AP183" s="9" t="s">
        <v>47</v>
      </c>
      <c r="AQ183" s="9" t="s">
        <v>47</v>
      </c>
      <c r="AR183" s="9" t="s">
        <v>47</v>
      </c>
      <c r="AS183" s="9" t="s">
        <v>47</v>
      </c>
      <c r="AT183" s="9" t="s">
        <v>47</v>
      </c>
      <c r="AU183" s="9" t="s">
        <v>47</v>
      </c>
      <c r="AV183" s="9" t="s">
        <v>47</v>
      </c>
      <c r="AW183" s="9" t="s">
        <v>47</v>
      </c>
      <c r="AX183" s="9" t="s">
        <v>47</v>
      </c>
      <c r="AY183" s="9" t="s">
        <v>47</v>
      </c>
      <c r="AZ183" s="9" t="s">
        <v>47</v>
      </c>
      <c r="BA183" s="9" t="s">
        <v>47</v>
      </c>
      <c r="BB183" s="9" t="s">
        <v>47</v>
      </c>
      <c r="BC183" s="9" t="s">
        <v>47</v>
      </c>
      <c r="BD183" s="9" t="s">
        <v>47</v>
      </c>
      <c r="BE183" s="9" t="s">
        <v>47</v>
      </c>
      <c r="BF183" s="9" t="s">
        <v>47</v>
      </c>
      <c r="BG183" s="9" t="s">
        <v>47</v>
      </c>
      <c r="BH183" s="9" t="s">
        <v>47</v>
      </c>
      <c r="BI183" s="9" t="s">
        <v>47</v>
      </c>
      <c r="BJ183" s="9" t="s">
        <v>47</v>
      </c>
      <c r="BK183" s="9" t="s">
        <v>47</v>
      </c>
      <c r="BL183" s="9" t="s">
        <v>47</v>
      </c>
      <c r="BM183" s="9" t="s">
        <v>47</v>
      </c>
      <c r="BN183" s="9" t="s">
        <v>47</v>
      </c>
    </row>
    <row r="184" spans="1:66" ht="12" x14ac:dyDescent="0.25">
      <c r="A184" s="5">
        <v>151</v>
      </c>
      <c r="B184" s="56">
        <v>38</v>
      </c>
      <c r="C184" s="9">
        <v>151</v>
      </c>
      <c r="D184" s="9">
        <v>100.66666666666666</v>
      </c>
      <c r="E184" s="9">
        <v>75.5</v>
      </c>
      <c r="F184" s="9">
        <v>60.4</v>
      </c>
      <c r="G184" s="9">
        <v>50.333333333333343</v>
      </c>
      <c r="H184" s="9">
        <v>43.142857142857146</v>
      </c>
      <c r="I184" s="9">
        <v>37.75</v>
      </c>
      <c r="J184" s="9">
        <v>33.555555555555557</v>
      </c>
      <c r="K184" s="9">
        <v>30.2</v>
      </c>
      <c r="L184" s="9">
        <v>27.454545454545457</v>
      </c>
      <c r="M184" s="9">
        <v>25.166666666666668</v>
      </c>
      <c r="N184" s="9">
        <v>23.230769230769234</v>
      </c>
      <c r="O184" s="9">
        <v>21.472049555765292</v>
      </c>
      <c r="P184" s="9">
        <v>19.846476349762003</v>
      </c>
      <c r="Q184" s="9">
        <v>18.343969562789326</v>
      </c>
      <c r="R184" s="9">
        <v>16.955212269939114</v>
      </c>
      <c r="S184" s="9">
        <v>15.671592897855895</v>
      </c>
      <c r="T184" s="9">
        <v>14.485151825056406</v>
      </c>
      <c r="U184" s="9">
        <v>13.388532024950784</v>
      </c>
      <c r="V184" s="9">
        <v>12.374933445506688</v>
      </c>
      <c r="W184" s="9">
        <v>11.438070842668276</v>
      </c>
      <c r="X184" s="9">
        <v>10.572134806058457</v>
      </c>
      <c r="Y184" s="9">
        <v>9.7717557352878721</v>
      </c>
      <c r="Z184" s="9">
        <v>9.0319705434905746</v>
      </c>
      <c r="AA184" s="9">
        <v>8.3481918816176997</v>
      </c>
      <c r="AB184" s="9">
        <v>7.7161796926514086</v>
      </c>
      <c r="AC184" s="9">
        <v>7.1320149193490421</v>
      </c>
      <c r="AD184" s="9">
        <v>6.5920752024813245</v>
      </c>
      <c r="AE184" s="9">
        <v>6.0930124188713126</v>
      </c>
      <c r="AF184" s="9">
        <v>5.6317319199492584</v>
      </c>
      <c r="AG184" s="9">
        <v>5.2053733420833233</v>
      </c>
      <c r="AH184" s="9">
        <v>4.8112928696925339</v>
      </c>
      <c r="AI184" s="9">
        <v>4.4470468411569453</v>
      </c>
      <c r="AJ184" s="9">
        <v>4.110376595866585</v>
      </c>
      <c r="AK184" s="9">
        <v>3.7991944684469101</v>
      </c>
      <c r="AL184" s="9">
        <v>3.5115708433121147</v>
      </c>
      <c r="AM184" s="9">
        <v>3.2457221892725729</v>
      </c>
      <c r="AN184" s="9">
        <v>3</v>
      </c>
      <c r="AO184" s="9" t="s">
        <v>47</v>
      </c>
      <c r="AP184" s="9" t="s">
        <v>47</v>
      </c>
      <c r="AQ184" s="9" t="s">
        <v>47</v>
      </c>
      <c r="AR184" s="9" t="s">
        <v>47</v>
      </c>
      <c r="AS184" s="9" t="s">
        <v>47</v>
      </c>
      <c r="AT184" s="9" t="s">
        <v>47</v>
      </c>
      <c r="AU184" s="9" t="s">
        <v>47</v>
      </c>
      <c r="AV184" s="9" t="s">
        <v>47</v>
      </c>
      <c r="AW184" s="9" t="s">
        <v>47</v>
      </c>
      <c r="AX184" s="9" t="s">
        <v>47</v>
      </c>
      <c r="AY184" s="9" t="s">
        <v>47</v>
      </c>
      <c r="AZ184" s="9" t="s">
        <v>47</v>
      </c>
      <c r="BA184" s="9" t="s">
        <v>47</v>
      </c>
      <c r="BB184" s="9" t="s">
        <v>47</v>
      </c>
      <c r="BC184" s="9" t="s">
        <v>47</v>
      </c>
      <c r="BD184" s="9" t="s">
        <v>47</v>
      </c>
      <c r="BE184" s="9" t="s">
        <v>47</v>
      </c>
      <c r="BF184" s="9" t="s">
        <v>47</v>
      </c>
      <c r="BG184" s="9" t="s">
        <v>47</v>
      </c>
      <c r="BH184" s="9" t="s">
        <v>47</v>
      </c>
      <c r="BI184" s="9" t="s">
        <v>47</v>
      </c>
      <c r="BJ184" s="9" t="s">
        <v>47</v>
      </c>
      <c r="BK184" s="9" t="s">
        <v>47</v>
      </c>
      <c r="BL184" s="9" t="s">
        <v>47</v>
      </c>
      <c r="BM184" s="9" t="s">
        <v>47</v>
      </c>
      <c r="BN184" s="9" t="s">
        <v>47</v>
      </c>
    </row>
    <row r="185" spans="1:66" ht="12" x14ac:dyDescent="0.25">
      <c r="A185" s="5">
        <v>152</v>
      </c>
      <c r="B185" s="56">
        <v>38</v>
      </c>
      <c r="C185" s="9">
        <v>152</v>
      </c>
      <c r="D185" s="9">
        <v>101.33333333333333</v>
      </c>
      <c r="E185" s="9">
        <v>76</v>
      </c>
      <c r="F185" s="9">
        <v>60.8</v>
      </c>
      <c r="G185" s="9">
        <v>50.666666666666671</v>
      </c>
      <c r="H185" s="9">
        <v>43.428571428571431</v>
      </c>
      <c r="I185" s="9">
        <v>38</v>
      </c>
      <c r="J185" s="9">
        <v>33.777777777777779</v>
      </c>
      <c r="K185" s="9">
        <v>30.4</v>
      </c>
      <c r="L185" s="9">
        <v>27.636363636363637</v>
      </c>
      <c r="M185" s="9">
        <v>25.333333333333332</v>
      </c>
      <c r="N185" s="9">
        <v>23.384615384615383</v>
      </c>
      <c r="O185" s="9">
        <v>21.608761993407182</v>
      </c>
      <c r="P185" s="9">
        <v>19.967768860330079</v>
      </c>
      <c r="Q185" s="9">
        <v>18.45139454917474</v>
      </c>
      <c r="R185" s="9">
        <v>17.05017536965256</v>
      </c>
      <c r="S185" s="9">
        <v>15.755366314515729</v>
      </c>
      <c r="T185" s="9">
        <v>14.558886481977298</v>
      </c>
      <c r="U185" s="9">
        <v>13.45326864281266</v>
      </c>
      <c r="V185" s="9">
        <v>12.431612637390753</v>
      </c>
      <c r="W185" s="9">
        <v>11.487542311785942</v>
      </c>
      <c r="X185" s="9">
        <v>10.615165724208884</v>
      </c>
      <c r="Y185" s="9">
        <v>9.8090383734047588</v>
      </c>
      <c r="Z185" s="9">
        <v>9.0641292195273611</v>
      </c>
      <c r="AA185" s="9">
        <v>8.3757892854253519</v>
      </c>
      <c r="AB185" s="9">
        <v>7.7397226423813281</v>
      </c>
      <c r="AC185" s="9">
        <v>7.1519595992257718</v>
      </c>
      <c r="AD185" s="9">
        <v>6.6088319274991321</v>
      </c>
      <c r="AE185" s="9">
        <v>6.1069499680423345</v>
      </c>
      <c r="AF185" s="9">
        <v>5.6431814761379648</v>
      </c>
      <c r="AG185" s="9">
        <v>5.2146320731746822</v>
      </c>
      <c r="AH185" s="9">
        <v>4.8186271828337155</v>
      </c>
      <c r="AI185" s="9">
        <v>4.452695339061207</v>
      </c>
      <c r="AJ185" s="9">
        <v>4.1145527616514883</v>
      </c>
      <c r="AK185" s="9">
        <v>3.8020891031775075</v>
      </c>
      <c r="AL185" s="9">
        <v>3.5133542783150213</v>
      </c>
      <c r="AM185" s="9">
        <v>3.2465462933623885</v>
      </c>
      <c r="AN185" s="9">
        <v>3</v>
      </c>
      <c r="AO185" s="9" t="s">
        <v>47</v>
      </c>
      <c r="AP185" s="9" t="s">
        <v>47</v>
      </c>
      <c r="AQ185" s="9" t="s">
        <v>47</v>
      </c>
      <c r="AR185" s="9" t="s">
        <v>47</v>
      </c>
      <c r="AS185" s="9" t="s">
        <v>47</v>
      </c>
      <c r="AT185" s="9" t="s">
        <v>47</v>
      </c>
      <c r="AU185" s="9" t="s">
        <v>47</v>
      </c>
      <c r="AV185" s="9" t="s">
        <v>47</v>
      </c>
      <c r="AW185" s="9" t="s">
        <v>47</v>
      </c>
      <c r="AX185" s="9" t="s">
        <v>47</v>
      </c>
      <c r="AY185" s="9" t="s">
        <v>47</v>
      </c>
      <c r="AZ185" s="9" t="s">
        <v>47</v>
      </c>
      <c r="BA185" s="9" t="s">
        <v>47</v>
      </c>
      <c r="BB185" s="9" t="s">
        <v>47</v>
      </c>
      <c r="BC185" s="9" t="s">
        <v>47</v>
      </c>
      <c r="BD185" s="9" t="s">
        <v>47</v>
      </c>
      <c r="BE185" s="9" t="s">
        <v>47</v>
      </c>
      <c r="BF185" s="9" t="s">
        <v>47</v>
      </c>
      <c r="BG185" s="9" t="s">
        <v>47</v>
      </c>
      <c r="BH185" s="9" t="s">
        <v>47</v>
      </c>
      <c r="BI185" s="9" t="s">
        <v>47</v>
      </c>
      <c r="BJ185" s="9" t="s">
        <v>47</v>
      </c>
      <c r="BK185" s="9" t="s">
        <v>47</v>
      </c>
      <c r="BL185" s="9" t="s">
        <v>47</v>
      </c>
      <c r="BM185" s="9" t="s">
        <v>47</v>
      </c>
      <c r="BN185" s="9" t="s">
        <v>47</v>
      </c>
    </row>
    <row r="186" spans="1:66" ht="12" x14ac:dyDescent="0.25">
      <c r="A186" s="5">
        <v>153</v>
      </c>
      <c r="B186" s="56">
        <v>39</v>
      </c>
      <c r="C186" s="9">
        <v>153</v>
      </c>
      <c r="D186" s="9">
        <v>102</v>
      </c>
      <c r="E186" s="9">
        <v>76.5</v>
      </c>
      <c r="F186" s="9">
        <v>61.2</v>
      </c>
      <c r="G186" s="9">
        <v>51</v>
      </c>
      <c r="H186" s="9">
        <v>43.714285714285715</v>
      </c>
      <c r="I186" s="9">
        <v>38.25</v>
      </c>
      <c r="J186" s="9">
        <v>34</v>
      </c>
      <c r="K186" s="9">
        <v>30.6</v>
      </c>
      <c r="L186" s="9">
        <v>27.81818181818182</v>
      </c>
      <c r="M186" s="9">
        <v>25.5</v>
      </c>
      <c r="N186" s="9">
        <v>23.53846153846154</v>
      </c>
      <c r="O186" s="9">
        <v>21.809345693388362</v>
      </c>
      <c r="P186" s="9">
        <v>20.207249262935708</v>
      </c>
      <c r="Q186" s="9">
        <v>18.722841506345805</v>
      </c>
      <c r="R186" s="9">
        <v>17.347477111331386</v>
      </c>
      <c r="S186" s="9">
        <v>16.073145843069241</v>
      </c>
      <c r="T186" s="9">
        <v>14.892425891936886</v>
      </c>
      <c r="U186" s="9">
        <v>13.798440648285776</v>
      </c>
      <c r="V186" s="9">
        <v>12.784818652503796</v>
      </c>
      <c r="W186" s="9">
        <v>11.845656487112919</v>
      </c>
      <c r="X186" s="9">
        <v>10.975484394782557</v>
      </c>
      <c r="Y186" s="9">
        <v>10.169234422015123</v>
      </c>
      <c r="Z186" s="9">
        <v>9.4222109029699954</v>
      </c>
      <c r="AA186" s="9">
        <v>8.7300631115212806</v>
      </c>
      <c r="AB186" s="9">
        <v>8.0887599222727058</v>
      </c>
      <c r="AC186" s="9">
        <v>7.4945663329533261</v>
      </c>
      <c r="AD186" s="9">
        <v>6.9440217114585527</v>
      </c>
      <c r="AE186" s="9">
        <v>6.43391964084549</v>
      </c>
      <c r="AF186" s="9">
        <v>5.9612892448981851</v>
      </c>
      <c r="AG186" s="9">
        <v>5.5233778855013504</v>
      </c>
      <c r="AH186" s="9">
        <v>5.1176351310506538</v>
      </c>
      <c r="AI186" s="9">
        <v>4.7416979025302721</v>
      </c>
      <c r="AJ186" s="9">
        <v>4.3933767107472663</v>
      </c>
      <c r="AK186" s="9">
        <v>4.0706429045672943</v>
      </c>
      <c r="AL186" s="9">
        <v>3.7716168558843326</v>
      </c>
      <c r="AM186" s="9">
        <v>3.4945570125127281</v>
      </c>
      <c r="AN186" s="9">
        <v>3.237849755244703</v>
      </c>
      <c r="AO186" s="9">
        <v>3</v>
      </c>
      <c r="AP186" s="9" t="s">
        <v>47</v>
      </c>
      <c r="AQ186" s="9" t="s">
        <v>47</v>
      </c>
      <c r="AR186" s="9" t="s">
        <v>47</v>
      </c>
      <c r="AS186" s="9" t="s">
        <v>47</v>
      </c>
      <c r="AT186" s="9" t="s">
        <v>47</v>
      </c>
      <c r="AU186" s="9" t="s">
        <v>47</v>
      </c>
      <c r="AV186" s="9" t="s">
        <v>47</v>
      </c>
      <c r="AW186" s="9" t="s">
        <v>47</v>
      </c>
      <c r="AX186" s="9" t="s">
        <v>47</v>
      </c>
      <c r="AY186" s="9" t="s">
        <v>47</v>
      </c>
      <c r="AZ186" s="9" t="s">
        <v>47</v>
      </c>
      <c r="BA186" s="9" t="s">
        <v>47</v>
      </c>
      <c r="BB186" s="9" t="s">
        <v>47</v>
      </c>
      <c r="BC186" s="9" t="s">
        <v>47</v>
      </c>
      <c r="BD186" s="9" t="s">
        <v>47</v>
      </c>
      <c r="BE186" s="9" t="s">
        <v>47</v>
      </c>
      <c r="BF186" s="9" t="s">
        <v>47</v>
      </c>
      <c r="BG186" s="9" t="s">
        <v>47</v>
      </c>
      <c r="BH186" s="9" t="s">
        <v>47</v>
      </c>
      <c r="BI186" s="9" t="s">
        <v>47</v>
      </c>
      <c r="BJ186" s="9" t="s">
        <v>47</v>
      </c>
      <c r="BK186" s="9" t="s">
        <v>47</v>
      </c>
      <c r="BL186" s="9" t="s">
        <v>47</v>
      </c>
      <c r="BM186" s="9" t="s">
        <v>47</v>
      </c>
      <c r="BN186" s="9" t="s">
        <v>47</v>
      </c>
    </row>
    <row r="187" spans="1:66" ht="12" x14ac:dyDescent="0.25">
      <c r="A187" s="5">
        <v>154</v>
      </c>
      <c r="B187" s="56">
        <v>39</v>
      </c>
      <c r="C187" s="9">
        <v>154</v>
      </c>
      <c r="D187" s="9">
        <v>102.66666666666666</v>
      </c>
      <c r="E187" s="9">
        <v>77</v>
      </c>
      <c r="F187" s="9">
        <v>61.6</v>
      </c>
      <c r="G187" s="9">
        <v>51.333333333333336</v>
      </c>
      <c r="H187" s="9">
        <v>44</v>
      </c>
      <c r="I187" s="9">
        <v>38.5</v>
      </c>
      <c r="J187" s="9">
        <v>34.222222222222221</v>
      </c>
      <c r="K187" s="9">
        <v>30.8</v>
      </c>
      <c r="L187" s="9">
        <v>28</v>
      </c>
      <c r="M187" s="9">
        <v>25.666666666666664</v>
      </c>
      <c r="N187" s="9">
        <v>23.69230769230769</v>
      </c>
      <c r="O187" s="9">
        <v>21.946594424912064</v>
      </c>
      <c r="P187" s="9">
        <v>20.329510029449857</v>
      </c>
      <c r="Q187" s="9">
        <v>18.831576782973166</v>
      </c>
      <c r="R187" s="9">
        <v>17.444015306777697</v>
      </c>
      <c r="S187" s="9">
        <v>16.158693110511383</v>
      </c>
      <c r="T187" s="9">
        <v>14.968076927692152</v>
      </c>
      <c r="U187" s="9">
        <v>13.865188563273589</v>
      </c>
      <c r="V187" s="9">
        <v>12.843563994481267</v>
      </c>
      <c r="W187" s="9">
        <v>11.897215485210035</v>
      </c>
      <c r="X187" s="9">
        <v>11.020596491934883</v>
      </c>
      <c r="Y187" s="9">
        <v>10.208569155449176</v>
      </c>
      <c r="Z187" s="9">
        <v>9.4563741878994545</v>
      </c>
      <c r="AA187" s="9">
        <v>8.7596029786249172</v>
      </c>
      <c r="AB187" s="9">
        <v>8.1141717553140431</v>
      </c>
      <c r="AC187" s="9">
        <v>7.5162976490370248</v>
      </c>
      <c r="AD187" s="9">
        <v>6.9624765228713086</v>
      </c>
      <c r="AE187" s="9">
        <v>6.4494624341739337</v>
      </c>
      <c r="AF187" s="9">
        <v>5.9742486101291519</v>
      </c>
      <c r="AG187" s="9">
        <v>5.5340498250691175</v>
      </c>
      <c r="AH187" s="9">
        <v>5.1262860762812252</v>
      </c>
      <c r="AI187" s="9">
        <v>4.7485674626260792</v>
      </c>
      <c r="AJ187" s="9">
        <v>4.3986801773397675</v>
      </c>
      <c r="AK187" s="9">
        <v>4.074573532924318</v>
      </c>
      <c r="AL187" s="9">
        <v>3.7743479420792991</v>
      </c>
      <c r="AM187" s="9">
        <v>3.4962437842308645</v>
      </c>
      <c r="AN187" s="9">
        <v>3.2386310924050292</v>
      </c>
      <c r="AO187" s="9">
        <v>3</v>
      </c>
      <c r="AP187" s="9" t="s">
        <v>47</v>
      </c>
      <c r="AQ187" s="9" t="s">
        <v>47</v>
      </c>
      <c r="AR187" s="9" t="s">
        <v>47</v>
      </c>
      <c r="AS187" s="9" t="s">
        <v>47</v>
      </c>
      <c r="AT187" s="9" t="s">
        <v>47</v>
      </c>
      <c r="AU187" s="9" t="s">
        <v>47</v>
      </c>
      <c r="AV187" s="9" t="s">
        <v>47</v>
      </c>
      <c r="AW187" s="9" t="s">
        <v>47</v>
      </c>
      <c r="AX187" s="9" t="s">
        <v>47</v>
      </c>
      <c r="AY187" s="9" t="s">
        <v>47</v>
      </c>
      <c r="AZ187" s="9" t="s">
        <v>47</v>
      </c>
      <c r="BA187" s="9" t="s">
        <v>47</v>
      </c>
      <c r="BB187" s="9" t="s">
        <v>47</v>
      </c>
      <c r="BC187" s="9" t="s">
        <v>47</v>
      </c>
      <c r="BD187" s="9" t="s">
        <v>47</v>
      </c>
      <c r="BE187" s="9" t="s">
        <v>47</v>
      </c>
      <c r="BF187" s="9" t="s">
        <v>47</v>
      </c>
      <c r="BG187" s="9" t="s">
        <v>47</v>
      </c>
      <c r="BH187" s="9" t="s">
        <v>47</v>
      </c>
      <c r="BI187" s="9" t="s">
        <v>47</v>
      </c>
      <c r="BJ187" s="9" t="s">
        <v>47</v>
      </c>
      <c r="BK187" s="9" t="s">
        <v>47</v>
      </c>
      <c r="BL187" s="9" t="s">
        <v>47</v>
      </c>
      <c r="BM187" s="9" t="s">
        <v>47</v>
      </c>
      <c r="BN187" s="9" t="s">
        <v>47</v>
      </c>
    </row>
    <row r="188" spans="1:66" ht="12" x14ac:dyDescent="0.25">
      <c r="A188" s="5">
        <v>155</v>
      </c>
      <c r="B188" s="56">
        <v>39</v>
      </c>
      <c r="C188" s="9">
        <v>155</v>
      </c>
      <c r="D188" s="9">
        <v>103.33333333333333</v>
      </c>
      <c r="E188" s="9">
        <v>77.5</v>
      </c>
      <c r="F188" s="9">
        <v>62</v>
      </c>
      <c r="G188" s="9">
        <v>51.666666666666671</v>
      </c>
      <c r="H188" s="9">
        <v>44.285714285714285</v>
      </c>
      <c r="I188" s="9">
        <v>38.75</v>
      </c>
      <c r="J188" s="9">
        <v>34.444444444444443</v>
      </c>
      <c r="K188" s="9">
        <v>31</v>
      </c>
      <c r="L188" s="9">
        <v>28.18181818181818</v>
      </c>
      <c r="M188" s="9">
        <v>25.833333333333332</v>
      </c>
      <c r="N188" s="9">
        <v>23.846153846153847</v>
      </c>
      <c r="O188" s="9">
        <v>22.083810151815555</v>
      </c>
      <c r="P188" s="9">
        <v>20.451712002189076</v>
      </c>
      <c r="Q188" s="9">
        <v>18.940233634733435</v>
      </c>
      <c r="R188" s="9">
        <v>17.540460676342907</v>
      </c>
      <c r="S188" s="9">
        <v>16.2441375682989</v>
      </c>
      <c r="T188" s="9">
        <v>15.043618876766903</v>
      </c>
      <c r="U188" s="9">
        <v>13.93182420167825</v>
      </c>
      <c r="V188" s="9">
        <v>12.902196418059075</v>
      </c>
      <c r="W188" s="9">
        <v>11.948663003522796</v>
      </c>
      <c r="X188" s="9">
        <v>11.065600223844051</v>
      </c>
      <c r="Y188" s="9">
        <v>10.24779996538831</v>
      </c>
      <c r="Z188" s="9">
        <v>9.4904390187820233</v>
      </c>
      <c r="AA188" s="9">
        <v>8.7890506326649795</v>
      </c>
      <c r="AB188" s="9">
        <v>8.1394981697551021</v>
      </c>
      <c r="AC188" s="9">
        <v>7.5379507098547878</v>
      </c>
      <c r="AD188" s="9">
        <v>6.9808604559106247</v>
      </c>
      <c r="AE188" s="9">
        <v>6.4649418098722862</v>
      </c>
      <c r="AF188" s="9">
        <v>5.98715199494454</v>
      </c>
      <c r="AG188" s="9">
        <v>5.5446731099466025</v>
      </c>
      <c r="AH188" s="9">
        <v>5.134895509939315</v>
      </c>
      <c r="AI188" s="9">
        <v>4.7554024151026759</v>
      </c>
      <c r="AJ188" s="9">
        <v>4.4039556570902096</v>
      </c>
      <c r="AK188" s="9">
        <v>4.0784824787952454</v>
      </c>
      <c r="AL188" s="9">
        <v>3.7770633096769806</v>
      </c>
      <c r="AM188" s="9">
        <v>3.4979204445478365</v>
      </c>
      <c r="AN188" s="9">
        <v>3.2394075590520424</v>
      </c>
      <c r="AO188" s="9">
        <v>3</v>
      </c>
      <c r="AP188" s="9" t="s">
        <v>47</v>
      </c>
      <c r="AQ188" s="9" t="s">
        <v>47</v>
      </c>
      <c r="AR188" s="9" t="s">
        <v>47</v>
      </c>
      <c r="AS188" s="9" t="s">
        <v>47</v>
      </c>
      <c r="AT188" s="9" t="s">
        <v>47</v>
      </c>
      <c r="AU188" s="9" t="s">
        <v>47</v>
      </c>
      <c r="AV188" s="9" t="s">
        <v>47</v>
      </c>
      <c r="AW188" s="9" t="s">
        <v>47</v>
      </c>
      <c r="AX188" s="9" t="s">
        <v>47</v>
      </c>
      <c r="AY188" s="9" t="s">
        <v>47</v>
      </c>
      <c r="AZ188" s="9" t="s">
        <v>47</v>
      </c>
      <c r="BA188" s="9" t="s">
        <v>47</v>
      </c>
      <c r="BB188" s="9" t="s">
        <v>47</v>
      </c>
      <c r="BC188" s="9" t="s">
        <v>47</v>
      </c>
      <c r="BD188" s="9" t="s">
        <v>47</v>
      </c>
      <c r="BE188" s="9" t="s">
        <v>47</v>
      </c>
      <c r="BF188" s="9" t="s">
        <v>47</v>
      </c>
      <c r="BG188" s="9" t="s">
        <v>47</v>
      </c>
      <c r="BH188" s="9" t="s">
        <v>47</v>
      </c>
      <c r="BI188" s="9" t="s">
        <v>47</v>
      </c>
      <c r="BJ188" s="9" t="s">
        <v>47</v>
      </c>
      <c r="BK188" s="9" t="s">
        <v>47</v>
      </c>
      <c r="BL188" s="9" t="s">
        <v>47</v>
      </c>
      <c r="BM188" s="9" t="s">
        <v>47</v>
      </c>
      <c r="BN188" s="9" t="s">
        <v>47</v>
      </c>
    </row>
    <row r="189" spans="1:66" ht="12" x14ac:dyDescent="0.25">
      <c r="A189" s="5">
        <v>156</v>
      </c>
      <c r="B189" s="56">
        <v>39</v>
      </c>
      <c r="C189" s="9">
        <v>156</v>
      </c>
      <c r="D189" s="9">
        <v>104</v>
      </c>
      <c r="E189" s="9">
        <v>78</v>
      </c>
      <c r="F189" s="9">
        <v>62.4</v>
      </c>
      <c r="G189" s="9">
        <v>52</v>
      </c>
      <c r="H189" s="9">
        <v>44.571428571428577</v>
      </c>
      <c r="I189" s="9">
        <v>39</v>
      </c>
      <c r="J189" s="9">
        <v>34.666666666666671</v>
      </c>
      <c r="K189" s="9">
        <v>31.2</v>
      </c>
      <c r="L189" s="9">
        <v>28.363636363636367</v>
      </c>
      <c r="M189" s="9">
        <v>26</v>
      </c>
      <c r="N189" s="9">
        <v>24</v>
      </c>
      <c r="O189" s="9">
        <v>22.220993094894975</v>
      </c>
      <c r="P189" s="9">
        <v>20.573855588473755</v>
      </c>
      <c r="Q189" s="9">
        <v>19.048812623618399</v>
      </c>
      <c r="R189" s="9">
        <v>17.636813907307193</v>
      </c>
      <c r="S189" s="9">
        <v>16.329480002092531</v>
      </c>
      <c r="T189" s="9">
        <v>15.119052598738485</v>
      </c>
      <c r="U189" s="9">
        <v>13.998348474913405</v>
      </c>
      <c r="V189" s="9">
        <v>12.96071686670768</v>
      </c>
      <c r="W189" s="9">
        <v>12</v>
      </c>
      <c r="X189" s="9">
        <v>11.110496547447491</v>
      </c>
      <c r="Y189" s="9">
        <v>10.286927794236879</v>
      </c>
      <c r="Z189" s="9">
        <v>9.5244063118092015</v>
      </c>
      <c r="AA189" s="9">
        <v>8.8184069536535983</v>
      </c>
      <c r="AB189" s="9">
        <v>8.1647400010462672</v>
      </c>
      <c r="AC189" s="9">
        <v>7.5595262993692431</v>
      </c>
      <c r="AD189" s="9">
        <v>6.9991742374567023</v>
      </c>
      <c r="AE189" s="9">
        <v>6.4803584333538389</v>
      </c>
      <c r="AF189" s="9">
        <v>6</v>
      </c>
      <c r="AG189" s="9">
        <v>5.5552482737237439</v>
      </c>
      <c r="AH189" s="9">
        <v>5.1434638971184388</v>
      </c>
      <c r="AI189" s="9">
        <v>4.7622031559045999</v>
      </c>
      <c r="AJ189" s="9">
        <v>4.4092034768267974</v>
      </c>
      <c r="AK189" s="9">
        <v>4.0823700005231309</v>
      </c>
      <c r="AL189" s="9">
        <v>3.7797631496846198</v>
      </c>
      <c r="AM189" s="9">
        <v>3.4995871187283503</v>
      </c>
      <c r="AN189" s="9">
        <v>3.2401792166769185</v>
      </c>
      <c r="AO189" s="9">
        <v>3</v>
      </c>
      <c r="AP189" s="9" t="s">
        <v>47</v>
      </c>
      <c r="AQ189" s="9" t="s">
        <v>47</v>
      </c>
      <c r="AR189" s="9" t="s">
        <v>47</v>
      </c>
      <c r="AS189" s="9" t="s">
        <v>47</v>
      </c>
      <c r="AT189" s="9" t="s">
        <v>47</v>
      </c>
      <c r="AU189" s="9" t="s">
        <v>47</v>
      </c>
      <c r="AV189" s="9" t="s">
        <v>47</v>
      </c>
      <c r="AW189" s="9" t="s">
        <v>47</v>
      </c>
      <c r="AX189" s="9" t="s">
        <v>47</v>
      </c>
      <c r="AY189" s="9" t="s">
        <v>47</v>
      </c>
      <c r="AZ189" s="9" t="s">
        <v>47</v>
      </c>
      <c r="BA189" s="9" t="s">
        <v>47</v>
      </c>
      <c r="BB189" s="9" t="s">
        <v>47</v>
      </c>
      <c r="BC189" s="9" t="s">
        <v>47</v>
      </c>
      <c r="BD189" s="9" t="s">
        <v>47</v>
      </c>
      <c r="BE189" s="9" t="s">
        <v>47</v>
      </c>
      <c r="BF189" s="9" t="s">
        <v>47</v>
      </c>
      <c r="BG189" s="9" t="s">
        <v>47</v>
      </c>
      <c r="BH189" s="9" t="s">
        <v>47</v>
      </c>
      <c r="BI189" s="9" t="s">
        <v>47</v>
      </c>
      <c r="BJ189" s="9" t="s">
        <v>47</v>
      </c>
      <c r="BK189" s="9" t="s">
        <v>47</v>
      </c>
      <c r="BL189" s="9" t="s">
        <v>47</v>
      </c>
      <c r="BM189" s="9" t="s">
        <v>47</v>
      </c>
      <c r="BN189" s="9" t="s">
        <v>47</v>
      </c>
    </row>
    <row r="190" spans="1:66" ht="12" x14ac:dyDescent="0.25">
      <c r="A190" s="5">
        <v>157</v>
      </c>
      <c r="B190" s="56">
        <v>40</v>
      </c>
      <c r="C190" s="9">
        <v>157</v>
      </c>
      <c r="D190" s="9">
        <v>104.66666666666666</v>
      </c>
      <c r="E190" s="9">
        <v>78.5</v>
      </c>
      <c r="F190" s="9">
        <v>62.8</v>
      </c>
      <c r="G190" s="9">
        <v>52.333333333333336</v>
      </c>
      <c r="H190" s="9">
        <v>44.857142857142854</v>
      </c>
      <c r="I190" s="9">
        <v>39.25</v>
      </c>
      <c r="J190" s="9">
        <v>34.888888888888886</v>
      </c>
      <c r="K190" s="9">
        <v>31.4</v>
      </c>
      <c r="L190" s="9">
        <v>28.545454545454543</v>
      </c>
      <c r="M190" s="9">
        <v>26.166666666666664</v>
      </c>
      <c r="N190" s="9">
        <v>24.153846153846153</v>
      </c>
      <c r="O190" s="9">
        <v>22.419915575004254</v>
      </c>
      <c r="P190" s="9">
        <v>20.810458557560949</v>
      </c>
      <c r="Q190" s="9">
        <v>19.316539526080689</v>
      </c>
      <c r="R190" s="9">
        <v>17.929864362699053</v>
      </c>
      <c r="S190" s="9">
        <v>16.642734358849914</v>
      </c>
      <c r="T190" s="9">
        <v>15.448003472656971</v>
      </c>
      <c r="U190" s="9">
        <v>14.339038654686126</v>
      </c>
      <c r="V190" s="9">
        <v>13.309683021790484</v>
      </c>
      <c r="W190" s="9">
        <v>12.354221674592139</v>
      </c>
      <c r="X190" s="9">
        <v>11.46734996882218</v>
      </c>
      <c r="Y190" s="9">
        <v>10.644144064363925</v>
      </c>
      <c r="Z190" s="9">
        <v>9.8800335884900754</v>
      </c>
      <c r="AA190" s="9">
        <v>9.1707762615222919</v>
      </c>
      <c r="AB190" s="9">
        <v>8.5124343440368726</v>
      </c>
      <c r="AC190" s="9">
        <v>7.9013527748533576</v>
      </c>
      <c r="AD190" s="9">
        <v>7.3341388784299122</v>
      </c>
      <c r="AE190" s="9">
        <v>6.8076435290025961</v>
      </c>
      <c r="AF190" s="9">
        <v>6.3189436668933405</v>
      </c>
      <c r="AG190" s="9">
        <v>5.8653260699185807</v>
      </c>
      <c r="AH190" s="9">
        <v>5.4442722897987235</v>
      </c>
      <c r="AI190" s="9">
        <v>5.0534446699365994</v>
      </c>
      <c r="AJ190" s="9">
        <v>4.6906733669367497</v>
      </c>
      <c r="AK190" s="9">
        <v>4.3539443038100556</v>
      </c>
      <c r="AL190" s="9">
        <v>4.0413879879808832</v>
      </c>
      <c r="AM190" s="9">
        <v>3.7512691320152234</v>
      </c>
      <c r="AN190" s="9">
        <v>3.4819770194449373</v>
      </c>
      <c r="AO190" s="9">
        <v>3.2320165621999544</v>
      </c>
      <c r="AP190" s="9">
        <v>3</v>
      </c>
      <c r="AQ190" s="9" t="s">
        <v>47</v>
      </c>
      <c r="AR190" s="9" t="s">
        <v>47</v>
      </c>
      <c r="AS190" s="9" t="s">
        <v>47</v>
      </c>
      <c r="AT190" s="9" t="s">
        <v>47</v>
      </c>
      <c r="AU190" s="9" t="s">
        <v>47</v>
      </c>
      <c r="AV190" s="9" t="s">
        <v>47</v>
      </c>
      <c r="AW190" s="9" t="s">
        <v>47</v>
      </c>
      <c r="AX190" s="9" t="s">
        <v>47</v>
      </c>
      <c r="AY190" s="9" t="s">
        <v>47</v>
      </c>
      <c r="AZ190" s="9" t="s">
        <v>47</v>
      </c>
      <c r="BA190" s="9" t="s">
        <v>47</v>
      </c>
      <c r="BB190" s="9" t="s">
        <v>47</v>
      </c>
      <c r="BC190" s="9" t="s">
        <v>47</v>
      </c>
      <c r="BD190" s="9" t="s">
        <v>47</v>
      </c>
      <c r="BE190" s="9" t="s">
        <v>47</v>
      </c>
      <c r="BF190" s="9" t="s">
        <v>47</v>
      </c>
      <c r="BG190" s="9" t="s">
        <v>47</v>
      </c>
      <c r="BH190" s="9" t="s">
        <v>47</v>
      </c>
      <c r="BI190" s="9" t="s">
        <v>47</v>
      </c>
      <c r="BJ190" s="9" t="s">
        <v>47</v>
      </c>
      <c r="BK190" s="9" t="s">
        <v>47</v>
      </c>
      <c r="BL190" s="9" t="s">
        <v>47</v>
      </c>
      <c r="BM190" s="9" t="s">
        <v>47</v>
      </c>
      <c r="BN190" s="9" t="s">
        <v>47</v>
      </c>
    </row>
    <row r="191" spans="1:66" ht="12" x14ac:dyDescent="0.25">
      <c r="A191" s="5">
        <v>158</v>
      </c>
      <c r="B191" s="56">
        <v>40</v>
      </c>
      <c r="C191" s="9">
        <v>158</v>
      </c>
      <c r="D191" s="9">
        <v>105.33333333333333</v>
      </c>
      <c r="E191" s="9">
        <v>79</v>
      </c>
      <c r="F191" s="9">
        <v>63.2</v>
      </c>
      <c r="G191" s="9">
        <v>52.666666666666671</v>
      </c>
      <c r="H191" s="9">
        <v>45.142857142857146</v>
      </c>
      <c r="I191" s="9">
        <v>39.5</v>
      </c>
      <c r="J191" s="9">
        <v>35.111111111111107</v>
      </c>
      <c r="K191" s="9">
        <v>31.6</v>
      </c>
      <c r="L191" s="9">
        <v>28.727272727272723</v>
      </c>
      <c r="M191" s="9">
        <v>26.333333333333329</v>
      </c>
      <c r="N191" s="9">
        <v>24.307692307692303</v>
      </c>
      <c r="O191" s="9">
        <v>22.557601885392838</v>
      </c>
      <c r="P191" s="9">
        <v>20.933513407146904</v>
      </c>
      <c r="Q191" s="9">
        <v>19.42635506174808</v>
      </c>
      <c r="R191" s="9">
        <v>18.027708184726553</v>
      </c>
      <c r="S191" s="9">
        <v>16.729760233488278</v>
      </c>
      <c r="T191" s="9">
        <v>15.525261148121423</v>
      </c>
      <c r="U191" s="9">
        <v>14.407482854110889</v>
      </c>
      <c r="V191" s="9">
        <v>13.370181680751704</v>
      </c>
      <c r="W191" s="9">
        <v>12.407563485338619</v>
      </c>
      <c r="X191" s="9">
        <v>11.514251288323024</v>
      </c>
      <c r="Y191" s="9">
        <v>10.685255238654149</v>
      </c>
      <c r="Z191" s="9">
        <v>9.9159447415373148</v>
      </c>
      <c r="AA191" s="9">
        <v>9.2020225929208657</v>
      </c>
      <c r="AB191" s="9">
        <v>8.5395009762325635</v>
      </c>
      <c r="AC191" s="9">
        <v>7.9246791872883229</v>
      </c>
      <c r="AD191" s="9">
        <v>7.3541229629493996</v>
      </c>
      <c r="AE191" s="9">
        <v>6.8246452980623298</v>
      </c>
      <c r="AF191" s="9">
        <v>6.3332886435291353</v>
      </c>
      <c r="AG191" s="9">
        <v>5.8773083860700277</v>
      </c>
      <c r="AH191" s="9">
        <v>5.4541575174000929</v>
      </c>
      <c r="AI191" s="9">
        <v>5.0614724071852546</v>
      </c>
      <c r="AJ191" s="9">
        <v>4.6970596003082825</v>
      </c>
      <c r="AK191" s="9">
        <v>4.3588835646972042</v>
      </c>
      <c r="AL191" s="9">
        <v>4.0450553212781006</v>
      </c>
      <c r="AM191" s="9">
        <v>3.7538218925416329</v>
      </c>
      <c r="AN191" s="9">
        <v>3.4835565107852493</v>
      </c>
      <c r="AO191" s="9">
        <v>3.2327495313364052</v>
      </c>
      <c r="AP191" s="9">
        <v>3</v>
      </c>
      <c r="AQ191" s="9" t="s">
        <v>47</v>
      </c>
      <c r="AR191" s="9" t="s">
        <v>47</v>
      </c>
      <c r="AS191" s="9" t="s">
        <v>47</v>
      </c>
      <c r="AT191" s="9" t="s">
        <v>47</v>
      </c>
      <c r="AU191" s="9" t="s">
        <v>47</v>
      </c>
      <c r="AV191" s="9" t="s">
        <v>47</v>
      </c>
      <c r="AW191" s="9" t="s">
        <v>47</v>
      </c>
      <c r="AX191" s="9" t="s">
        <v>47</v>
      </c>
      <c r="AY191" s="9" t="s">
        <v>47</v>
      </c>
      <c r="AZ191" s="9" t="s">
        <v>47</v>
      </c>
      <c r="BA191" s="9" t="s">
        <v>47</v>
      </c>
      <c r="BB191" s="9" t="s">
        <v>47</v>
      </c>
      <c r="BC191" s="9" t="s">
        <v>47</v>
      </c>
      <c r="BD191" s="9" t="s">
        <v>47</v>
      </c>
      <c r="BE191" s="9" t="s">
        <v>47</v>
      </c>
      <c r="BF191" s="9" t="s">
        <v>47</v>
      </c>
      <c r="BG191" s="9" t="s">
        <v>47</v>
      </c>
      <c r="BH191" s="9" t="s">
        <v>47</v>
      </c>
      <c r="BI191" s="9" t="s">
        <v>47</v>
      </c>
      <c r="BJ191" s="9" t="s">
        <v>47</v>
      </c>
      <c r="BK191" s="9" t="s">
        <v>47</v>
      </c>
      <c r="BL191" s="9" t="s">
        <v>47</v>
      </c>
      <c r="BM191" s="9" t="s">
        <v>47</v>
      </c>
      <c r="BN191" s="9" t="s">
        <v>47</v>
      </c>
    </row>
    <row r="192" spans="1:66" ht="12" x14ac:dyDescent="0.25">
      <c r="A192" s="5">
        <v>159</v>
      </c>
      <c r="B192" s="56">
        <v>40</v>
      </c>
      <c r="C192" s="9">
        <v>159</v>
      </c>
      <c r="D192" s="9">
        <v>106</v>
      </c>
      <c r="E192" s="9">
        <v>79.5</v>
      </c>
      <c r="F192" s="9">
        <v>63.6</v>
      </c>
      <c r="G192" s="9">
        <v>53</v>
      </c>
      <c r="H192" s="9">
        <v>45.428571428571423</v>
      </c>
      <c r="I192" s="9">
        <v>39.75</v>
      </c>
      <c r="J192" s="9">
        <v>35.333333333333329</v>
      </c>
      <c r="K192" s="9">
        <v>31.8</v>
      </c>
      <c r="L192" s="9">
        <v>28.909090909090907</v>
      </c>
      <c r="M192" s="9">
        <v>26.5</v>
      </c>
      <c r="N192" s="9">
        <v>24.46153846153846</v>
      </c>
      <c r="O192" s="9">
        <v>22.695257076503463</v>
      </c>
      <c r="P192" s="9">
        <v>21.056512638338198</v>
      </c>
      <c r="Q192" s="9">
        <v>19.536096154095866</v>
      </c>
      <c r="R192" s="9">
        <v>18.125463579718403</v>
      </c>
      <c r="S192" s="9">
        <v>16.81668780642336</v>
      </c>
      <c r="T192" s="9">
        <v>15.602414113984374</v>
      </c>
      <c r="U192" s="9">
        <v>14.475818840573076</v>
      </c>
      <c r="V192" s="9">
        <v>13.430571036905905</v>
      </c>
      <c r="W192" s="9">
        <v>12.460796889209671</v>
      </c>
      <c r="X192" s="9">
        <v>11.561046711079264</v>
      </c>
      <c r="Y192" s="9">
        <v>10.726264318736837</v>
      </c>
      <c r="Z192" s="9">
        <v>9.9517586175954857</v>
      </c>
      <c r="AA192" s="9">
        <v>9.2331772404569108</v>
      </c>
      <c r="AB192" s="9">
        <v>8.566482089201811</v>
      </c>
      <c r="AC192" s="9">
        <v>7.9479266425285173</v>
      </c>
      <c r="AD192" s="9">
        <v>7.3740349022197638</v>
      </c>
      <c r="AE192" s="9">
        <v>6.8415818596252391</v>
      </c>
      <c r="AF192" s="9">
        <v>6.3475753725905246</v>
      </c>
      <c r="AG192" s="9">
        <v>5.8892393509890404</v>
      </c>
      <c r="AH192" s="9">
        <v>5.4639981563674116</v>
      </c>
      <c r="AI192" s="9">
        <v>5.0694621280373964</v>
      </c>
      <c r="AJ192" s="9">
        <v>4.7034141542776453</v>
      </c>
      <c r="AK192" s="9">
        <v>4.3637972131816083</v>
      </c>
      <c r="AL192" s="9">
        <v>4.048702813136849</v>
      </c>
      <c r="AM192" s="9">
        <v>3.75636026797656</v>
      </c>
      <c r="AN192" s="9">
        <v>3.485126746534557</v>
      </c>
      <c r="AO192" s="9">
        <v>3.233478040686788</v>
      </c>
      <c r="AP192" s="9">
        <v>3</v>
      </c>
      <c r="AQ192" s="9" t="s">
        <v>47</v>
      </c>
      <c r="AR192" s="9" t="s">
        <v>47</v>
      </c>
      <c r="AS192" s="9" t="s">
        <v>47</v>
      </c>
      <c r="AT192" s="9" t="s">
        <v>47</v>
      </c>
      <c r="AU192" s="9" t="s">
        <v>47</v>
      </c>
      <c r="AV192" s="9" t="s">
        <v>47</v>
      </c>
      <c r="AW192" s="9" t="s">
        <v>47</v>
      </c>
      <c r="AX192" s="9" t="s">
        <v>47</v>
      </c>
      <c r="AY192" s="9" t="s">
        <v>47</v>
      </c>
      <c r="AZ192" s="9" t="s">
        <v>47</v>
      </c>
      <c r="BA192" s="9" t="s">
        <v>47</v>
      </c>
      <c r="BB192" s="9" t="s">
        <v>47</v>
      </c>
      <c r="BC192" s="9" t="s">
        <v>47</v>
      </c>
      <c r="BD192" s="9" t="s">
        <v>47</v>
      </c>
      <c r="BE192" s="9" t="s">
        <v>47</v>
      </c>
      <c r="BF192" s="9" t="s">
        <v>47</v>
      </c>
      <c r="BG192" s="9" t="s">
        <v>47</v>
      </c>
      <c r="BH192" s="9" t="s">
        <v>47</v>
      </c>
      <c r="BI192" s="9" t="s">
        <v>47</v>
      </c>
      <c r="BJ192" s="9" t="s">
        <v>47</v>
      </c>
      <c r="BK192" s="9" t="s">
        <v>47</v>
      </c>
      <c r="BL192" s="9" t="s">
        <v>47</v>
      </c>
      <c r="BM192" s="9" t="s">
        <v>47</v>
      </c>
      <c r="BN192" s="9" t="s">
        <v>47</v>
      </c>
    </row>
    <row r="193" spans="1:66" ht="12" x14ac:dyDescent="0.25">
      <c r="A193" s="5">
        <v>160</v>
      </c>
      <c r="B193" s="56">
        <v>40</v>
      </c>
      <c r="C193" s="9">
        <v>160</v>
      </c>
      <c r="D193" s="9">
        <v>106.66666666666666</v>
      </c>
      <c r="E193" s="9">
        <v>80</v>
      </c>
      <c r="F193" s="9">
        <v>64</v>
      </c>
      <c r="G193" s="9">
        <v>53.333333333333336</v>
      </c>
      <c r="H193" s="9">
        <v>45.714285714285715</v>
      </c>
      <c r="I193" s="9">
        <v>40</v>
      </c>
      <c r="J193" s="9">
        <v>35.555555555555557</v>
      </c>
      <c r="K193" s="9">
        <v>32</v>
      </c>
      <c r="L193" s="9">
        <v>29.09090909090909</v>
      </c>
      <c r="M193" s="9">
        <v>26.666666666666664</v>
      </c>
      <c r="N193" s="9">
        <v>24.615384615384613</v>
      </c>
      <c r="O193" s="9">
        <v>22.832881351024721</v>
      </c>
      <c r="P193" s="9">
        <v>21.179456625842633</v>
      </c>
      <c r="Q193" s="9">
        <v>19.645763321317219</v>
      </c>
      <c r="R193" s="9">
        <v>18.223131182991697</v>
      </c>
      <c r="S193" s="9">
        <v>16.903517805907207</v>
      </c>
      <c r="T193" s="9">
        <v>15.679463169386779</v>
      </c>
      <c r="U193" s="9">
        <v>14.544047464146296</v>
      </c>
      <c r="V193" s="9">
        <v>13.490851973321302</v>
      </c>
      <c r="W193" s="9">
        <v>12.513922786262746</v>
      </c>
      <c r="X193" s="9">
        <v>11.607737139969018</v>
      </c>
      <c r="Y193" s="9">
        <v>10.767172197876073</v>
      </c>
      <c r="Z193" s="9">
        <v>9.9874760895063552</v>
      </c>
      <c r="AA193" s="9">
        <v>9.2642410472582331</v>
      </c>
      <c r="AB193" s="9">
        <v>8.5933784884731974</v>
      </c>
      <c r="AC193" s="9">
        <v>7.9710959019151142</v>
      </c>
      <c r="AD193" s="9">
        <v>7.3938754079964788</v>
      </c>
      <c r="AE193" s="9">
        <v>6.8584538715486261</v>
      </c>
      <c r="AF193" s="9">
        <v>6.3618044547096773</v>
      </c>
      <c r="AG193" s="9">
        <v>5.9011195056452674</v>
      </c>
      <c r="AH193" s="9">
        <v>5.4737946863687776</v>
      </c>
      <c r="AI193" s="9">
        <v>5.0774142499326942</v>
      </c>
      <c r="AJ193" s="9">
        <v>4.7097373837603129</v>
      </c>
      <c r="AK193" s="9">
        <v>4.3686855419140702</v>
      </c>
      <c r="AL193" s="9">
        <v>4.0523306946874822</v>
      </c>
      <c r="AM193" s="9">
        <v>3.7588844290934165</v>
      </c>
      <c r="AN193" s="9">
        <v>3.4866878386317359</v>
      </c>
      <c r="AO193" s="9">
        <v>3.2342021451812824</v>
      </c>
      <c r="AP193" s="9">
        <v>3</v>
      </c>
      <c r="AQ193" s="9" t="s">
        <v>47</v>
      </c>
      <c r="AR193" s="9" t="s">
        <v>47</v>
      </c>
      <c r="AS193" s="9" t="s">
        <v>47</v>
      </c>
      <c r="AT193" s="9" t="s">
        <v>47</v>
      </c>
      <c r="AU193" s="9" t="s">
        <v>47</v>
      </c>
      <c r="AV193" s="9" t="s">
        <v>47</v>
      </c>
      <c r="AW193" s="9" t="s">
        <v>47</v>
      </c>
      <c r="AX193" s="9" t="s">
        <v>47</v>
      </c>
      <c r="AY193" s="9" t="s">
        <v>47</v>
      </c>
      <c r="AZ193" s="9" t="s">
        <v>47</v>
      </c>
      <c r="BA193" s="9" t="s">
        <v>47</v>
      </c>
      <c r="BB193" s="9" t="s">
        <v>47</v>
      </c>
      <c r="BC193" s="9" t="s">
        <v>47</v>
      </c>
      <c r="BD193" s="9" t="s">
        <v>47</v>
      </c>
      <c r="BE193" s="9" t="s">
        <v>47</v>
      </c>
      <c r="BF193" s="9" t="s">
        <v>47</v>
      </c>
      <c r="BG193" s="9" t="s">
        <v>47</v>
      </c>
      <c r="BH193" s="9" t="s">
        <v>47</v>
      </c>
      <c r="BI193" s="9" t="s">
        <v>47</v>
      </c>
      <c r="BJ193" s="9" t="s">
        <v>47</v>
      </c>
      <c r="BK193" s="9" t="s">
        <v>47</v>
      </c>
      <c r="BL193" s="9" t="s">
        <v>47</v>
      </c>
      <c r="BM193" s="9" t="s">
        <v>47</v>
      </c>
      <c r="BN193" s="9" t="s">
        <v>47</v>
      </c>
    </row>
    <row r="194" spans="1:66" ht="12" x14ac:dyDescent="0.25">
      <c r="A194" s="5">
        <v>161</v>
      </c>
      <c r="B194" s="56">
        <v>41</v>
      </c>
      <c r="C194" s="9">
        <v>161</v>
      </c>
      <c r="D194" s="9">
        <v>107.33333333333333</v>
      </c>
      <c r="E194" s="9">
        <v>80.5</v>
      </c>
      <c r="F194" s="9">
        <v>64.400000000000006</v>
      </c>
      <c r="G194" s="9">
        <v>53.666666666666671</v>
      </c>
      <c r="H194" s="9">
        <v>46</v>
      </c>
      <c r="I194" s="9">
        <v>40.25</v>
      </c>
      <c r="J194" s="9">
        <v>35.777777777777779</v>
      </c>
      <c r="K194" s="9">
        <v>32.200000000000003</v>
      </c>
      <c r="L194" s="9">
        <v>29.272727272727273</v>
      </c>
      <c r="M194" s="9">
        <v>26.833333333333332</v>
      </c>
      <c r="N194" s="9">
        <v>24.76923076923077</v>
      </c>
      <c r="O194" s="9">
        <v>23</v>
      </c>
      <c r="P194" s="9">
        <v>21.386255146729201</v>
      </c>
      <c r="Q194" s="9">
        <v>19.88573518265223</v>
      </c>
      <c r="R194" s="9">
        <v>18.490495930282183</v>
      </c>
      <c r="S194" s="9">
        <v>17.1931505980249</v>
      </c>
      <c r="T194" s="9">
        <v>15.986830672413056</v>
      </c>
      <c r="U194" s="9">
        <v>14.86514955425139</v>
      </c>
      <c r="V194" s="9">
        <v>13.822168746152526</v>
      </c>
      <c r="W194" s="9">
        <v>12.852366412450609</v>
      </c>
      <c r="X194" s="9">
        <v>11.950608145040059</v>
      </c>
      <c r="Y194" s="9">
        <v>11.112119780365516</v>
      </c>
      <c r="Z194" s="9">
        <v>10.332462123648408</v>
      </c>
      <c r="AA194" s="9">
        <v>9.6075074465330577</v>
      </c>
      <c r="AB194" s="9">
        <v>8.9334176337242059</v>
      </c>
      <c r="AC194" s="9">
        <v>8.3066238629180749</v>
      </c>
      <c r="AD194" s="9">
        <v>7.723807710446752</v>
      </c>
      <c r="AE194" s="9">
        <v>7.1818835826038496</v>
      </c>
      <c r="AF194" s="9">
        <v>6.6779823796378928</v>
      </c>
      <c r="AG194" s="9">
        <v>6.2094363059259914</v>
      </c>
      <c r="AH194" s="9">
        <v>5.7737647459085606</v>
      </c>
      <c r="AI194" s="9">
        <v>5.3686611310082863</v>
      </c>
      <c r="AJ194" s="9">
        <v>4.9919807280030861</v>
      </c>
      <c r="AK194" s="9">
        <v>4.6417292842012605</v>
      </c>
      <c r="AL194" s="9">
        <v>4.3160524693031679</v>
      </c>
      <c r="AM194" s="9">
        <v>4.013226058051659</v>
      </c>
      <c r="AN194" s="9">
        <v>3.7316468016954367</v>
      </c>
      <c r="AO194" s="9">
        <v>3.4698239399362869</v>
      </c>
      <c r="AP194" s="9">
        <v>3.2263713084220269</v>
      </c>
      <c r="AQ194" s="9">
        <v>3</v>
      </c>
      <c r="AR194" s="9" t="s">
        <v>47</v>
      </c>
      <c r="AS194" s="9" t="s">
        <v>47</v>
      </c>
      <c r="AT194" s="9" t="s">
        <v>47</v>
      </c>
      <c r="AU194" s="9" t="s">
        <v>47</v>
      </c>
      <c r="AV194" s="9" t="s">
        <v>47</v>
      </c>
      <c r="AW194" s="9" t="s">
        <v>47</v>
      </c>
      <c r="AX194" s="9" t="s">
        <v>47</v>
      </c>
      <c r="AY194" s="9" t="s">
        <v>47</v>
      </c>
      <c r="AZ194" s="9" t="s">
        <v>47</v>
      </c>
      <c r="BA194" s="9" t="s">
        <v>47</v>
      </c>
      <c r="BB194" s="9" t="s">
        <v>47</v>
      </c>
      <c r="BC194" s="9" t="s">
        <v>47</v>
      </c>
      <c r="BD194" s="9" t="s">
        <v>47</v>
      </c>
      <c r="BE194" s="9" t="s">
        <v>47</v>
      </c>
      <c r="BF194" s="9" t="s">
        <v>47</v>
      </c>
      <c r="BG194" s="9" t="s">
        <v>47</v>
      </c>
      <c r="BH194" s="9" t="s">
        <v>47</v>
      </c>
      <c r="BI194" s="9" t="s">
        <v>47</v>
      </c>
      <c r="BJ194" s="9" t="s">
        <v>47</v>
      </c>
      <c r="BK194" s="9" t="s">
        <v>47</v>
      </c>
      <c r="BL194" s="9" t="s">
        <v>47</v>
      </c>
      <c r="BM194" s="9" t="s">
        <v>47</v>
      </c>
      <c r="BN194" s="9" t="s">
        <v>47</v>
      </c>
    </row>
    <row r="195" spans="1:66" ht="12" x14ac:dyDescent="0.25">
      <c r="A195" s="5">
        <v>162</v>
      </c>
      <c r="B195" s="56">
        <v>41</v>
      </c>
      <c r="C195" s="9">
        <v>162</v>
      </c>
      <c r="D195" s="9">
        <v>108</v>
      </c>
      <c r="E195" s="9">
        <v>81</v>
      </c>
      <c r="F195" s="9">
        <v>64.8</v>
      </c>
      <c r="G195" s="9">
        <v>54</v>
      </c>
      <c r="H195" s="9">
        <v>46.285714285714285</v>
      </c>
      <c r="I195" s="9">
        <v>40.5</v>
      </c>
      <c r="J195" s="9">
        <v>36</v>
      </c>
      <c r="K195" s="9">
        <v>32.4</v>
      </c>
      <c r="L195" s="9">
        <v>29.454545454545453</v>
      </c>
      <c r="M195" s="9">
        <v>27</v>
      </c>
      <c r="N195" s="9">
        <v>24.92307692307692</v>
      </c>
      <c r="O195" s="9">
        <v>23.142857142857142</v>
      </c>
      <c r="P195" s="9">
        <v>21.514330785805328</v>
      </c>
      <c r="Q195" s="9">
        <v>20.000401260045411</v>
      </c>
      <c r="R195" s="9">
        <v>18.593004567297424</v>
      </c>
      <c r="S195" s="9">
        <v>17.284644160122113</v>
      </c>
      <c r="T195" s="9">
        <v>16.068351011300237</v>
      </c>
      <c r="U195" s="9">
        <v>14.937646493066667</v>
      </c>
      <c r="V195" s="9">
        <v>13.886507868474251</v>
      </c>
      <c r="W195" s="9">
        <v>12.909336211075953</v>
      </c>
      <c r="X195" s="9">
        <v>12.000926582048397</v>
      </c>
      <c r="Y195" s="9">
        <v>11.156440305904157</v>
      </c>
      <c r="Z195" s="9">
        <v>10.371379197118472</v>
      </c>
      <c r="AA195" s="9">
        <v>9.6415616003875808</v>
      </c>
      <c r="AB195" s="9">
        <v>8.9631001168962907</v>
      </c>
      <c r="AC195" s="9">
        <v>8.3323808979529641</v>
      </c>
      <c r="AD195" s="9">
        <v>7.7460443956987648</v>
      </c>
      <c r="AE195" s="9">
        <v>7.2009674683591198</v>
      </c>
      <c r="AF195" s="9">
        <v>6.6942467447204255</v>
      </c>
      <c r="AG195" s="9">
        <v>6.2231831592222848</v>
      </c>
      <c r="AH195" s="9">
        <v>5.7852675752909191</v>
      </c>
      <c r="AI195" s="9">
        <v>5.378167420335922</v>
      </c>
      <c r="AJ195" s="9">
        <v>4.9997142612212242</v>
      </c>
      <c r="AK195" s="9">
        <v>4.6478922540305687</v>
      </c>
      <c r="AL195" s="9">
        <v>4.3208274066047645</v>
      </c>
      <c r="AM195" s="9">
        <v>4.0167775966572714</v>
      </c>
      <c r="AN195" s="9">
        <v>3.7341232922992385</v>
      </c>
      <c r="AO195" s="9">
        <v>3.4713589255465664</v>
      </c>
      <c r="AP195" s="9">
        <v>3.2270848728596682</v>
      </c>
      <c r="AQ195" s="9">
        <v>3</v>
      </c>
      <c r="AR195" s="9" t="s">
        <v>47</v>
      </c>
      <c r="AS195" s="9" t="s">
        <v>47</v>
      </c>
      <c r="AT195" s="9" t="s">
        <v>47</v>
      </c>
      <c r="AU195" s="9" t="s">
        <v>47</v>
      </c>
      <c r="AV195" s="9" t="s">
        <v>47</v>
      </c>
      <c r="AW195" s="9" t="s">
        <v>47</v>
      </c>
      <c r="AX195" s="9" t="s">
        <v>47</v>
      </c>
      <c r="AY195" s="9" t="s">
        <v>47</v>
      </c>
      <c r="AZ195" s="9" t="s">
        <v>47</v>
      </c>
      <c r="BA195" s="9" t="s">
        <v>47</v>
      </c>
      <c r="BB195" s="9" t="s">
        <v>47</v>
      </c>
      <c r="BC195" s="9" t="s">
        <v>47</v>
      </c>
      <c r="BD195" s="9" t="s">
        <v>47</v>
      </c>
      <c r="BE195" s="9" t="s">
        <v>47</v>
      </c>
      <c r="BF195" s="9" t="s">
        <v>47</v>
      </c>
      <c r="BG195" s="9" t="s">
        <v>47</v>
      </c>
      <c r="BH195" s="9" t="s">
        <v>47</v>
      </c>
      <c r="BI195" s="9" t="s">
        <v>47</v>
      </c>
      <c r="BJ195" s="9" t="s">
        <v>47</v>
      </c>
      <c r="BK195" s="9" t="s">
        <v>47</v>
      </c>
      <c r="BL195" s="9" t="s">
        <v>47</v>
      </c>
      <c r="BM195" s="9" t="s">
        <v>47</v>
      </c>
      <c r="BN195" s="9" t="s">
        <v>47</v>
      </c>
    </row>
    <row r="196" spans="1:66" ht="12" x14ac:dyDescent="0.25">
      <c r="A196" s="5">
        <v>163</v>
      </c>
      <c r="B196" s="56">
        <v>41</v>
      </c>
      <c r="C196" s="9">
        <v>163</v>
      </c>
      <c r="D196" s="9">
        <v>108.66666666666666</v>
      </c>
      <c r="E196" s="9">
        <v>81.5</v>
      </c>
      <c r="F196" s="9">
        <v>65.2</v>
      </c>
      <c r="G196" s="9">
        <v>54.333333333333336</v>
      </c>
      <c r="H196" s="9">
        <v>46.571428571428569</v>
      </c>
      <c r="I196" s="9">
        <v>40.75</v>
      </c>
      <c r="J196" s="9">
        <v>36.222222222222221</v>
      </c>
      <c r="K196" s="9">
        <v>32.6</v>
      </c>
      <c r="L196" s="9">
        <v>29.636363636363637</v>
      </c>
      <c r="M196" s="9">
        <v>27.166666666666664</v>
      </c>
      <c r="N196" s="9">
        <v>25.076923076923077</v>
      </c>
      <c r="O196" s="9">
        <v>23.285714285714285</v>
      </c>
      <c r="P196" s="9">
        <v>21.642378192440944</v>
      </c>
      <c r="Q196" s="9">
        <v>20.11501679001536</v>
      </c>
      <c r="R196" s="9">
        <v>18.69544542955634</v>
      </c>
      <c r="S196" s="9">
        <v>17.376057075080976</v>
      </c>
      <c r="T196" s="9">
        <v>16.149781539793818</v>
      </c>
      <c r="U196" s="9">
        <v>15.010047599181801</v>
      </c>
      <c r="V196" s="9">
        <v>13.950747777890976</v>
      </c>
      <c r="W196" s="9">
        <v>12.966205621688967</v>
      </c>
      <c r="X196" s="9">
        <v>12.0511452791339</v>
      </c>
      <c r="Y196" s="9">
        <v>11.200663229947583</v>
      </c>
      <c r="Z196" s="9">
        <v>10.410202008594165</v>
      </c>
      <c r="AA196" s="9">
        <v>9.6755257822571963</v>
      </c>
      <c r="AB196" s="9">
        <v>8.9926976523451696</v>
      </c>
      <c r="AC196" s="9">
        <v>8.3580585578914715</v>
      </c>
      <c r="AD196" s="9">
        <v>7.7682076677986727</v>
      </c>
      <c r="AE196" s="9">
        <v>7.2199841568553973</v>
      </c>
      <c r="AF196" s="9">
        <v>6.7104502678691693</v>
      </c>
      <c r="AG196" s="9">
        <v>6.2368755691505422</v>
      </c>
      <c r="AH196" s="9">
        <v>5.7967223229893241</v>
      </c>
      <c r="AI196" s="9">
        <v>5.3876318867171671</v>
      </c>
      <c r="AJ196" s="9">
        <v>5.0074120734841081</v>
      </c>
      <c r="AK196" s="9">
        <v>4.6540254050194214</v>
      </c>
      <c r="AL196" s="9">
        <v>4.3255781934270505</v>
      </c>
      <c r="AM196" s="9">
        <v>4.0203103935083799</v>
      </c>
      <c r="AN196" s="9">
        <v>3.7365861712341477</v>
      </c>
      <c r="AO196" s="9">
        <v>3.4728851378249095</v>
      </c>
      <c r="AP196" s="9">
        <v>3.2277942024662489</v>
      </c>
      <c r="AQ196" s="9">
        <v>3</v>
      </c>
      <c r="AR196" s="9" t="s">
        <v>47</v>
      </c>
      <c r="AS196" s="9" t="s">
        <v>47</v>
      </c>
      <c r="AT196" s="9" t="s">
        <v>47</v>
      </c>
      <c r="AU196" s="9" t="s">
        <v>47</v>
      </c>
      <c r="AV196" s="9" t="s">
        <v>47</v>
      </c>
      <c r="AW196" s="9" t="s">
        <v>47</v>
      </c>
      <c r="AX196" s="9" t="s">
        <v>47</v>
      </c>
      <c r="AY196" s="9" t="s">
        <v>47</v>
      </c>
      <c r="AZ196" s="9" t="s">
        <v>47</v>
      </c>
      <c r="BA196" s="9" t="s">
        <v>47</v>
      </c>
      <c r="BB196" s="9" t="s">
        <v>47</v>
      </c>
      <c r="BC196" s="9" t="s">
        <v>47</v>
      </c>
      <c r="BD196" s="9" t="s">
        <v>47</v>
      </c>
      <c r="BE196" s="9" t="s">
        <v>47</v>
      </c>
      <c r="BF196" s="9" t="s">
        <v>47</v>
      </c>
      <c r="BG196" s="9" t="s">
        <v>47</v>
      </c>
      <c r="BH196" s="9" t="s">
        <v>47</v>
      </c>
      <c r="BI196" s="9" t="s">
        <v>47</v>
      </c>
      <c r="BJ196" s="9" t="s">
        <v>47</v>
      </c>
      <c r="BK196" s="9" t="s">
        <v>47</v>
      </c>
      <c r="BL196" s="9" t="s">
        <v>47</v>
      </c>
      <c r="BM196" s="9" t="s">
        <v>47</v>
      </c>
      <c r="BN196" s="9" t="s">
        <v>47</v>
      </c>
    </row>
    <row r="197" spans="1:66" ht="12" x14ac:dyDescent="0.25">
      <c r="A197" s="5">
        <v>164</v>
      </c>
      <c r="B197" s="56">
        <v>41</v>
      </c>
      <c r="C197" s="9">
        <v>164</v>
      </c>
      <c r="D197" s="9">
        <v>109.33333333333333</v>
      </c>
      <c r="E197" s="9">
        <v>82</v>
      </c>
      <c r="F197" s="9">
        <v>65.599999999999994</v>
      </c>
      <c r="G197" s="9">
        <v>54.666666666666679</v>
      </c>
      <c r="H197" s="9">
        <v>46.857142857142861</v>
      </c>
      <c r="I197" s="9">
        <v>41</v>
      </c>
      <c r="J197" s="9">
        <v>36.444444444444443</v>
      </c>
      <c r="K197" s="9">
        <v>32.799999999999997</v>
      </c>
      <c r="L197" s="9">
        <v>29.818181818181813</v>
      </c>
      <c r="M197" s="9">
        <v>27.333333333333329</v>
      </c>
      <c r="N197" s="9">
        <v>25.230769230769226</v>
      </c>
      <c r="O197" s="9">
        <v>23.428571428571427</v>
      </c>
      <c r="P197" s="9">
        <v>21.770397546009711</v>
      </c>
      <c r="Q197" s="9">
        <v>20.229582104750854</v>
      </c>
      <c r="R197" s="9">
        <v>18.797818977259084</v>
      </c>
      <c r="S197" s="9">
        <v>17.467389908109705</v>
      </c>
      <c r="T197" s="9">
        <v>16.231122906920394</v>
      </c>
      <c r="U197" s="9">
        <v>15.082353586052516</v>
      </c>
      <c r="V197" s="9">
        <v>14.014889234664267</v>
      </c>
      <c r="W197" s="9">
        <v>13.022975435448355</v>
      </c>
      <c r="X197" s="9">
        <v>12.101265044093948</v>
      </c>
      <c r="Y197" s="9">
        <v>11.244789364249343</v>
      </c>
      <c r="Z197" s="9">
        <v>10.448931362597257</v>
      </c>
      <c r="AA197" s="9">
        <v>9.7094007796523094</v>
      </c>
      <c r="AB197" s="9">
        <v>9.0222110021095858</v>
      </c>
      <c r="AC197" s="9">
        <v>8.3836575720692608</v>
      </c>
      <c r="AD197" s="9">
        <v>7.7902982172862005</v>
      </c>
      <c r="AE197" s="9">
        <v>7.2389342947929229</v>
      </c>
      <c r="AF197" s="9">
        <v>6.7265935478634011</v>
      </c>
      <c r="AG197" s="9">
        <v>6.2505140833650685</v>
      </c>
      <c r="AH197" s="9">
        <v>5.8081294831251844</v>
      </c>
      <c r="AI197" s="9">
        <v>5.3970549690508927</v>
      </c>
      <c r="AJ197" s="9">
        <v>5.0150745474227776</v>
      </c>
      <c r="AK197" s="9">
        <v>4.6601290630602463</v>
      </c>
      <c r="AL197" s="9">
        <v>4.3303050989618734</v>
      </c>
      <c r="AM197" s="9">
        <v>4.0238246615816493</v>
      </c>
      <c r="AN197" s="9">
        <v>3.739035596137156</v>
      </c>
      <c r="AO197" s="9">
        <v>3.4744026802811661</v>
      </c>
      <c r="AP197" s="9">
        <v>3.2284993481249917</v>
      </c>
      <c r="AQ197" s="9">
        <v>3</v>
      </c>
      <c r="AR197" s="9" t="s">
        <v>47</v>
      </c>
      <c r="AS197" s="9" t="s">
        <v>47</v>
      </c>
      <c r="AT197" s="9" t="s">
        <v>47</v>
      </c>
      <c r="AU197" s="9" t="s">
        <v>47</v>
      </c>
      <c r="AV197" s="9" t="s">
        <v>47</v>
      </c>
      <c r="AW197" s="9" t="s">
        <v>47</v>
      </c>
      <c r="AX197" s="9" t="s">
        <v>47</v>
      </c>
      <c r="AY197" s="9" t="s">
        <v>47</v>
      </c>
      <c r="AZ197" s="9" t="s">
        <v>47</v>
      </c>
      <c r="BA197" s="9" t="s">
        <v>47</v>
      </c>
      <c r="BB197" s="9" t="s">
        <v>47</v>
      </c>
      <c r="BC197" s="9" t="s">
        <v>47</v>
      </c>
      <c r="BD197" s="9" t="s">
        <v>47</v>
      </c>
      <c r="BE197" s="9" t="s">
        <v>47</v>
      </c>
      <c r="BF197" s="9" t="s">
        <v>47</v>
      </c>
      <c r="BG197" s="9" t="s">
        <v>47</v>
      </c>
      <c r="BH197" s="9" t="s">
        <v>47</v>
      </c>
      <c r="BI197" s="9" t="s">
        <v>47</v>
      </c>
      <c r="BJ197" s="9" t="s">
        <v>47</v>
      </c>
      <c r="BK197" s="9" t="s">
        <v>47</v>
      </c>
      <c r="BL197" s="9" t="s">
        <v>47</v>
      </c>
      <c r="BM197" s="9" t="s">
        <v>47</v>
      </c>
      <c r="BN197" s="9" t="s">
        <v>47</v>
      </c>
    </row>
    <row r="198" spans="1:66" ht="12" x14ac:dyDescent="0.25">
      <c r="A198" s="5">
        <v>165</v>
      </c>
      <c r="B198" s="56">
        <v>42</v>
      </c>
      <c r="C198" s="9">
        <v>165</v>
      </c>
      <c r="D198" s="9">
        <v>110</v>
      </c>
      <c r="E198" s="9">
        <v>82.5</v>
      </c>
      <c r="F198" s="9">
        <v>66</v>
      </c>
      <c r="G198" s="9">
        <v>55</v>
      </c>
      <c r="H198" s="9">
        <v>47.142857142857139</v>
      </c>
      <c r="I198" s="9">
        <v>41.25</v>
      </c>
      <c r="J198" s="9">
        <v>36.666666666666664</v>
      </c>
      <c r="K198" s="9">
        <v>33</v>
      </c>
      <c r="L198" s="9">
        <v>30</v>
      </c>
      <c r="M198" s="9">
        <v>27.5</v>
      </c>
      <c r="N198" s="9">
        <v>25.384615384615387</v>
      </c>
      <c r="O198" s="9">
        <v>23.571428571428573</v>
      </c>
      <c r="P198" s="9">
        <v>21.954053054287478</v>
      </c>
      <c r="Q198" s="9">
        <v>20.447655264080513</v>
      </c>
      <c r="R198" s="9">
        <v>19.044620360750478</v>
      </c>
      <c r="S198" s="9">
        <v>17.73785600358034</v>
      </c>
      <c r="T198" s="9">
        <v>16.520756499414549</v>
      </c>
      <c r="U198" s="9">
        <v>15.387169410883525</v>
      </c>
      <c r="V198" s="9">
        <v>14.331364455835901</v>
      </c>
      <c r="W198" s="9">
        <v>13.348004540765199</v>
      </c>
      <c r="X198" s="9">
        <v>12.43211878180488</v>
      </c>
      <c r="Y198" s="9">
        <v>11.579077376912949</v>
      </c>
      <c r="Z198" s="9">
        <v>10.784568202225012</v>
      </c>
      <c r="AA198" s="9">
        <v>10.044575014270347</v>
      </c>
      <c r="AB198" s="9">
        <v>9.3553571478632183</v>
      </c>
      <c r="AC198" s="9">
        <v>8.713430607042282</v>
      </c>
      <c r="AD198" s="9">
        <v>8.1155504534727889</v>
      </c>
      <c r="AE198" s="9">
        <v>7.5586944032849619</v>
      </c>
      <c r="AF198" s="9">
        <v>7.0400475494305876</v>
      </c>
      <c r="AG198" s="9">
        <v>6.5569881323293302</v>
      </c>
      <c r="AH198" s="9">
        <v>6.1070742868753953</v>
      </c>
      <c r="AI198" s="9">
        <v>5.6880316988106729</v>
      </c>
      <c r="AJ198" s="9">
        <v>5.297742108067327</v>
      </c>
      <c r="AK198" s="9">
        <v>4.9342326009642425</v>
      </c>
      <c r="AL198" s="9">
        <v>4.5956656371293763</v>
      </c>
      <c r="AM198" s="9">
        <v>4.2803297607341175</v>
      </c>
      <c r="AN198" s="9">
        <v>3.9866309490849514</v>
      </c>
      <c r="AO198" s="9">
        <v>3.7130845548395652</v>
      </c>
      <c r="AP198" s="9">
        <v>3.4583078011152875</v>
      </c>
      <c r="AQ198" s="9">
        <v>3.2210127915526603</v>
      </c>
      <c r="AR198" s="9">
        <v>3</v>
      </c>
      <c r="AS198" s="9" t="s">
        <v>47</v>
      </c>
      <c r="AT198" s="9" t="s">
        <v>47</v>
      </c>
      <c r="AU198" s="9" t="s">
        <v>47</v>
      </c>
      <c r="AV198" s="9" t="s">
        <v>47</v>
      </c>
      <c r="AW198" s="9" t="s">
        <v>47</v>
      </c>
      <c r="AX198" s="9" t="s">
        <v>47</v>
      </c>
      <c r="AY198" s="9" t="s">
        <v>47</v>
      </c>
      <c r="AZ198" s="9" t="s">
        <v>47</v>
      </c>
      <c r="BA198" s="9" t="s">
        <v>47</v>
      </c>
      <c r="BB198" s="9" t="s">
        <v>47</v>
      </c>
      <c r="BC198" s="9" t="s">
        <v>47</v>
      </c>
      <c r="BD198" s="9" t="s">
        <v>47</v>
      </c>
      <c r="BE198" s="9" t="s">
        <v>47</v>
      </c>
      <c r="BF198" s="9" t="s">
        <v>47</v>
      </c>
      <c r="BG198" s="9" t="s">
        <v>47</v>
      </c>
      <c r="BH198" s="9" t="s">
        <v>47</v>
      </c>
      <c r="BI198" s="9" t="s">
        <v>47</v>
      </c>
      <c r="BJ198" s="9" t="s">
        <v>47</v>
      </c>
      <c r="BK198" s="9" t="s">
        <v>47</v>
      </c>
      <c r="BL198" s="9" t="s">
        <v>47</v>
      </c>
      <c r="BM198" s="9" t="s">
        <v>47</v>
      </c>
      <c r="BN198" s="9" t="s">
        <v>47</v>
      </c>
    </row>
    <row r="199" spans="1:66" ht="12" x14ac:dyDescent="0.25">
      <c r="A199" s="5">
        <v>166</v>
      </c>
      <c r="B199" s="56">
        <v>42</v>
      </c>
      <c r="C199" s="9">
        <v>166</v>
      </c>
      <c r="D199" s="9">
        <v>110.66666666666666</v>
      </c>
      <c r="E199" s="9">
        <v>83</v>
      </c>
      <c r="F199" s="9">
        <v>66.400000000000006</v>
      </c>
      <c r="G199" s="9">
        <v>55.333333333333343</v>
      </c>
      <c r="H199" s="9">
        <v>47.428571428571431</v>
      </c>
      <c r="I199" s="9">
        <v>41.5</v>
      </c>
      <c r="J199" s="9">
        <v>36.888888888888886</v>
      </c>
      <c r="K199" s="9">
        <v>33.200000000000003</v>
      </c>
      <c r="L199" s="9">
        <v>30.181818181818176</v>
      </c>
      <c r="M199" s="9">
        <v>27.666666666666661</v>
      </c>
      <c r="N199" s="9">
        <v>25.538461538461533</v>
      </c>
      <c r="O199" s="9">
        <v>23.714285714285712</v>
      </c>
      <c r="P199" s="9">
        <v>22.082506426484496</v>
      </c>
      <c r="Q199" s="9">
        <v>20.563009822470505</v>
      </c>
      <c r="R199" s="9">
        <v>19.148069734144467</v>
      </c>
      <c r="S199" s="9">
        <v>17.830491630801983</v>
      </c>
      <c r="T199" s="9">
        <v>16.60357603718036</v>
      </c>
      <c r="U199" s="9">
        <v>15.461084468708526</v>
      </c>
      <c r="V199" s="9">
        <v>14.397207710751383</v>
      </c>
      <c r="W199" s="9">
        <v>13.406536280558417</v>
      </c>
      <c r="X199" s="9">
        <v>12.484032921724708</v>
      </c>
      <c r="Y199" s="9">
        <v>11.625006991307284</v>
      </c>
      <c r="Z199" s="9">
        <v>10.825090609363206</v>
      </c>
      <c r="AA199" s="9">
        <v>10.080216449637229</v>
      </c>
      <c r="AB199" s="9">
        <v>9.3865970584715779</v>
      </c>
      <c r="AC199" s="9">
        <v>8.7407055967809253</v>
      </c>
      <c r="AD199" s="9">
        <v>8.1392579071714852</v>
      </c>
      <c r="AE199" s="9">
        <v>7.5791958150211052</v>
      </c>
      <c r="AF199" s="9">
        <v>7.0576715786115409</v>
      </c>
      <c r="AG199" s="9">
        <v>6.5720334092466519</v>
      </c>
      <c r="AH199" s="9">
        <v>6.1198119877308432</v>
      </c>
      <c r="AI199" s="9">
        <v>5.698707908648208</v>
      </c>
      <c r="AJ199" s="9">
        <v>5.3065799886004488</v>
      </c>
      <c r="AK199" s="9">
        <v>4.941434378954602</v>
      </c>
      <c r="AL199" s="9">
        <v>4.6014144277422595</v>
      </c>
      <c r="AM199" s="9">
        <v>4.2847912391611951</v>
      </c>
      <c r="AN199" s="9">
        <v>3.9899548826774152</v>
      </c>
      <c r="AO199" s="9">
        <v>3.7154062070286176</v>
      </c>
      <c r="AP199" s="9">
        <v>3.459749217505836</v>
      </c>
      <c r="AQ199" s="9">
        <v>3.221683977754104</v>
      </c>
      <c r="AR199" s="9">
        <v>3</v>
      </c>
      <c r="AS199" s="9" t="s">
        <v>47</v>
      </c>
      <c r="AT199" s="9" t="s">
        <v>47</v>
      </c>
      <c r="AU199" s="9" t="s">
        <v>47</v>
      </c>
      <c r="AV199" s="9" t="s">
        <v>47</v>
      </c>
      <c r="AW199" s="9" t="s">
        <v>47</v>
      </c>
      <c r="AX199" s="9" t="s">
        <v>47</v>
      </c>
      <c r="AY199" s="9" t="s">
        <v>47</v>
      </c>
      <c r="AZ199" s="9" t="s">
        <v>47</v>
      </c>
      <c r="BA199" s="9" t="s">
        <v>47</v>
      </c>
      <c r="BB199" s="9" t="s">
        <v>47</v>
      </c>
      <c r="BC199" s="9" t="s">
        <v>47</v>
      </c>
      <c r="BD199" s="9" t="s">
        <v>47</v>
      </c>
      <c r="BE199" s="9" t="s">
        <v>47</v>
      </c>
      <c r="BF199" s="9" t="s">
        <v>47</v>
      </c>
      <c r="BG199" s="9" t="s">
        <v>47</v>
      </c>
      <c r="BH199" s="9" t="s">
        <v>47</v>
      </c>
      <c r="BI199" s="9" t="s">
        <v>47</v>
      </c>
      <c r="BJ199" s="9" t="s">
        <v>47</v>
      </c>
      <c r="BK199" s="9" t="s">
        <v>47</v>
      </c>
      <c r="BL199" s="9" t="s">
        <v>47</v>
      </c>
      <c r="BM199" s="9" t="s">
        <v>47</v>
      </c>
      <c r="BN199" s="9" t="s">
        <v>47</v>
      </c>
    </row>
    <row r="200" spans="1:66" ht="12" x14ac:dyDescent="0.25">
      <c r="A200" s="5">
        <v>167</v>
      </c>
      <c r="B200" s="56">
        <v>42</v>
      </c>
      <c r="C200" s="9">
        <v>167</v>
      </c>
      <c r="D200" s="9">
        <v>111.33333333333333</v>
      </c>
      <c r="E200" s="9">
        <v>83.5</v>
      </c>
      <c r="F200" s="9">
        <v>66.8</v>
      </c>
      <c r="G200" s="9">
        <v>55.666666666666664</v>
      </c>
      <c r="H200" s="9">
        <v>47.714285714285708</v>
      </c>
      <c r="I200" s="9">
        <v>41.75</v>
      </c>
      <c r="J200" s="9">
        <v>37.1111111111111</v>
      </c>
      <c r="K200" s="9">
        <v>33.4</v>
      </c>
      <c r="L200" s="9">
        <v>30.363636363636356</v>
      </c>
      <c r="M200" s="9">
        <v>27.833333333333325</v>
      </c>
      <c r="N200" s="9">
        <v>25.692307692307686</v>
      </c>
      <c r="O200" s="9">
        <v>23.857142857142854</v>
      </c>
      <c r="P200" s="9">
        <v>22.210933117995673</v>
      </c>
      <c r="Q200" s="9">
        <v>20.678316465895445</v>
      </c>
      <c r="R200" s="9">
        <v>19.251454659384834</v>
      </c>
      <c r="S200" s="9">
        <v>17.923050317641074</v>
      </c>
      <c r="T200" s="9">
        <v>16.686309599575925</v>
      </c>
      <c r="U200" s="9">
        <v>15.534907458182337</v>
      </c>
      <c r="V200" s="9">
        <v>14.462955292428628</v>
      </c>
      <c r="W200" s="9">
        <v>13.464970831262615</v>
      </c>
      <c r="X200" s="9">
        <v>12.53585009570393</v>
      </c>
      <c r="Y200" s="9">
        <v>11.670841295630527</v>
      </c>
      <c r="Z200" s="9">
        <v>10.865520527760129</v>
      </c>
      <c r="AA200" s="9">
        <v>10.115769150539073</v>
      </c>
      <c r="AB200" s="9">
        <v>9.4177527202272504</v>
      </c>
      <c r="AC200" s="9">
        <v>8.7679013804522477</v>
      </c>
      <c r="AD200" s="9">
        <v>8.1628916049392082</v>
      </c>
      <c r="AE200" s="9">
        <v>7.5996292000435455</v>
      </c>
      <c r="AF200" s="9">
        <v>7.0752334801565215</v>
      </c>
      <c r="AG200" s="9">
        <v>6.5870225350522285</v>
      </c>
      <c r="AH200" s="9">
        <v>6.1324995138289076</v>
      </c>
      <c r="AI200" s="9">
        <v>5.7093398552967916</v>
      </c>
      <c r="AJ200" s="9">
        <v>5.3153793995049643</v>
      </c>
      <c r="AK200" s="9">
        <v>4.9486033196062129</v>
      </c>
      <c r="AL200" s="9">
        <v>4.6071358174542203</v>
      </c>
      <c r="AM200" s="9">
        <v>4.2892305302334508</v>
      </c>
      <c r="AN200" s="9">
        <v>3.9932615990584557</v>
      </c>
      <c r="AO200" s="9">
        <v>3.7177153538648788</v>
      </c>
      <c r="AP200" s="9">
        <v>3.4611825720662828</v>
      </c>
      <c r="AQ200" s="9">
        <v>3.2223512713853601</v>
      </c>
      <c r="AR200" s="9">
        <v>3</v>
      </c>
      <c r="AS200" s="9" t="s">
        <v>47</v>
      </c>
      <c r="AT200" s="9" t="s">
        <v>47</v>
      </c>
      <c r="AU200" s="9" t="s">
        <v>47</v>
      </c>
      <c r="AV200" s="9" t="s">
        <v>47</v>
      </c>
      <c r="AW200" s="9" t="s">
        <v>47</v>
      </c>
      <c r="AX200" s="9" t="s">
        <v>47</v>
      </c>
      <c r="AY200" s="9" t="s">
        <v>47</v>
      </c>
      <c r="AZ200" s="9" t="s">
        <v>47</v>
      </c>
      <c r="BA200" s="9" t="s">
        <v>47</v>
      </c>
      <c r="BB200" s="9" t="s">
        <v>47</v>
      </c>
      <c r="BC200" s="9" t="s">
        <v>47</v>
      </c>
      <c r="BD200" s="9" t="s">
        <v>47</v>
      </c>
      <c r="BE200" s="9" t="s">
        <v>47</v>
      </c>
      <c r="BF200" s="9" t="s">
        <v>47</v>
      </c>
      <c r="BG200" s="9" t="s">
        <v>47</v>
      </c>
      <c r="BH200" s="9" t="s">
        <v>47</v>
      </c>
      <c r="BI200" s="9" t="s">
        <v>47</v>
      </c>
      <c r="BJ200" s="9" t="s">
        <v>47</v>
      </c>
      <c r="BK200" s="9" t="s">
        <v>47</v>
      </c>
      <c r="BL200" s="9" t="s">
        <v>47</v>
      </c>
      <c r="BM200" s="9" t="s">
        <v>47</v>
      </c>
      <c r="BN200" s="9" t="s">
        <v>47</v>
      </c>
    </row>
    <row r="201" spans="1:66" ht="12" x14ac:dyDescent="0.25">
      <c r="A201" s="5">
        <v>168</v>
      </c>
      <c r="B201" s="56">
        <v>42</v>
      </c>
      <c r="C201" s="9">
        <v>168</v>
      </c>
      <c r="D201" s="9">
        <v>112</v>
      </c>
      <c r="E201" s="9">
        <v>84</v>
      </c>
      <c r="F201" s="9">
        <v>67.2</v>
      </c>
      <c r="G201" s="9">
        <v>56</v>
      </c>
      <c r="H201" s="9">
        <v>48</v>
      </c>
      <c r="I201" s="9">
        <v>42</v>
      </c>
      <c r="J201" s="9">
        <v>37.333333333333329</v>
      </c>
      <c r="K201" s="9">
        <v>33.6</v>
      </c>
      <c r="L201" s="9">
        <v>30.54545454545454</v>
      </c>
      <c r="M201" s="9">
        <v>28</v>
      </c>
      <c r="N201" s="9">
        <v>25.84615384615384</v>
      </c>
      <c r="O201" s="9">
        <v>24</v>
      </c>
      <c r="P201" s="9">
        <v>22.339333294079641</v>
      </c>
      <c r="Q201" s="9">
        <v>20.793575500998969</v>
      </c>
      <c r="R201" s="9">
        <v>19.354775562184376</v>
      </c>
      <c r="S201" s="9">
        <v>18.01553258815602</v>
      </c>
      <c r="T201" s="9">
        <v>16.768957789882109</v>
      </c>
      <c r="U201" s="9">
        <v>15.608639044272065</v>
      </c>
      <c r="V201" s="9">
        <v>14.528607911540767</v>
      </c>
      <c r="W201" s="9">
        <v>13.523308934787984</v>
      </c>
      <c r="X201" s="9">
        <v>12.587571063876412</v>
      </c>
      <c r="Y201" s="9">
        <v>11.71658105661866</v>
      </c>
      <c r="Z201" s="9">
        <v>10.905858720454336</v>
      </c>
      <c r="AA201" s="9">
        <v>10.151233867265599</v>
      </c>
      <c r="AB201" s="9">
        <v>9.4488248627914704</v>
      </c>
      <c r="AC201" s="9">
        <v>8.7950186603035423</v>
      </c>
      <c r="AD201" s="9">
        <v>8.1864522158404434</v>
      </c>
      <c r="AE201" s="9">
        <v>7.6199951894048539</v>
      </c>
      <c r="AF201" s="9">
        <v>7.092733843141608</v>
      </c>
      <c r="AG201" s="9">
        <v>6.60195605367245</v>
      </c>
      <c r="AH201" s="9">
        <v>6.1451373614939833</v>
      </c>
      <c r="AI201" s="9">
        <v>5.7199279856798038</v>
      </c>
      <c r="AJ201" s="9">
        <v>5.3241407370931144</v>
      </c>
      <c r="AK201" s="9">
        <v>4.9557397679379145</v>
      </c>
      <c r="AL201" s="9">
        <v>4.6128300997787486</v>
      </c>
      <c r="AM201" s="9">
        <v>4.2936478761633383</v>
      </c>
      <c r="AN201" s="9">
        <v>3.9965512897095841</v>
      </c>
      <c r="AO201" s="9">
        <v>3.7200121369877608</v>
      </c>
      <c r="AP201" s="9">
        <v>3.4626079577579603</v>
      </c>
      <c r="AQ201" s="9">
        <v>3.2230147181286468</v>
      </c>
      <c r="AR201" s="9">
        <v>3</v>
      </c>
      <c r="AS201" s="9" t="s">
        <v>47</v>
      </c>
      <c r="AT201" s="9" t="s">
        <v>47</v>
      </c>
      <c r="AU201" s="9" t="s">
        <v>47</v>
      </c>
      <c r="AV201" s="9" t="s">
        <v>47</v>
      </c>
      <c r="AW201" s="9" t="s">
        <v>47</v>
      </c>
      <c r="AX201" s="9" t="s">
        <v>47</v>
      </c>
      <c r="AY201" s="9" t="s">
        <v>47</v>
      </c>
      <c r="AZ201" s="9" t="s">
        <v>47</v>
      </c>
      <c r="BA201" s="9" t="s">
        <v>47</v>
      </c>
      <c r="BB201" s="9" t="s">
        <v>47</v>
      </c>
      <c r="BC201" s="9" t="s">
        <v>47</v>
      </c>
      <c r="BD201" s="9" t="s">
        <v>47</v>
      </c>
      <c r="BE201" s="9" t="s">
        <v>47</v>
      </c>
      <c r="BF201" s="9" t="s">
        <v>47</v>
      </c>
      <c r="BG201" s="9" t="s">
        <v>47</v>
      </c>
      <c r="BH201" s="9" t="s">
        <v>47</v>
      </c>
      <c r="BI201" s="9" t="s">
        <v>47</v>
      </c>
      <c r="BJ201" s="9" t="s">
        <v>47</v>
      </c>
      <c r="BK201" s="9" t="s">
        <v>47</v>
      </c>
      <c r="BL201" s="9" t="s">
        <v>47</v>
      </c>
      <c r="BM201" s="9" t="s">
        <v>47</v>
      </c>
      <c r="BN201" s="9" t="s">
        <v>47</v>
      </c>
    </row>
    <row r="202" spans="1:66" ht="12" x14ac:dyDescent="0.25">
      <c r="A202" s="5">
        <v>169</v>
      </c>
      <c r="B202" s="56">
        <v>43</v>
      </c>
      <c r="C202" s="9">
        <v>169</v>
      </c>
      <c r="D202" s="9">
        <v>112.66666666666666</v>
      </c>
      <c r="E202" s="9">
        <v>84.5</v>
      </c>
      <c r="F202" s="9">
        <v>67.599999999999994</v>
      </c>
      <c r="G202" s="9">
        <v>56.333333333333343</v>
      </c>
      <c r="H202" s="9">
        <v>48.285714285714292</v>
      </c>
      <c r="I202" s="9">
        <v>42.25</v>
      </c>
      <c r="J202" s="9">
        <v>37.555555555555557</v>
      </c>
      <c r="K202" s="9">
        <v>33.799999999999997</v>
      </c>
      <c r="L202" s="9">
        <v>30.72727272727273</v>
      </c>
      <c r="M202" s="9">
        <v>28.166666666666668</v>
      </c>
      <c r="N202" s="9">
        <v>26</v>
      </c>
      <c r="O202" s="9">
        <v>24.142857142857146</v>
      </c>
      <c r="P202" s="9">
        <v>22.521626453647364</v>
      </c>
      <c r="Q202" s="9">
        <v>21.009263945700596</v>
      </c>
      <c r="R202" s="9">
        <v>19.598458950047643</v>
      </c>
      <c r="S202" s="9">
        <v>18.282391720596475</v>
      </c>
      <c r="T202" s="9">
        <v>17.054700467891738</v>
      </c>
      <c r="U202" s="9">
        <v>15.909450606608983</v>
      </c>
      <c r="V202" s="9">
        <v>14.84110606812785</v>
      </c>
      <c r="W202" s="9">
        <v>13.844502539510898</v>
      </c>
      <c r="X202" s="9">
        <v>12.914822499526965</v>
      </c>
      <c r="Y202" s="9">
        <v>12.047571931044653</v>
      </c>
      <c r="Z202" s="9">
        <v>11.238558597225104</v>
      </c>
      <c r="AA202" s="9">
        <v>10.483871776502463</v>
      </c>
      <c r="AB202" s="9">
        <v>9.7798633583921522</v>
      </c>
      <c r="AC202" s="9">
        <v>9.1231302087452573</v>
      </c>
      <c r="AD202" s="9">
        <v>8.5104977192037037</v>
      </c>
      <c r="AE202" s="9">
        <v>7.9390044613352995</v>
      </c>
      <c r="AF202" s="9">
        <v>7.4058878712676597</v>
      </c>
      <c r="AG202" s="9">
        <v>6.9085708956213914</v>
      </c>
      <c r="AH202" s="9">
        <v>6.444649534189792</v>
      </c>
      <c r="AI202" s="9">
        <v>6.0118812191471287</v>
      </c>
      <c r="AJ202" s="9">
        <v>5.6081739746112902</v>
      </c>
      <c r="AK202" s="9">
        <v>5.2315763041587937</v>
      </c>
      <c r="AL202" s="9">
        <v>4.8802677574090039</v>
      </c>
      <c r="AM202" s="9">
        <v>4.5525501300770079</v>
      </c>
      <c r="AN202" s="9">
        <v>4.2468392549567247</v>
      </c>
      <c r="AO202" s="9">
        <v>3.9616573441523664</v>
      </c>
      <c r="AP202" s="9">
        <v>3.6956258455410529</v>
      </c>
      <c r="AQ202" s="9">
        <v>3.4474587789351592</v>
      </c>
      <c r="AR202" s="9">
        <v>3.215956519731801</v>
      </c>
      <c r="AS202" s="9">
        <v>3</v>
      </c>
      <c r="AT202" s="9" t="s">
        <v>47</v>
      </c>
      <c r="AU202" s="9" t="s">
        <v>47</v>
      </c>
      <c r="AV202" s="9" t="s">
        <v>47</v>
      </c>
      <c r="AW202" s="9" t="s">
        <v>47</v>
      </c>
      <c r="AX202" s="9" t="s">
        <v>47</v>
      </c>
      <c r="AY202" s="9" t="s">
        <v>47</v>
      </c>
      <c r="AZ202" s="9" t="s">
        <v>47</v>
      </c>
      <c r="BA202" s="9" t="s">
        <v>47</v>
      </c>
      <c r="BB202" s="9" t="s">
        <v>47</v>
      </c>
      <c r="BC202" s="9" t="s">
        <v>47</v>
      </c>
      <c r="BD202" s="9" t="s">
        <v>47</v>
      </c>
      <c r="BE202" s="9" t="s">
        <v>47</v>
      </c>
      <c r="BF202" s="9" t="s">
        <v>47</v>
      </c>
      <c r="BG202" s="9" t="s">
        <v>47</v>
      </c>
      <c r="BH202" s="9" t="s">
        <v>47</v>
      </c>
      <c r="BI202" s="9" t="s">
        <v>47</v>
      </c>
      <c r="BJ202" s="9" t="s">
        <v>47</v>
      </c>
      <c r="BK202" s="9" t="s">
        <v>47</v>
      </c>
      <c r="BL202" s="9" t="s">
        <v>47</v>
      </c>
      <c r="BM202" s="9" t="s">
        <v>47</v>
      </c>
      <c r="BN202" s="9" t="s">
        <v>47</v>
      </c>
    </row>
    <row r="203" spans="1:66" ht="12" x14ac:dyDescent="0.25">
      <c r="A203" s="5">
        <v>170</v>
      </c>
      <c r="B203" s="56">
        <v>43</v>
      </c>
      <c r="C203" s="9">
        <v>170</v>
      </c>
      <c r="D203" s="9">
        <v>113.33333333333333</v>
      </c>
      <c r="E203" s="9">
        <v>85</v>
      </c>
      <c r="F203" s="9">
        <v>68</v>
      </c>
      <c r="G203" s="9">
        <v>56.666666666666671</v>
      </c>
      <c r="H203" s="9">
        <v>48.571428571428569</v>
      </c>
      <c r="I203" s="9">
        <v>42.5</v>
      </c>
      <c r="J203" s="9">
        <v>37.777777777777779</v>
      </c>
      <c r="K203" s="9">
        <v>34</v>
      </c>
      <c r="L203" s="9">
        <v>30.909090909090907</v>
      </c>
      <c r="M203" s="9">
        <v>28.333333333333329</v>
      </c>
      <c r="N203" s="9">
        <v>26.15384615384615</v>
      </c>
      <c r="O203" s="9">
        <v>24.285714285714281</v>
      </c>
      <c r="P203" s="9">
        <v>22.650435701591576</v>
      </c>
      <c r="Q203" s="9">
        <v>21.125268601785532</v>
      </c>
      <c r="R203" s="9">
        <v>19.702798629442132</v>
      </c>
      <c r="S203" s="9">
        <v>18.376110673429999</v>
      </c>
      <c r="T203" s="9">
        <v>17.138755251629401</v>
      </c>
      <c r="U203" s="9">
        <v>15.984717157802514</v>
      </c>
      <c r="V203" s="9">
        <v>14.908386219626674</v>
      </c>
      <c r="W203" s="9">
        <v>13.904530025735504</v>
      </c>
      <c r="X203" s="9">
        <v>12.968268489184711</v>
      </c>
      <c r="Y203" s="9">
        <v>12.095050123686947</v>
      </c>
      <c r="Z203" s="9">
        <v>11.280629917286408</v>
      </c>
      <c r="AA203" s="9">
        <v>10.521048695909546</v>
      </c>
      <c r="AB203" s="9">
        <v>9.8126138764711275</v>
      </c>
      <c r="AC203" s="9">
        <v>9.1518815159698939</v>
      </c>
      <c r="AD203" s="9">
        <v>8.5356395693083762</v>
      </c>
      <c r="AE203" s="9">
        <v>7.9608922744474206</v>
      </c>
      <c r="AF203" s="9">
        <v>7.4248455889863481</v>
      </c>
      <c r="AG203" s="9">
        <v>6.9248936073709881</v>
      </c>
      <c r="AH203" s="9">
        <v>6.4586058926990226</v>
      </c>
      <c r="AI203" s="9">
        <v>6.0237156615382226</v>
      </c>
      <c r="AJ203" s="9">
        <v>5.6181087643199517</v>
      </c>
      <c r="AK203" s="9">
        <v>5.2398134077378833</v>
      </c>
      <c r="AL203" s="9">
        <v>4.8869905691890043</v>
      </c>
      <c r="AM203" s="9">
        <v>4.5579250566582346</v>
      </c>
      <c r="AN203" s="9">
        <v>4.251017170585726</v>
      </c>
      <c r="AO203" s="9">
        <v>3.9647749271823303</v>
      </c>
      <c r="AP203" s="9">
        <v>3.697806805388121</v>
      </c>
      <c r="AQ203" s="9">
        <v>3.4488149822144694</v>
      </c>
      <c r="AR203" s="9">
        <v>3.2165890235843637</v>
      </c>
      <c r="AS203" s="9">
        <v>3</v>
      </c>
      <c r="AT203" s="9" t="s">
        <v>47</v>
      </c>
      <c r="AU203" s="9" t="s">
        <v>47</v>
      </c>
      <c r="AV203" s="9" t="s">
        <v>47</v>
      </c>
      <c r="AW203" s="9" t="s">
        <v>47</v>
      </c>
      <c r="AX203" s="9" t="s">
        <v>47</v>
      </c>
      <c r="AY203" s="9" t="s">
        <v>47</v>
      </c>
      <c r="AZ203" s="9" t="s">
        <v>47</v>
      </c>
      <c r="BA203" s="9" t="s">
        <v>47</v>
      </c>
      <c r="BB203" s="9" t="s">
        <v>47</v>
      </c>
      <c r="BC203" s="9" t="s">
        <v>47</v>
      </c>
      <c r="BD203" s="9" t="s">
        <v>47</v>
      </c>
      <c r="BE203" s="9" t="s">
        <v>47</v>
      </c>
      <c r="BF203" s="9" t="s">
        <v>47</v>
      </c>
      <c r="BG203" s="9" t="s">
        <v>47</v>
      </c>
      <c r="BH203" s="9" t="s">
        <v>47</v>
      </c>
      <c r="BI203" s="9" t="s">
        <v>47</v>
      </c>
      <c r="BJ203" s="9" t="s">
        <v>47</v>
      </c>
      <c r="BK203" s="9" t="s">
        <v>47</v>
      </c>
      <c r="BL203" s="9" t="s">
        <v>47</v>
      </c>
      <c r="BM203" s="9" t="s">
        <v>47</v>
      </c>
      <c r="BN203" s="9" t="s">
        <v>47</v>
      </c>
    </row>
    <row r="204" spans="1:66" ht="12" x14ac:dyDescent="0.25">
      <c r="A204" s="5">
        <v>171</v>
      </c>
      <c r="B204" s="56">
        <v>43</v>
      </c>
      <c r="C204" s="9">
        <v>171</v>
      </c>
      <c r="D204" s="9">
        <v>114</v>
      </c>
      <c r="E204" s="9">
        <v>85.5</v>
      </c>
      <c r="F204" s="9">
        <v>68.400000000000006</v>
      </c>
      <c r="G204" s="9">
        <v>57</v>
      </c>
      <c r="H204" s="9">
        <v>48.857142857142861</v>
      </c>
      <c r="I204" s="9">
        <v>42.75</v>
      </c>
      <c r="J204" s="9">
        <v>38</v>
      </c>
      <c r="K204" s="9">
        <v>34.200000000000003</v>
      </c>
      <c r="L204" s="9">
        <v>31.090909090909093</v>
      </c>
      <c r="M204" s="9">
        <v>28.5</v>
      </c>
      <c r="N204" s="9">
        <v>26.30769230769231</v>
      </c>
      <c r="O204" s="9">
        <v>24.428571428571431</v>
      </c>
      <c r="P204" s="9">
        <v>22.779219695148445</v>
      </c>
      <c r="Q204" s="9">
        <v>21.241227774496323</v>
      </c>
      <c r="R204" s="9">
        <v>19.807076950231494</v>
      </c>
      <c r="S204" s="9">
        <v>18.469756149568642</v>
      </c>
      <c r="T204" s="9">
        <v>17.22272766858422</v>
      </c>
      <c r="U204" s="9">
        <v>16.059895211618372</v>
      </c>
      <c r="V204" s="9">
        <v>14.975574088570887</v>
      </c>
      <c r="W204" s="9">
        <v>13.964463424395909</v>
      </c>
      <c r="X204" s="9">
        <v>13.021620244937166</v>
      </c>
      <c r="Y204" s="9">
        <v>12.142435312418215</v>
      </c>
      <c r="Z204" s="9">
        <v>11.322610592455675</v>
      </c>
      <c r="AA204" s="9">
        <v>10.558138242439409</v>
      </c>
      <c r="AB204" s="9">
        <v>9.8452810185609945</v>
      </c>
      <c r="AC204" s="9">
        <v>9.1805540057071937</v>
      </c>
      <c r="AD204" s="9">
        <v>8.5607075809020738</v>
      </c>
      <c r="AE204" s="9">
        <v>7.9827115270119169</v>
      </c>
      <c r="AF204" s="9">
        <v>7.4437402190502251</v>
      </c>
      <c r="AG204" s="9">
        <v>6.9411588106637563</v>
      </c>
      <c r="AH204" s="9">
        <v>6.4725103532700281</v>
      </c>
      <c r="AI204" s="9">
        <v>6.0355037848761741</v>
      </c>
      <c r="AJ204" s="9">
        <v>5.6280027298605857</v>
      </c>
      <c r="AK204" s="9">
        <v>5.2480150549633109</v>
      </c>
      <c r="AL204" s="9">
        <v>4.8936831304280153</v>
      </c>
      <c r="AM204" s="9">
        <v>4.5632747486855605</v>
      </c>
      <c r="AN204" s="9">
        <v>4.2551746561837529</v>
      </c>
      <c r="AO204" s="9">
        <v>3.9678766569652759</v>
      </c>
      <c r="AP204" s="9">
        <v>3.6999762493908901</v>
      </c>
      <c r="AQ204" s="9">
        <v>3.4501637600113746</v>
      </c>
      <c r="AR204" s="9">
        <v>3.2172179410220445</v>
      </c>
      <c r="AS204" s="9">
        <v>3</v>
      </c>
      <c r="AT204" s="9" t="s">
        <v>47</v>
      </c>
      <c r="AU204" s="9" t="s">
        <v>47</v>
      </c>
      <c r="AV204" s="9" t="s">
        <v>47</v>
      </c>
      <c r="AW204" s="9" t="s">
        <v>47</v>
      </c>
      <c r="AX204" s="9" t="s">
        <v>47</v>
      </c>
      <c r="AY204" s="9" t="s">
        <v>47</v>
      </c>
      <c r="AZ204" s="9" t="s">
        <v>47</v>
      </c>
      <c r="BA204" s="9" t="s">
        <v>47</v>
      </c>
      <c r="BB204" s="9" t="s">
        <v>47</v>
      </c>
      <c r="BC204" s="9" t="s">
        <v>47</v>
      </c>
      <c r="BD204" s="9" t="s">
        <v>47</v>
      </c>
      <c r="BE204" s="9" t="s">
        <v>47</v>
      </c>
      <c r="BF204" s="9" t="s">
        <v>47</v>
      </c>
      <c r="BG204" s="9" t="s">
        <v>47</v>
      </c>
      <c r="BH204" s="9" t="s">
        <v>47</v>
      </c>
      <c r="BI204" s="9" t="s">
        <v>47</v>
      </c>
      <c r="BJ204" s="9" t="s">
        <v>47</v>
      </c>
      <c r="BK204" s="9" t="s">
        <v>47</v>
      </c>
      <c r="BL204" s="9" t="s">
        <v>47</v>
      </c>
      <c r="BM204" s="9" t="s">
        <v>47</v>
      </c>
      <c r="BN204" s="9" t="s">
        <v>47</v>
      </c>
    </row>
    <row r="205" spans="1:66" ht="12" x14ac:dyDescent="0.25">
      <c r="A205" s="5">
        <v>172</v>
      </c>
      <c r="B205" s="56">
        <v>43</v>
      </c>
      <c r="C205" s="9">
        <v>172</v>
      </c>
      <c r="D205" s="9">
        <v>114.66666666666666</v>
      </c>
      <c r="E205" s="9">
        <v>86</v>
      </c>
      <c r="F205" s="9">
        <v>68.8</v>
      </c>
      <c r="G205" s="9">
        <v>57.333333333333336</v>
      </c>
      <c r="H205" s="9">
        <v>49.142857142857139</v>
      </c>
      <c r="I205" s="9">
        <v>43</v>
      </c>
      <c r="J205" s="9">
        <v>38.222222222222221</v>
      </c>
      <c r="K205" s="9">
        <v>34.4</v>
      </c>
      <c r="L205" s="9">
        <v>31.27272727272727</v>
      </c>
      <c r="M205" s="9">
        <v>28.666666666666664</v>
      </c>
      <c r="N205" s="9">
        <v>26.46153846153846</v>
      </c>
      <c r="O205" s="9">
        <v>24.571428571428569</v>
      </c>
      <c r="P205" s="9">
        <v>22.907978586914183</v>
      </c>
      <c r="Q205" s="9">
        <v>21.357141747497856</v>
      </c>
      <c r="R205" s="9">
        <v>19.911294307009321</v>
      </c>
      <c r="S205" s="9">
        <v>18.563328635808201</v>
      </c>
      <c r="T205" s="9">
        <v>17.306618280445445</v>
      </c>
      <c r="U205" s="9">
        <v>16.134985388734844</v>
      </c>
      <c r="V205" s="9">
        <v>15.042670340099868</v>
      </c>
      <c r="W205" s="9">
        <v>14.024303431901849</v>
      </c>
      <c r="X205" s="9">
        <v>13.074878482562575</v>
      </c>
      <c r="Y205" s="9">
        <v>12.18972822171709</v>
      </c>
      <c r="Z205" s="9">
        <v>11.364501346417386</v>
      </c>
      <c r="AA205" s="9">
        <v>10.595141130597723</v>
      </c>
      <c r="AB205" s="9">
        <v>9.8778654826480512</v>
      </c>
      <c r="AC205" s="9">
        <v>9.2091483530607103</v>
      </c>
      <c r="AD205" s="9">
        <v>8.5857024007524156</v>
      </c>
      <c r="AE205" s="9">
        <v>8.0044628328510363</v>
      </c>
      <c r="AF205" s="9">
        <v>7.4625723385053133</v>
      </c>
      <c r="AG205" s="9">
        <v>6.9573670426537477</v>
      </c>
      <c r="AH205" s="9">
        <v>6.4863634107029169</v>
      </c>
      <c r="AI205" s="9">
        <v>6.0472460397400143</v>
      </c>
      <c r="AJ205" s="9">
        <v>5.6378562762625632</v>
      </c>
      <c r="AK205" s="9">
        <v>5.2561816044712657</v>
      </c>
      <c r="AL205" s="9">
        <v>4.9003457529599999</v>
      </c>
      <c r="AM205" s="9">
        <v>4.5685994711685156</v>
      </c>
      <c r="AN205" s="9">
        <v>4.2593119302558762</v>
      </c>
      <c r="AO205" s="9">
        <v>3.9709627061222568</v>
      </c>
      <c r="AP205" s="9">
        <v>3.7021343051685132</v>
      </c>
      <c r="AQ205" s="9">
        <v>3.4515051960509591</v>
      </c>
      <c r="AR205" s="9">
        <v>3.2178433131762145</v>
      </c>
      <c r="AS205" s="9">
        <v>3</v>
      </c>
      <c r="AT205" s="9" t="s">
        <v>47</v>
      </c>
      <c r="AU205" s="9" t="s">
        <v>47</v>
      </c>
      <c r="AV205" s="9" t="s">
        <v>47</v>
      </c>
      <c r="AW205" s="9" t="s">
        <v>47</v>
      </c>
      <c r="AX205" s="9" t="s">
        <v>47</v>
      </c>
      <c r="AY205" s="9" t="s">
        <v>47</v>
      </c>
      <c r="AZ205" s="9" t="s">
        <v>47</v>
      </c>
      <c r="BA205" s="9" t="s">
        <v>47</v>
      </c>
      <c r="BB205" s="9" t="s">
        <v>47</v>
      </c>
      <c r="BC205" s="9" t="s">
        <v>47</v>
      </c>
      <c r="BD205" s="9" t="s">
        <v>47</v>
      </c>
      <c r="BE205" s="9" t="s">
        <v>47</v>
      </c>
      <c r="BF205" s="9" t="s">
        <v>47</v>
      </c>
      <c r="BG205" s="9" t="s">
        <v>47</v>
      </c>
      <c r="BH205" s="9" t="s">
        <v>47</v>
      </c>
      <c r="BI205" s="9" t="s">
        <v>47</v>
      </c>
      <c r="BJ205" s="9" t="s">
        <v>47</v>
      </c>
      <c r="BK205" s="9" t="s">
        <v>47</v>
      </c>
      <c r="BL205" s="9" t="s">
        <v>47</v>
      </c>
      <c r="BM205" s="9" t="s">
        <v>47</v>
      </c>
      <c r="BN205" s="9" t="s">
        <v>47</v>
      </c>
    </row>
    <row r="206" spans="1:66" ht="12" x14ac:dyDescent="0.25">
      <c r="A206" s="5">
        <v>173</v>
      </c>
      <c r="B206" s="56">
        <v>44</v>
      </c>
      <c r="C206" s="9">
        <v>173</v>
      </c>
      <c r="D206" s="9">
        <v>115.33333333333333</v>
      </c>
      <c r="E206" s="9">
        <v>86.5</v>
      </c>
      <c r="F206" s="9">
        <v>69.2</v>
      </c>
      <c r="G206" s="9">
        <v>57.666666666666671</v>
      </c>
      <c r="H206" s="9">
        <v>49.428571428571431</v>
      </c>
      <c r="I206" s="9">
        <v>43.25</v>
      </c>
      <c r="J206" s="9">
        <v>38.444444444444443</v>
      </c>
      <c r="K206" s="9">
        <v>34.6</v>
      </c>
      <c r="L206" s="9">
        <v>31.454545454545453</v>
      </c>
      <c r="M206" s="9">
        <v>28.833333333333332</v>
      </c>
      <c r="N206" s="9">
        <v>26.615384615384617</v>
      </c>
      <c r="O206" s="9">
        <v>24.714285714285715</v>
      </c>
      <c r="P206" s="9">
        <v>23.066666666666666</v>
      </c>
      <c r="Q206" s="9">
        <v>21.55043562823229</v>
      </c>
      <c r="R206" s="9">
        <v>20.133870336701602</v>
      </c>
      <c r="S206" s="9">
        <v>18.810419507439164</v>
      </c>
      <c r="T206" s="9">
        <v>17.573962488516443</v>
      </c>
      <c r="U206" s="9">
        <v>16.418780954121786</v>
      </c>
      <c r="V206" s="9">
        <v>15.339532458635023</v>
      </c>
      <c r="W206" s="9">
        <v>14.331225729060426</v>
      </c>
      <c r="X206" s="9">
        <v>13.389197581551288</v>
      </c>
      <c r="Y206" s="9">
        <v>12.509091355270424</v>
      </c>
      <c r="Z206" s="9">
        <v>11.68683676384822</v>
      </c>
      <c r="AA206" s="9">
        <v>10.918631071255909</v>
      </c>
      <c r="AB206" s="9">
        <v>10.200921505036883</v>
      </c>
      <c r="AC206" s="9">
        <v>9.5303888255613192</v>
      </c>
      <c r="AD206" s="9">
        <v>8.9039319753157606</v>
      </c>
      <c r="AE206" s="9">
        <v>8.3186537372341682</v>
      </c>
      <c r="AF206" s="9">
        <v>7.771847335743594</v>
      </c>
      <c r="AG206" s="9">
        <v>7.260983918557411</v>
      </c>
      <c r="AH206" s="9">
        <v>6.7837008613223118</v>
      </c>
      <c r="AI206" s="9">
        <v>6.3377908410307979</v>
      </c>
      <c r="AJ206" s="9">
        <v>5.9211916276662304</v>
      </c>
      <c r="AK206" s="9">
        <v>5.5319765468691795</v>
      </c>
      <c r="AL206" s="9">
        <v>5.1683455695171236</v>
      </c>
      <c r="AM206" s="9">
        <v>4.8286169870088864</v>
      </c>
      <c r="AN206" s="9">
        <v>4.511219633753929</v>
      </c>
      <c r="AO206" s="9">
        <v>4.2146856208973276</v>
      </c>
      <c r="AP206" s="9">
        <v>3.9376435476756111</v>
      </c>
      <c r="AQ206" s="9">
        <v>3.6788121590075495</v>
      </c>
      <c r="AR206" s="9">
        <v>3.436994419987736</v>
      </c>
      <c r="AS206" s="9">
        <v>3.2110719798788705</v>
      </c>
      <c r="AT206" s="9">
        <v>3</v>
      </c>
      <c r="AU206" s="9" t="s">
        <v>47</v>
      </c>
      <c r="AV206" s="9" t="s">
        <v>47</v>
      </c>
      <c r="AW206" s="9" t="s">
        <v>47</v>
      </c>
      <c r="AX206" s="9" t="s">
        <v>47</v>
      </c>
      <c r="AY206" s="9" t="s">
        <v>47</v>
      </c>
      <c r="AZ206" s="9" t="s">
        <v>47</v>
      </c>
      <c r="BA206" s="9" t="s">
        <v>47</v>
      </c>
      <c r="BB206" s="9" t="s">
        <v>47</v>
      </c>
      <c r="BC206" s="9" t="s">
        <v>47</v>
      </c>
      <c r="BD206" s="9" t="s">
        <v>47</v>
      </c>
      <c r="BE206" s="9" t="s">
        <v>47</v>
      </c>
      <c r="BF206" s="9" t="s">
        <v>47</v>
      </c>
      <c r="BG206" s="9" t="s">
        <v>47</v>
      </c>
      <c r="BH206" s="9" t="s">
        <v>47</v>
      </c>
      <c r="BI206" s="9" t="s">
        <v>47</v>
      </c>
      <c r="BJ206" s="9" t="s">
        <v>47</v>
      </c>
      <c r="BK206" s="9" t="s">
        <v>47</v>
      </c>
      <c r="BL206" s="9" t="s">
        <v>47</v>
      </c>
      <c r="BM206" s="9" t="s">
        <v>47</v>
      </c>
      <c r="BN206" s="9" t="s">
        <v>47</v>
      </c>
    </row>
    <row r="207" spans="1:66" ht="12" x14ac:dyDescent="0.25">
      <c r="A207" s="5">
        <v>174</v>
      </c>
      <c r="B207" s="56">
        <v>44</v>
      </c>
      <c r="C207" s="9">
        <v>174</v>
      </c>
      <c r="D207" s="9">
        <v>116</v>
      </c>
      <c r="E207" s="9">
        <v>87</v>
      </c>
      <c r="F207" s="9">
        <v>69.599999999999994</v>
      </c>
      <c r="G207" s="9">
        <v>58</v>
      </c>
      <c r="H207" s="9">
        <v>49.714285714285715</v>
      </c>
      <c r="I207" s="9">
        <v>43.5</v>
      </c>
      <c r="J207" s="9">
        <v>38.666666666666664</v>
      </c>
      <c r="K207" s="9">
        <v>34.799999999999997</v>
      </c>
      <c r="L207" s="9">
        <v>31.636363636363633</v>
      </c>
      <c r="M207" s="9">
        <v>29</v>
      </c>
      <c r="N207" s="9">
        <v>26.769230769230766</v>
      </c>
      <c r="O207" s="9">
        <v>24.857142857142854</v>
      </c>
      <c r="P207" s="9">
        <v>23.2</v>
      </c>
      <c r="Q207" s="9">
        <v>21.670840742759626</v>
      </c>
      <c r="R207" s="9">
        <v>20.24247148698494</v>
      </c>
      <c r="S207" s="9">
        <v>18.90824895837514</v>
      </c>
      <c r="T207" s="9">
        <v>17.661967754370615</v>
      </c>
      <c r="U207" s="9">
        <v>16.497831483134544</v>
      </c>
      <c r="V207" s="9">
        <v>15.41042580482304</v>
      </c>
      <c r="W207" s="9">
        <v>14.394693249760062</v>
      </c>
      <c r="X207" s="9">
        <v>13.445909696397731</v>
      </c>
      <c r="Y207" s="9">
        <v>12.559662399662184</v>
      </c>
      <c r="Z207" s="9">
        <v>11.731829467495922</v>
      </c>
      <c r="AA207" s="9">
        <v>10.958560690143043</v>
      </c>
      <c r="AB207" s="9">
        <v>10.23625963301534</v>
      </c>
      <c r="AC207" s="9">
        <v>9.5615669098540739</v>
      </c>
      <c r="AD207" s="9">
        <v>8.9313445583917215</v>
      </c>
      <c r="AE207" s="9">
        <v>8.3426614458456818</v>
      </c>
      <c r="AF207" s="9">
        <v>7.7927796363656272</v>
      </c>
      <c r="AG207" s="9">
        <v>7.2791416570301628</v>
      </c>
      <c r="AH207" s="9">
        <v>6.7993586031675903</v>
      </c>
      <c r="AI207" s="9">
        <v>6.3511990276791979</v>
      </c>
      <c r="AJ207" s="9">
        <v>5.9325785626899004</v>
      </c>
      <c r="AK207" s="9">
        <v>5.5415502252570104</v>
      </c>
      <c r="AL207" s="9">
        <v>5.1762953620495002</v>
      </c>
      <c r="AM207" s="9">
        <v>4.8351151908818961</v>
      </c>
      <c r="AN207" s="9">
        <v>4.5164228997629046</v>
      </c>
      <c r="AO207" s="9">
        <v>4.2187362667118338</v>
      </c>
      <c r="AP207" s="9">
        <v>3.9406707660179507</v>
      </c>
      <c r="AQ207" s="9">
        <v>3.6809331288803273</v>
      </c>
      <c r="AR207" s="9">
        <v>3.4383153284790287</v>
      </c>
      <c r="AS207" s="9">
        <v>3.2116889615025119</v>
      </c>
      <c r="AT207" s="9">
        <v>3</v>
      </c>
      <c r="AU207" s="9" t="s">
        <v>47</v>
      </c>
      <c r="AV207" s="9" t="s">
        <v>47</v>
      </c>
      <c r="AW207" s="9" t="s">
        <v>47</v>
      </c>
      <c r="AX207" s="9" t="s">
        <v>47</v>
      </c>
      <c r="AY207" s="9" t="s">
        <v>47</v>
      </c>
      <c r="AZ207" s="9" t="s">
        <v>47</v>
      </c>
      <c r="BA207" s="9" t="s">
        <v>47</v>
      </c>
      <c r="BB207" s="9" t="s">
        <v>47</v>
      </c>
      <c r="BC207" s="9" t="s">
        <v>47</v>
      </c>
      <c r="BD207" s="9" t="s">
        <v>47</v>
      </c>
      <c r="BE207" s="9" t="s">
        <v>47</v>
      </c>
      <c r="BF207" s="9" t="s">
        <v>47</v>
      </c>
      <c r="BG207" s="9" t="s">
        <v>47</v>
      </c>
      <c r="BH207" s="9" t="s">
        <v>47</v>
      </c>
      <c r="BI207" s="9" t="s">
        <v>47</v>
      </c>
      <c r="BJ207" s="9" t="s">
        <v>47</v>
      </c>
      <c r="BK207" s="9" t="s">
        <v>47</v>
      </c>
      <c r="BL207" s="9" t="s">
        <v>47</v>
      </c>
      <c r="BM207" s="9" t="s">
        <v>47</v>
      </c>
      <c r="BN207" s="9" t="s">
        <v>47</v>
      </c>
    </row>
    <row r="208" spans="1:66" ht="12" x14ac:dyDescent="0.25">
      <c r="A208" s="5">
        <v>175</v>
      </c>
      <c r="B208" s="56">
        <v>44</v>
      </c>
      <c r="C208" s="9">
        <v>175</v>
      </c>
      <c r="D208" s="9">
        <v>116.66666666666666</v>
      </c>
      <c r="E208" s="9">
        <v>87.5</v>
      </c>
      <c r="F208" s="9">
        <v>70</v>
      </c>
      <c r="G208" s="9">
        <v>58.333333333333336</v>
      </c>
      <c r="H208" s="9">
        <v>50</v>
      </c>
      <c r="I208" s="9">
        <v>43.75</v>
      </c>
      <c r="J208" s="9">
        <v>38.888888888888886</v>
      </c>
      <c r="K208" s="9">
        <v>35</v>
      </c>
      <c r="L208" s="9">
        <v>31.818181818181817</v>
      </c>
      <c r="M208" s="9">
        <v>29.166666666666664</v>
      </c>
      <c r="N208" s="9">
        <v>26.923076923076923</v>
      </c>
      <c r="O208" s="9">
        <v>25</v>
      </c>
      <c r="P208" s="9">
        <v>23.333333333333332</v>
      </c>
      <c r="Q208" s="9">
        <v>21.791222793253255</v>
      </c>
      <c r="R208" s="9">
        <v>20.351031035365725</v>
      </c>
      <c r="S208" s="9">
        <v>19.006022201317116</v>
      </c>
      <c r="T208" s="9">
        <v>17.7499056086751</v>
      </c>
      <c r="U208" s="9">
        <v>16.576806329050914</v>
      </c>
      <c r="V208" s="9">
        <v>15.48123771072682</v>
      </c>
      <c r="W208" s="9">
        <v>14.45807571727552</v>
      </c>
      <c r="X208" s="9">
        <v>13.502534962151818</v>
      </c>
      <c r="Y208" s="9">
        <v>12.61014632716893</v>
      </c>
      <c r="Z208" s="9">
        <v>11.77673606017982</v>
      </c>
      <c r="AA208" s="9">
        <v>10.998406254202202</v>
      </c>
      <c r="AB208" s="9">
        <v>10.271516616687009</v>
      </c>
      <c r="AC208" s="9">
        <v>9.5926674436641228</v>
      </c>
      <c r="AD208" s="9">
        <v>8.9586837191345179</v>
      </c>
      <c r="AE208" s="9">
        <v>8.3666002653407556</v>
      </c>
      <c r="AF208" s="9">
        <v>7.8136478744628093</v>
      </c>
      <c r="AG208" s="9">
        <v>7.2972403568763786</v>
      </c>
      <c r="AH208" s="9">
        <v>6.8149624453976605</v>
      </c>
      <c r="AI208" s="9">
        <v>6.3645584989420483</v>
      </c>
      <c r="AJ208" s="9">
        <v>5.9439219527631302</v>
      </c>
      <c r="AK208" s="9">
        <v>5.5510854659301572</v>
      </c>
      <c r="AL208" s="9">
        <v>5.1842117199631765</v>
      </c>
      <c r="AM208" s="9">
        <v>4.8415848255905249</v>
      </c>
      <c r="AN208" s="9">
        <v>4.5216022974376004</v>
      </c>
      <c r="AO208" s="9">
        <v>4.2227675591120803</v>
      </c>
      <c r="AP208" s="9">
        <v>3.9436829436314396</v>
      </c>
      <c r="AQ208" s="9">
        <v>3.6830431564553794</v>
      </c>
      <c r="AR208" s="9">
        <v>3.4396291705493951</v>
      </c>
      <c r="AS208" s="9">
        <v>3.212302524926347</v>
      </c>
      <c r="AT208" s="9">
        <v>3</v>
      </c>
      <c r="AU208" s="9" t="s">
        <v>47</v>
      </c>
      <c r="AV208" s="9" t="s">
        <v>47</v>
      </c>
      <c r="AW208" s="9" t="s">
        <v>47</v>
      </c>
      <c r="AX208" s="9" t="s">
        <v>47</v>
      </c>
      <c r="AY208" s="9" t="s">
        <v>47</v>
      </c>
      <c r="AZ208" s="9" t="s">
        <v>47</v>
      </c>
      <c r="BA208" s="9" t="s">
        <v>47</v>
      </c>
      <c r="BB208" s="9" t="s">
        <v>47</v>
      </c>
      <c r="BC208" s="9" t="s">
        <v>47</v>
      </c>
      <c r="BD208" s="9" t="s">
        <v>47</v>
      </c>
      <c r="BE208" s="9" t="s">
        <v>47</v>
      </c>
      <c r="BF208" s="9" t="s">
        <v>47</v>
      </c>
      <c r="BG208" s="9" t="s">
        <v>47</v>
      </c>
      <c r="BH208" s="9" t="s">
        <v>47</v>
      </c>
      <c r="BI208" s="9" t="s">
        <v>47</v>
      </c>
      <c r="BJ208" s="9" t="s">
        <v>47</v>
      </c>
      <c r="BK208" s="9" t="s">
        <v>47</v>
      </c>
      <c r="BL208" s="9" t="s">
        <v>47</v>
      </c>
      <c r="BM208" s="9" t="s">
        <v>47</v>
      </c>
      <c r="BN208" s="9" t="s">
        <v>47</v>
      </c>
    </row>
    <row r="209" spans="1:66" ht="12" x14ac:dyDescent="0.25">
      <c r="A209" s="5">
        <v>176</v>
      </c>
      <c r="B209" s="56">
        <v>44</v>
      </c>
      <c r="C209" s="9">
        <v>176</v>
      </c>
      <c r="D209" s="9">
        <v>117.33333333333333</v>
      </c>
      <c r="E209" s="9">
        <v>88</v>
      </c>
      <c r="F209" s="9">
        <v>70.400000000000006</v>
      </c>
      <c r="G209" s="9">
        <v>58.666666666666671</v>
      </c>
      <c r="H209" s="9">
        <v>50.285714285714285</v>
      </c>
      <c r="I209" s="9">
        <v>44</v>
      </c>
      <c r="J209" s="9">
        <v>39.111111111111107</v>
      </c>
      <c r="K209" s="9">
        <v>35.200000000000003</v>
      </c>
      <c r="L209" s="9">
        <v>32</v>
      </c>
      <c r="M209" s="9">
        <v>29.333333333333329</v>
      </c>
      <c r="N209" s="9">
        <v>27.076923076923073</v>
      </c>
      <c r="O209" s="9">
        <v>25.142857142857139</v>
      </c>
      <c r="P209" s="9">
        <v>23.466666666666665</v>
      </c>
      <c r="Q209" s="9">
        <v>21.911581915889325</v>
      </c>
      <c r="R209" s="9">
        <v>20.459549235371938</v>
      </c>
      <c r="S209" s="9">
        <v>19.103739589475413</v>
      </c>
      <c r="T209" s="9">
        <v>17.837776487838429</v>
      </c>
      <c r="U209" s="9">
        <v>16.655705996190186</v>
      </c>
      <c r="V209" s="9">
        <v>15.55196873448112</v>
      </c>
      <c r="W209" s="9">
        <v>14.521373730636336</v>
      </c>
      <c r="X209" s="9">
        <v>13.559074006963698</v>
      </c>
      <c r="Y209" s="9">
        <v>12.660543784397333</v>
      </c>
      <c r="Z209" s="9">
        <v>11.821557197366149</v>
      </c>
      <c r="AA209" s="9">
        <v>11.038168419181508</v>
      </c>
      <c r="AB209" s="9">
        <v>10.306693104472082</v>
      </c>
      <c r="AC209" s="9">
        <v>9.623691061387996</v>
      </c>
      <c r="AD209" s="9">
        <v>8.9859500720801826</v>
      </c>
      <c r="AE209" s="9">
        <v>8.3904707853612148</v>
      </c>
      <c r="AF209" s="9">
        <v>7.834452610496526</v>
      </c>
      <c r="AG209" s="9">
        <v>7.3152805457832786</v>
      </c>
      <c r="AH209" s="9">
        <v>6.8305128799705344</v>
      </c>
      <c r="AI209" s="9">
        <v>6.3778697086794658</v>
      </c>
      <c r="AJ209" s="9">
        <v>5.9552222118153111</v>
      </c>
      <c r="AK209" s="9">
        <v>5.5605826415418234</v>
      </c>
      <c r="AL209" s="9">
        <v>5.1920949737307911</v>
      </c>
      <c r="AM209" s="9">
        <v>4.8480261789195795</v>
      </c>
      <c r="AN209" s="9">
        <v>4.5267580717232505</v>
      </c>
      <c r="AO209" s="9">
        <v>4.2267797003683469</v>
      </c>
      <c r="AP209" s="9">
        <v>3.9466802405556467</v>
      </c>
      <c r="AQ209" s="9">
        <v>3.6851423602311151</v>
      </c>
      <c r="AR209" s="9">
        <v>3.4409360240589972</v>
      </c>
      <c r="AS209" s="9">
        <v>3.2129127084589446</v>
      </c>
      <c r="AT209" s="9">
        <v>3</v>
      </c>
      <c r="AU209" s="9" t="s">
        <v>47</v>
      </c>
      <c r="AV209" s="9" t="s">
        <v>47</v>
      </c>
      <c r="AW209" s="9" t="s">
        <v>47</v>
      </c>
      <c r="AX209" s="9" t="s">
        <v>47</v>
      </c>
      <c r="AY209" s="9" t="s">
        <v>47</v>
      </c>
      <c r="AZ209" s="9" t="s">
        <v>47</v>
      </c>
      <c r="BA209" s="9" t="s">
        <v>47</v>
      </c>
      <c r="BB209" s="9" t="s">
        <v>47</v>
      </c>
      <c r="BC209" s="9" t="s">
        <v>47</v>
      </c>
      <c r="BD209" s="9" t="s">
        <v>47</v>
      </c>
      <c r="BE209" s="9" t="s">
        <v>47</v>
      </c>
      <c r="BF209" s="9" t="s">
        <v>47</v>
      </c>
      <c r="BG209" s="9" t="s">
        <v>47</v>
      </c>
      <c r="BH209" s="9" t="s">
        <v>47</v>
      </c>
      <c r="BI209" s="9" t="s">
        <v>47</v>
      </c>
      <c r="BJ209" s="9" t="s">
        <v>47</v>
      </c>
      <c r="BK209" s="9" t="s">
        <v>47</v>
      </c>
      <c r="BL209" s="9" t="s">
        <v>47</v>
      </c>
      <c r="BM209" s="9" t="s">
        <v>47</v>
      </c>
      <c r="BN209" s="9" t="s">
        <v>47</v>
      </c>
    </row>
    <row r="210" spans="1:66" ht="12" x14ac:dyDescent="0.25">
      <c r="A210" s="5">
        <v>177</v>
      </c>
      <c r="B210" s="56">
        <v>45</v>
      </c>
      <c r="C210" s="9">
        <v>177</v>
      </c>
      <c r="D210" s="9">
        <v>118</v>
      </c>
      <c r="E210" s="9">
        <v>88.5</v>
      </c>
      <c r="F210" s="9">
        <v>70.8</v>
      </c>
      <c r="G210" s="9">
        <v>59</v>
      </c>
      <c r="H210" s="9">
        <v>50.571428571428569</v>
      </c>
      <c r="I210" s="9">
        <v>44.25</v>
      </c>
      <c r="J210" s="9">
        <v>39.333333333333329</v>
      </c>
      <c r="K210" s="9">
        <v>35.4</v>
      </c>
      <c r="L210" s="9">
        <v>32.18181818181818</v>
      </c>
      <c r="M210" s="9">
        <v>29.5</v>
      </c>
      <c r="N210" s="9">
        <v>27.23076923076923</v>
      </c>
      <c r="O210" s="9">
        <v>25.285714285714285</v>
      </c>
      <c r="P210" s="9">
        <v>23.6</v>
      </c>
      <c r="Q210" s="9">
        <v>22.080836766614439</v>
      </c>
      <c r="R210" s="9">
        <v>20.659464081096274</v>
      </c>
      <c r="S210" s="9">
        <v>19.32958703645852</v>
      </c>
      <c r="T210" s="9">
        <v>18.08531593720793</v>
      </c>
      <c r="U210" s="9">
        <v>16.921140215344874</v>
      </c>
      <c r="V210" s="9">
        <v>15.831904025424802</v>
      </c>
      <c r="W210" s="9">
        <v>14.81278341059793</v>
      </c>
      <c r="X210" s="9">
        <v>13.859264938501155</v>
      </c>
      <c r="Y210" s="9">
        <v>12.967125712385879</v>
      </c>
      <c r="Z210" s="9">
        <v>12.132414668956001</v>
      </c>
      <c r="AA210" s="9">
        <v>11.351435080088814</v>
      </c>
      <c r="AB210" s="9">
        <v>10.620728180943306</v>
      </c>
      <c r="AC210" s="9">
        <v>9.937057851948774</v>
      </c>
      <c r="AD210" s="9">
        <v>9.29739628683412</v>
      </c>
      <c r="AE210" s="9">
        <v>8.6989105832250591</v>
      </c>
      <c r="AF210" s="9">
        <v>8.1389501964223463</v>
      </c>
      <c r="AG210" s="9">
        <v>7.6150352007968802</v>
      </c>
      <c r="AH210" s="9">
        <v>7.124845306814362</v>
      </c>
      <c r="AI210" s="9">
        <v>6.6662095850485983</v>
      </c>
      <c r="AJ210" s="9">
        <v>6.2370968516736731</v>
      </c>
      <c r="AK210" s="9">
        <v>5.8356066728547127</v>
      </c>
      <c r="AL210" s="9">
        <v>5.4599609481979199</v>
      </c>
      <c r="AM210" s="9">
        <v>5.1084960359850706</v>
      </c>
      <c r="AN210" s="9">
        <v>4.7796553853170876</v>
      </c>
      <c r="AO210" s="9">
        <v>4.4719826425362825</v>
      </c>
      <c r="AP210" s="9">
        <v>4.1841152013973195</v>
      </c>
      <c r="AQ210" s="9">
        <v>3.9147781684222172</v>
      </c>
      <c r="AR210" s="9">
        <v>3.6627787167134254</v>
      </c>
      <c r="AS210" s="9">
        <v>3.427000803219435</v>
      </c>
      <c r="AT210" s="9">
        <v>3.2064002260569882</v>
      </c>
      <c r="AU210" s="9">
        <v>3</v>
      </c>
      <c r="AV210" s="9" t="s">
        <v>47</v>
      </c>
      <c r="AW210" s="9" t="s">
        <v>47</v>
      </c>
      <c r="AX210" s="9" t="s">
        <v>47</v>
      </c>
      <c r="AY210" s="9" t="s">
        <v>47</v>
      </c>
      <c r="AZ210" s="9" t="s">
        <v>47</v>
      </c>
      <c r="BA210" s="9" t="s">
        <v>47</v>
      </c>
      <c r="BB210" s="9" t="s">
        <v>47</v>
      </c>
      <c r="BC210" s="9" t="s">
        <v>47</v>
      </c>
      <c r="BD210" s="9" t="s">
        <v>47</v>
      </c>
      <c r="BE210" s="9" t="s">
        <v>47</v>
      </c>
      <c r="BF210" s="9" t="s">
        <v>47</v>
      </c>
      <c r="BG210" s="9" t="s">
        <v>47</v>
      </c>
      <c r="BH210" s="9" t="s">
        <v>47</v>
      </c>
      <c r="BI210" s="9" t="s">
        <v>47</v>
      </c>
      <c r="BJ210" s="9" t="s">
        <v>47</v>
      </c>
      <c r="BK210" s="9" t="s">
        <v>47</v>
      </c>
      <c r="BL210" s="9" t="s">
        <v>47</v>
      </c>
      <c r="BM210" s="9" t="s">
        <v>47</v>
      </c>
      <c r="BN210" s="9" t="s">
        <v>47</v>
      </c>
    </row>
    <row r="211" spans="1:66" ht="12" x14ac:dyDescent="0.25">
      <c r="A211" s="5">
        <v>178</v>
      </c>
      <c r="B211" s="56">
        <v>45</v>
      </c>
      <c r="C211" s="9">
        <v>178</v>
      </c>
      <c r="D211" s="9">
        <v>118.66666666666666</v>
      </c>
      <c r="E211" s="9">
        <v>89</v>
      </c>
      <c r="F211" s="9">
        <v>71.2</v>
      </c>
      <c r="G211" s="9">
        <v>59.333333333333336</v>
      </c>
      <c r="H211" s="9">
        <v>50.857142857142854</v>
      </c>
      <c r="I211" s="9">
        <v>44.5</v>
      </c>
      <c r="J211" s="9">
        <v>39.55555555555555</v>
      </c>
      <c r="K211" s="9">
        <v>35.6</v>
      </c>
      <c r="L211" s="9">
        <v>32.36363636363636</v>
      </c>
      <c r="M211" s="9">
        <v>29.666666666666661</v>
      </c>
      <c r="N211" s="9">
        <v>27.38461538461538</v>
      </c>
      <c r="O211" s="9">
        <v>25.428571428571423</v>
      </c>
      <c r="P211" s="9">
        <v>23.733333333333331</v>
      </c>
      <c r="Q211" s="9">
        <v>22.201552067665578</v>
      </c>
      <c r="R211" s="9">
        <v>20.768634025839852</v>
      </c>
      <c r="S211" s="9">
        <v>19.428198442372519</v>
      </c>
      <c r="T211" s="9">
        <v>18.174276374969359</v>
      </c>
      <c r="U211" s="9">
        <v>17.00128412490281</v>
      </c>
      <c r="V211" s="9">
        <v>15.903998372873849</v>
      </c>
      <c r="W211" s="9">
        <v>14.877532919638798</v>
      </c>
      <c r="X211" s="9">
        <v>13.917316927827365</v>
      </c>
      <c r="Y211" s="9">
        <v>13.01907456806304</v>
      </c>
      <c r="Z211" s="9">
        <v>12.178805978750241</v>
      </c>
      <c r="AA211" s="9">
        <v>11.39276945474243</v>
      </c>
      <c r="AB211" s="9">
        <v>10.657464785577558</v>
      </c>
      <c r="AC211" s="9">
        <v>9.9696176690862028</v>
      </c>
      <c r="AD211" s="9">
        <v>9.3261651309664071</v>
      </c>
      <c r="AE211" s="9">
        <v>8.7242418853987882</v>
      </c>
      <c r="AF211" s="9">
        <v>8.1611675759658766</v>
      </c>
      <c r="AG211" s="9">
        <v>7.6344348400597113</v>
      </c>
      <c r="AH211" s="9">
        <v>7.1416981436286164</v>
      </c>
      <c r="AI211" s="9">
        <v>6.6807633365444392</v>
      </c>
      <c r="AJ211" s="9">
        <v>6.2495778820804473</v>
      </c>
      <c r="AK211" s="9">
        <v>5.8462217169918631</v>
      </c>
      <c r="AL211" s="9">
        <v>5.4688987014991062</v>
      </c>
      <c r="AM211" s="9">
        <v>5.1159286211006076</v>
      </c>
      <c r="AN211" s="9">
        <v>4.7857397045993979</v>
      </c>
      <c r="AO211" s="9">
        <v>4.4768616250263218</v>
      </c>
      <c r="AP211" s="9">
        <v>4.1879189522930824</v>
      </c>
      <c r="AQ211" s="9">
        <v>3.9176250284198741</v>
      </c>
      <c r="AR211" s="9">
        <v>3.6647762380640598</v>
      </c>
      <c r="AS211" s="9">
        <v>3.4282466488366357</v>
      </c>
      <c r="AT211" s="9">
        <v>3.2069829975398854</v>
      </c>
      <c r="AU211" s="9">
        <v>3</v>
      </c>
      <c r="AV211" s="9" t="s">
        <v>47</v>
      </c>
      <c r="AW211" s="9" t="s">
        <v>47</v>
      </c>
      <c r="AX211" s="9" t="s">
        <v>47</v>
      </c>
      <c r="AY211" s="9" t="s">
        <v>47</v>
      </c>
      <c r="AZ211" s="9" t="s">
        <v>47</v>
      </c>
      <c r="BA211" s="9" t="s">
        <v>47</v>
      </c>
      <c r="BB211" s="9" t="s">
        <v>47</v>
      </c>
      <c r="BC211" s="9" t="s">
        <v>47</v>
      </c>
      <c r="BD211" s="9" t="s">
        <v>47</v>
      </c>
      <c r="BE211" s="9" t="s">
        <v>47</v>
      </c>
      <c r="BF211" s="9" t="s">
        <v>47</v>
      </c>
      <c r="BG211" s="9" t="s">
        <v>47</v>
      </c>
      <c r="BH211" s="9" t="s">
        <v>47</v>
      </c>
      <c r="BI211" s="9" t="s">
        <v>47</v>
      </c>
      <c r="BJ211" s="9" t="s">
        <v>47</v>
      </c>
      <c r="BK211" s="9" t="s">
        <v>47</v>
      </c>
      <c r="BL211" s="9" t="s">
        <v>47</v>
      </c>
      <c r="BM211" s="9" t="s">
        <v>47</v>
      </c>
      <c r="BN211" s="9" t="s">
        <v>47</v>
      </c>
    </row>
    <row r="212" spans="1:66" ht="12" x14ac:dyDescent="0.25">
      <c r="A212" s="5">
        <v>179</v>
      </c>
      <c r="B212" s="56">
        <v>45</v>
      </c>
      <c r="C212" s="9">
        <v>179</v>
      </c>
      <c r="D212" s="9">
        <v>119.33333333333333</v>
      </c>
      <c r="E212" s="9">
        <v>89.5</v>
      </c>
      <c r="F212" s="9">
        <v>71.599999999999994</v>
      </c>
      <c r="G212" s="9">
        <v>59.666666666666679</v>
      </c>
      <c r="H212" s="9">
        <v>51.142857142857153</v>
      </c>
      <c r="I212" s="9">
        <v>44.75</v>
      </c>
      <c r="J212" s="9">
        <v>39.777777777777779</v>
      </c>
      <c r="K212" s="9">
        <v>35.799999999999997</v>
      </c>
      <c r="L212" s="9">
        <v>32.545454545454547</v>
      </c>
      <c r="M212" s="9">
        <v>29.833333333333332</v>
      </c>
      <c r="N212" s="9">
        <v>27.53846153846154</v>
      </c>
      <c r="O212" s="9">
        <v>25.571428571428573</v>
      </c>
      <c r="P212" s="9">
        <v>23.866666666666667</v>
      </c>
      <c r="Q212" s="9">
        <v>22.322245493941704</v>
      </c>
      <c r="R212" s="9">
        <v>20.877764408874334</v>
      </c>
      <c r="S212" s="9">
        <v>19.526756249982054</v>
      </c>
      <c r="T212" s="9">
        <v>18.26317234828743</v>
      </c>
      <c r="U212" s="9">
        <v>17.081355446507256</v>
      </c>
      <c r="V212" s="9">
        <v>15.976014370651392</v>
      </c>
      <c r="W212" s="9">
        <v>14.942200340632162</v>
      </c>
      <c r="X212" s="9">
        <v>13.975284813823347</v>
      </c>
      <c r="Y212" s="9">
        <v>13.070938762370957</v>
      </c>
      <c r="Z212" s="9">
        <v>12.225113291477223</v>
      </c>
      <c r="AA212" s="9">
        <v>11.434021511882863</v>
      </c>
      <c r="AB212" s="9">
        <v>10.694121585387981</v>
      </c>
      <c r="AC212" s="9">
        <v>10.002100867503838</v>
      </c>
      <c r="AD212" s="9">
        <v>9.35486107623972</v>
      </c>
      <c r="AE212" s="9">
        <v>8.7495044206232997</v>
      </c>
      <c r="AF212" s="9">
        <v>8.1833206268497829</v>
      </c>
      <c r="AG212" s="9">
        <v>7.6537748039739295</v>
      </c>
      <c r="AH212" s="9">
        <v>7.1584960948178047</v>
      </c>
      <c r="AI212" s="9">
        <v>6.6952670612826557</v>
      </c>
      <c r="AJ212" s="9">
        <v>6.2620137565413314</v>
      </c>
      <c r="AK212" s="9">
        <v>5.8567964396629488</v>
      </c>
      <c r="AL212" s="9">
        <v>5.4778008910977691</v>
      </c>
      <c r="AM212" s="9">
        <v>5.1233302901403786</v>
      </c>
      <c r="AN212" s="9">
        <v>4.7917976180053543</v>
      </c>
      <c r="AO212" s="9">
        <v>4.4817185525028194</v>
      </c>
      <c r="AP212" s="9">
        <v>4.1917048225022766</v>
      </c>
      <c r="AQ212" s="9">
        <v>3.9204579924316412</v>
      </c>
      <c r="AR212" s="9">
        <v>3.6667636489837272</v>
      </c>
      <c r="AS212" s="9">
        <v>3.4294859640031952</v>
      </c>
      <c r="AT212" s="9">
        <v>3.2075626092111724</v>
      </c>
      <c r="AU212" s="9">
        <v>3</v>
      </c>
      <c r="AV212" s="9" t="s">
        <v>47</v>
      </c>
      <c r="AW212" s="9" t="s">
        <v>47</v>
      </c>
      <c r="AX212" s="9" t="s">
        <v>47</v>
      </c>
      <c r="AY212" s="9" t="s">
        <v>47</v>
      </c>
      <c r="AZ212" s="9" t="s">
        <v>47</v>
      </c>
      <c r="BA212" s="9" t="s">
        <v>47</v>
      </c>
      <c r="BB212" s="9" t="s">
        <v>47</v>
      </c>
      <c r="BC212" s="9" t="s">
        <v>47</v>
      </c>
      <c r="BD212" s="9" t="s">
        <v>47</v>
      </c>
      <c r="BE212" s="9" t="s">
        <v>47</v>
      </c>
      <c r="BF212" s="9" t="s">
        <v>47</v>
      </c>
      <c r="BG212" s="9" t="s">
        <v>47</v>
      </c>
      <c r="BH212" s="9" t="s">
        <v>47</v>
      </c>
      <c r="BI212" s="9" t="s">
        <v>47</v>
      </c>
      <c r="BJ212" s="9" t="s">
        <v>47</v>
      </c>
      <c r="BK212" s="9" t="s">
        <v>47</v>
      </c>
      <c r="BL212" s="9" t="s">
        <v>47</v>
      </c>
      <c r="BM212" s="9" t="s">
        <v>47</v>
      </c>
      <c r="BN212" s="9" t="s">
        <v>47</v>
      </c>
    </row>
    <row r="213" spans="1:66" ht="12" x14ac:dyDescent="0.25">
      <c r="A213" s="5">
        <v>180</v>
      </c>
      <c r="B213" s="56">
        <v>45</v>
      </c>
      <c r="C213" s="9">
        <v>180</v>
      </c>
      <c r="D213" s="9">
        <v>120</v>
      </c>
      <c r="E213" s="9">
        <v>90</v>
      </c>
      <c r="F213" s="9">
        <v>72</v>
      </c>
      <c r="G213" s="9">
        <v>60</v>
      </c>
      <c r="H213" s="9">
        <v>51.428571428571423</v>
      </c>
      <c r="I213" s="9">
        <v>45</v>
      </c>
      <c r="J213" s="9">
        <v>40</v>
      </c>
      <c r="K213" s="9">
        <v>36</v>
      </c>
      <c r="L213" s="9">
        <v>32.72727272727272</v>
      </c>
      <c r="M213" s="9">
        <v>30</v>
      </c>
      <c r="N213" s="9">
        <v>27.692307692307686</v>
      </c>
      <c r="O213" s="9">
        <v>25.714285714285708</v>
      </c>
      <c r="P213" s="9">
        <v>24</v>
      </c>
      <c r="Q213" s="9">
        <v>22.442917171580323</v>
      </c>
      <c r="R213" s="9">
        <v>20.986855465433958</v>
      </c>
      <c r="S213" s="9">
        <v>19.625260787610927</v>
      </c>
      <c r="T213" s="9">
        <v>18.352004263625638</v>
      </c>
      <c r="U213" s="9">
        <v>17.161354650876632</v>
      </c>
      <c r="V213" s="9">
        <v>16.047952540905797</v>
      </c>
      <c r="W213" s="9">
        <v>15.006786235375035</v>
      </c>
      <c r="X213" s="9">
        <v>14.033169187172236</v>
      </c>
      <c r="Y213" s="9">
        <v>13.122718905103323</v>
      </c>
      <c r="Z213" s="9">
        <v>12.271337227215216</v>
      </c>
      <c r="AA213" s="9">
        <v>11.475191873955055</v>
      </c>
      <c r="AB213" s="9">
        <v>10.730699198131873</v>
      </c>
      <c r="AC213" s="9">
        <v>10.034508054034044</v>
      </c>
      <c r="AD213" s="9">
        <v>9.3834847130934058</v>
      </c>
      <c r="AE213" s="9">
        <v>8.7746987581977294</v>
      </c>
      <c r="AF213" s="9">
        <v>8.2054098931583503</v>
      </c>
      <c r="AG213" s="9">
        <v>7.6730556079591112</v>
      </c>
      <c r="AH213" s="9">
        <v>7.1752396442648454</v>
      </c>
      <c r="AI213" s="9">
        <v>6.7097212092698086</v>
      </c>
      <c r="AJ213" s="9">
        <v>6.2744048893349209</v>
      </c>
      <c r="AK213" s="9">
        <v>5.8673312180125947</v>
      </c>
      <c r="AL213" s="9">
        <v>5.4866678560035078</v>
      </c>
      <c r="AM213" s="9">
        <v>5.1307013433441231</v>
      </c>
      <c r="AN213" s="9">
        <v>4.7978293866995037</v>
      </c>
      <c r="AO213" s="9">
        <v>4.4865536470446257</v>
      </c>
      <c r="AP213" s="9">
        <v>4.1954729952697569</v>
      </c>
      <c r="AQ213" s="9">
        <v>3.9232772053517162</v>
      </c>
      <c r="AR213" s="9">
        <v>3.6687410567024044</v>
      </c>
      <c r="AS213" s="9">
        <v>3.4307188191478395</v>
      </c>
      <c r="AT213" s="9">
        <v>3.2081390957132014</v>
      </c>
      <c r="AU213" s="9">
        <v>3</v>
      </c>
      <c r="AV213" s="9" t="s">
        <v>47</v>
      </c>
      <c r="AW213" s="9" t="s">
        <v>47</v>
      </c>
      <c r="AX213" s="9" t="s">
        <v>47</v>
      </c>
      <c r="AY213" s="9" t="s">
        <v>47</v>
      </c>
      <c r="AZ213" s="9" t="s">
        <v>47</v>
      </c>
      <c r="BA213" s="9" t="s">
        <v>47</v>
      </c>
      <c r="BB213" s="9" t="s">
        <v>47</v>
      </c>
      <c r="BC213" s="9" t="s">
        <v>47</v>
      </c>
      <c r="BD213" s="9" t="s">
        <v>47</v>
      </c>
      <c r="BE213" s="9" t="s">
        <v>47</v>
      </c>
      <c r="BF213" s="9" t="s">
        <v>47</v>
      </c>
      <c r="BG213" s="9" t="s">
        <v>47</v>
      </c>
      <c r="BH213" s="9" t="s">
        <v>47</v>
      </c>
      <c r="BI213" s="9" t="s">
        <v>47</v>
      </c>
      <c r="BJ213" s="9" t="s">
        <v>47</v>
      </c>
      <c r="BK213" s="9" t="s">
        <v>47</v>
      </c>
      <c r="BL213" s="9" t="s">
        <v>47</v>
      </c>
      <c r="BM213" s="9" t="s">
        <v>47</v>
      </c>
      <c r="BN213" s="9" t="s">
        <v>47</v>
      </c>
    </row>
    <row r="214" spans="1:66" ht="12" x14ac:dyDescent="0.25">
      <c r="A214" s="5">
        <v>181</v>
      </c>
      <c r="B214" s="56">
        <v>46</v>
      </c>
      <c r="C214" s="9">
        <v>181</v>
      </c>
      <c r="D214" s="9">
        <v>120.66666666666666</v>
      </c>
      <c r="E214" s="9">
        <v>90.5</v>
      </c>
      <c r="F214" s="9">
        <v>72.400000000000006</v>
      </c>
      <c r="G214" s="9">
        <v>60.333333333333343</v>
      </c>
      <c r="H214" s="9">
        <v>51.714285714285722</v>
      </c>
      <c r="I214" s="9">
        <v>45.25</v>
      </c>
      <c r="J214" s="9">
        <v>40.222222222222229</v>
      </c>
      <c r="K214" s="9">
        <v>36.200000000000003</v>
      </c>
      <c r="L214" s="9">
        <v>32.909090909090914</v>
      </c>
      <c r="M214" s="9">
        <v>30.166666666666668</v>
      </c>
      <c r="N214" s="9">
        <v>27.84615384615385</v>
      </c>
      <c r="O214" s="9">
        <v>25.857142857142861</v>
      </c>
      <c r="P214" s="9">
        <v>24.133333333333336</v>
      </c>
      <c r="Q214" s="9">
        <v>22.611041115424978</v>
      </c>
      <c r="R214" s="9">
        <v>21.18477266533586</v>
      </c>
      <c r="S214" s="9">
        <v>19.848470956775149</v>
      </c>
      <c r="T214" s="9">
        <v>18.5964610310205</v>
      </c>
      <c r="U214" s="9">
        <v>17.423425896704536</v>
      </c>
      <c r="V214" s="9">
        <v>16.324383949804414</v>
      </c>
      <c r="W214" s="9">
        <v>15.29466781794245</v>
      </c>
      <c r="X214" s="9">
        <v>14.329904539154583</v>
      </c>
      <c r="Y214" s="9">
        <v>13.425996990950521</v>
      </c>
      <c r="Z214" s="9">
        <v>12.579106490799209</v>
      </c>
      <c r="AA214" s="9">
        <v>11.785636494147932</v>
      </c>
      <c r="AB214" s="9">
        <v>11.042217320744417</v>
      </c>
      <c r="AC214" s="9">
        <v>10.345691844398196</v>
      </c>
      <c r="AD214" s="9">
        <v>9.6931020854090235</v>
      </c>
      <c r="AE214" s="9">
        <v>9.0816766487235494</v>
      </c>
      <c r="AF214" s="9">
        <v>8.508818954473055</v>
      </c>
      <c r="AG214" s="9">
        <v>7.972096210910121</v>
      </c>
      <c r="AH214" s="9">
        <v>7.4692290829148789</v>
      </c>
      <c r="AI214" s="9">
        <v>6.9980820121954279</v>
      </c>
      <c r="AJ214" s="9">
        <v>6.5566541480745899</v>
      </c>
      <c r="AK214" s="9">
        <v>6.1430708503481872</v>
      </c>
      <c r="AL214" s="9">
        <v>5.7555757281294833</v>
      </c>
      <c r="AM214" s="9">
        <v>5.3925231808706267</v>
      </c>
      <c r="AN214" s="9">
        <v>5.0523714098845867</v>
      </c>
      <c r="AO214" s="9">
        <v>4.7336758706891455</v>
      </c>
      <c r="AP214" s="9">
        <v>4.4350831383666041</v>
      </c>
      <c r="AQ214" s="9">
        <v>4.1553251598868233</v>
      </c>
      <c r="AR214" s="9">
        <v>3.8932138689845641</v>
      </c>
      <c r="AS214" s="9">
        <v>3.6476361407217981</v>
      </c>
      <c r="AT214" s="9">
        <v>3.4175490643081767</v>
      </c>
      <c r="AU214" s="9">
        <v>3.2019755141044612</v>
      </c>
      <c r="AV214" s="9">
        <v>3</v>
      </c>
      <c r="AW214" s="9" t="s">
        <v>47</v>
      </c>
      <c r="AX214" s="9" t="s">
        <v>47</v>
      </c>
      <c r="AY214" s="9" t="s">
        <v>47</v>
      </c>
      <c r="AZ214" s="9" t="s">
        <v>47</v>
      </c>
      <c r="BA214" s="9" t="s">
        <v>47</v>
      </c>
      <c r="BB214" s="9" t="s">
        <v>47</v>
      </c>
      <c r="BC214" s="9" t="s">
        <v>47</v>
      </c>
      <c r="BD214" s="9" t="s">
        <v>47</v>
      </c>
      <c r="BE214" s="9" t="s">
        <v>47</v>
      </c>
      <c r="BF214" s="9" t="s">
        <v>47</v>
      </c>
      <c r="BG214" s="9" t="s">
        <v>47</v>
      </c>
      <c r="BH214" s="9" t="s">
        <v>47</v>
      </c>
      <c r="BI214" s="9" t="s">
        <v>47</v>
      </c>
      <c r="BJ214" s="9" t="s">
        <v>47</v>
      </c>
      <c r="BK214" s="9" t="s">
        <v>47</v>
      </c>
      <c r="BL214" s="9" t="s">
        <v>47</v>
      </c>
      <c r="BM214" s="9" t="s">
        <v>47</v>
      </c>
      <c r="BN214" s="9" t="s">
        <v>47</v>
      </c>
    </row>
    <row r="215" spans="1:66" ht="12" x14ac:dyDescent="0.25">
      <c r="A215" s="5">
        <v>182</v>
      </c>
      <c r="B215" s="56">
        <v>46</v>
      </c>
      <c r="C215" s="9">
        <v>182</v>
      </c>
      <c r="D215" s="9">
        <v>121.33333333333333</v>
      </c>
      <c r="E215" s="9">
        <v>91</v>
      </c>
      <c r="F215" s="9">
        <v>72.8</v>
      </c>
      <c r="G215" s="9">
        <v>60.666666666666664</v>
      </c>
      <c r="H215" s="9">
        <v>52</v>
      </c>
      <c r="I215" s="9">
        <v>45.5</v>
      </c>
      <c r="J215" s="9">
        <v>40.444444444444436</v>
      </c>
      <c r="K215" s="9">
        <v>36.4</v>
      </c>
      <c r="L215" s="9">
        <v>33.090909090909079</v>
      </c>
      <c r="M215" s="9">
        <v>30.333333333333321</v>
      </c>
      <c r="N215" s="9">
        <v>28</v>
      </c>
      <c r="O215" s="9">
        <v>26</v>
      </c>
      <c r="P215" s="9">
        <v>24.266666666666659</v>
      </c>
      <c r="Q215" s="9">
        <v>22.732049727243893</v>
      </c>
      <c r="R215" s="9">
        <v>21.294481516561373</v>
      </c>
      <c r="S215" s="9">
        <v>19.947824701250656</v>
      </c>
      <c r="T215" s="9">
        <v>18.686330071119812</v>
      </c>
      <c r="U215" s="9">
        <v>17.504611994356676</v>
      </c>
      <c r="V215" s="9">
        <v>16.397625424937885</v>
      </c>
      <c r="W215" s="9">
        <v>15.360644364082702</v>
      </c>
      <c r="X215" s="9">
        <v>14.389241683798218</v>
      </c>
      <c r="Y215" s="9">
        <v>13.479270226377686</v>
      </c>
      <c r="Z215" s="9">
        <v>12.626845099161088</v>
      </c>
      <c r="AA215" s="9">
        <v>11.828327088969882</v>
      </c>
      <c r="AB215" s="9">
        <v>11.080307125408082</v>
      </c>
      <c r="AC215" s="9">
        <v>10.379591726699648</v>
      </c>
      <c r="AD215" s="9">
        <v>9.7231893659268867</v>
      </c>
      <c r="AE215" s="9">
        <v>9.1082976994639733</v>
      </c>
      <c r="AF215" s="9">
        <v>8.5322916030806155</v>
      </c>
      <c r="AG215" s="9">
        <v>7.9927119646390441</v>
      </c>
      <c r="AH215" s="9">
        <v>7.4872551855375846</v>
      </c>
      <c r="AI215" s="9">
        <v>7.0137633460798821</v>
      </c>
      <c r="AJ215" s="9">
        <v>6.5702149927833151</v>
      </c>
      <c r="AK215" s="9">
        <v>6.1547165082953468</v>
      </c>
      <c r="AL215" s="9">
        <v>5.7654940270738502</v>
      </c>
      <c r="AM215" s="9">
        <v>5.4008858623174643</v>
      </c>
      <c r="AN215" s="9">
        <v>5.0593354118146632</v>
      </c>
      <c r="AO215" s="9">
        <v>4.7393845124248735</v>
      </c>
      <c r="AP215" s="9">
        <v>4.4396672148202674</v>
      </c>
      <c r="AQ215" s="9">
        <v>4.1589039519110749</v>
      </c>
      <c r="AR215" s="9">
        <v>3.8958960760579835</v>
      </c>
      <c r="AS215" s="9">
        <v>3.6495207417496345</v>
      </c>
      <c r="AT215" s="9">
        <v>3.4187261118981072</v>
      </c>
      <c r="AU215" s="9">
        <v>3.2025268672868807</v>
      </c>
      <c r="AV215" s="9">
        <v>3</v>
      </c>
      <c r="AW215" s="9" t="s">
        <v>47</v>
      </c>
      <c r="AX215" s="9" t="s">
        <v>47</v>
      </c>
      <c r="AY215" s="9" t="s">
        <v>47</v>
      </c>
      <c r="AZ215" s="9" t="s">
        <v>47</v>
      </c>
      <c r="BA215" s="9" t="s">
        <v>47</v>
      </c>
      <c r="BB215" s="9" t="s">
        <v>47</v>
      </c>
      <c r="BC215" s="9" t="s">
        <v>47</v>
      </c>
      <c r="BD215" s="9" t="s">
        <v>47</v>
      </c>
      <c r="BE215" s="9" t="s">
        <v>47</v>
      </c>
      <c r="BF215" s="9" t="s">
        <v>47</v>
      </c>
      <c r="BG215" s="9" t="s">
        <v>47</v>
      </c>
      <c r="BH215" s="9" t="s">
        <v>47</v>
      </c>
      <c r="BI215" s="9" t="s">
        <v>47</v>
      </c>
      <c r="BJ215" s="9" t="s">
        <v>47</v>
      </c>
      <c r="BK215" s="9" t="s">
        <v>47</v>
      </c>
      <c r="BL215" s="9" t="s">
        <v>47</v>
      </c>
      <c r="BM215" s="9" t="s">
        <v>47</v>
      </c>
      <c r="BN215" s="9" t="s">
        <v>47</v>
      </c>
    </row>
    <row r="216" spans="1:66" ht="12" x14ac:dyDescent="0.25">
      <c r="A216" s="5">
        <v>183</v>
      </c>
      <c r="B216" s="56">
        <v>46</v>
      </c>
      <c r="C216" s="9">
        <v>183</v>
      </c>
      <c r="D216" s="9">
        <v>122</v>
      </c>
      <c r="E216" s="9">
        <v>91.5</v>
      </c>
      <c r="F216" s="9">
        <v>73.2</v>
      </c>
      <c r="G216" s="9">
        <v>61</v>
      </c>
      <c r="H216" s="9">
        <v>52.285714285714292</v>
      </c>
      <c r="I216" s="9">
        <v>45.75</v>
      </c>
      <c r="J216" s="9">
        <v>40.666666666666671</v>
      </c>
      <c r="K216" s="9">
        <v>36.6</v>
      </c>
      <c r="L216" s="9">
        <v>33.27272727272728</v>
      </c>
      <c r="M216" s="9">
        <v>30.5</v>
      </c>
      <c r="N216" s="9">
        <v>28.15384615384616</v>
      </c>
      <c r="O216" s="9">
        <v>26.142857142857149</v>
      </c>
      <c r="P216" s="9">
        <v>24.4</v>
      </c>
      <c r="Q216" s="9">
        <v>22.853037563162779</v>
      </c>
      <c r="R216" s="9">
        <v>21.404152699316757</v>
      </c>
      <c r="S216" s="9">
        <v>20.047127280539254</v>
      </c>
      <c r="T216" s="9">
        <v>18.776137408838885</v>
      </c>
      <c r="U216" s="9">
        <v>17.585728421938558</v>
      </c>
      <c r="V216" s="9">
        <v>16.470791483694306</v>
      </c>
      <c r="W216" s="9">
        <v>15.426541658683915</v>
      </c>
      <c r="X216" s="9">
        <v>14.448497376868806</v>
      </c>
      <c r="Y216" s="9">
        <v>13.532461200198428</v>
      </c>
      <c r="Z216" s="9">
        <v>12.674501808613831</v>
      </c>
      <c r="AA216" s="9">
        <v>11.870937128140426</v>
      </c>
      <c r="AB216" s="9">
        <v>11.118318528661344</v>
      </c>
      <c r="AC216" s="9">
        <v>10.413416023553539</v>
      </c>
      <c r="AD216" s="9">
        <v>9.7532044076684503</v>
      </c>
      <c r="AE216" s="9">
        <v>9.1348502741660589</v>
      </c>
      <c r="AF216" s="9">
        <v>8.5556998544829792</v>
      </c>
      <c r="AG216" s="9">
        <v>8.0132676292477782</v>
      </c>
      <c r="AH216" s="9">
        <v>7.5052256612654009</v>
      </c>
      <c r="AI216" s="9">
        <v>7.0293936047914505</v>
      </c>
      <c r="AJ216" s="9">
        <v>6.5837293482194754</v>
      </c>
      <c r="AK216" s="9">
        <v>6.1663202500228218</v>
      </c>
      <c r="AL216" s="9">
        <v>5.7753749303386392</v>
      </c>
      <c r="AM216" s="9">
        <v>5.4092155829662909</v>
      </c>
      <c r="AN216" s="9">
        <v>5.0662707747858224</v>
      </c>
      <c r="AO216" s="9">
        <v>4.7450687016940236</v>
      </c>
      <c r="AP216" s="9">
        <v>4.4442308721148169</v>
      </c>
      <c r="AQ216" s="9">
        <v>4.1624661909757199</v>
      </c>
      <c r="AR216" s="9">
        <v>3.8985654187607865</v>
      </c>
      <c r="AS216" s="9">
        <v>3.6513959818601505</v>
      </c>
      <c r="AT216" s="9">
        <v>3.4198971119439192</v>
      </c>
      <c r="AU216" s="9">
        <v>3.2030752935002571</v>
      </c>
      <c r="AV216" s="9">
        <v>3</v>
      </c>
      <c r="AW216" s="9" t="s">
        <v>47</v>
      </c>
      <c r="AX216" s="9" t="s">
        <v>47</v>
      </c>
      <c r="AY216" s="9" t="s">
        <v>47</v>
      </c>
      <c r="AZ216" s="9" t="s">
        <v>47</v>
      </c>
      <c r="BA216" s="9" t="s">
        <v>47</v>
      </c>
      <c r="BB216" s="9" t="s">
        <v>47</v>
      </c>
      <c r="BC216" s="9" t="s">
        <v>47</v>
      </c>
      <c r="BD216" s="9" t="s">
        <v>47</v>
      </c>
      <c r="BE216" s="9" t="s">
        <v>47</v>
      </c>
      <c r="BF216" s="9" t="s">
        <v>47</v>
      </c>
      <c r="BG216" s="9" t="s">
        <v>47</v>
      </c>
      <c r="BH216" s="9" t="s">
        <v>47</v>
      </c>
      <c r="BI216" s="9" t="s">
        <v>47</v>
      </c>
      <c r="BJ216" s="9" t="s">
        <v>47</v>
      </c>
      <c r="BK216" s="9" t="s">
        <v>47</v>
      </c>
      <c r="BL216" s="9" t="s">
        <v>47</v>
      </c>
      <c r="BM216" s="9" t="s">
        <v>47</v>
      </c>
      <c r="BN216" s="9" t="s">
        <v>47</v>
      </c>
    </row>
    <row r="217" spans="1:66" ht="12" x14ac:dyDescent="0.25">
      <c r="A217" s="5">
        <v>184</v>
      </c>
      <c r="B217" s="56">
        <v>46</v>
      </c>
      <c r="C217" s="9">
        <v>184</v>
      </c>
      <c r="D217" s="9">
        <v>122.66666666666666</v>
      </c>
      <c r="E217" s="9">
        <v>92</v>
      </c>
      <c r="F217" s="9">
        <v>73.599999999999994</v>
      </c>
      <c r="G217" s="9">
        <v>61.333333333333343</v>
      </c>
      <c r="H217" s="9">
        <v>52.571428571428577</v>
      </c>
      <c r="I217" s="9">
        <v>46</v>
      </c>
      <c r="J217" s="9">
        <v>40.888888888888893</v>
      </c>
      <c r="K217" s="9">
        <v>36.799999999999997</v>
      </c>
      <c r="L217" s="9">
        <v>33.45454545454546</v>
      </c>
      <c r="M217" s="9">
        <v>30.666666666666671</v>
      </c>
      <c r="N217" s="9">
        <v>28.307692307692314</v>
      </c>
      <c r="O217" s="9">
        <v>26.285714285714292</v>
      </c>
      <c r="P217" s="9">
        <v>24.533333333333339</v>
      </c>
      <c r="Q217" s="9">
        <v>22.974004740250077</v>
      </c>
      <c r="R217" s="9">
        <v>21.513786432270365</v>
      </c>
      <c r="S217" s="9">
        <v>20.146379000368494</v>
      </c>
      <c r="T217" s="9">
        <v>18.865883423369851</v>
      </c>
      <c r="U217" s="9">
        <v>17.66677561946349</v>
      </c>
      <c r="V217" s="9">
        <v>16.543882615210133</v>
      </c>
      <c r="W217" s="9">
        <v>15.492360229238249</v>
      </c>
      <c r="X217" s="9">
        <v>14.507672174355214</v>
      </c>
      <c r="Y217" s="9">
        <v>13.585570487919734</v>
      </c>
      <c r="Z217" s="9">
        <v>12.722077206051745</v>
      </c>
      <c r="AA217" s="9">
        <v>11.913467202622019</v>
      </c>
      <c r="AB217" s="9">
        <v>11.156252118988535</v>
      </c>
      <c r="AC217" s="9">
        <v>10.447165315152208</v>
      </c>
      <c r="AD217" s="9">
        <v>9.7831477774109921</v>
      </c>
      <c r="AE217" s="9">
        <v>9.16133492171768</v>
      </c>
      <c r="AF217" s="9">
        <v>8.5790442358108905</v>
      </c>
      <c r="AG217" s="9">
        <v>8.033763706807111</v>
      </c>
      <c r="AH217" s="9">
        <v>7.5231409843302544</v>
      </c>
      <c r="AI217" s="9">
        <v>7.0449732324282417</v>
      </c>
      <c r="AJ217" s="9">
        <v>6.597197626497608</v>
      </c>
      <c r="AK217" s="9">
        <v>6.1778824542196702</v>
      </c>
      <c r="AL217" s="9">
        <v>5.7852187821175454</v>
      </c>
      <c r="AM217" s="9">
        <v>5.4175126517833796</v>
      </c>
      <c r="AN217" s="9">
        <v>5.0731777721101672</v>
      </c>
      <c r="AO217" s="9">
        <v>4.7507286760023213</v>
      </c>
      <c r="AP217" s="9">
        <v>4.4487743120429055</v>
      </c>
      <c r="AQ217" s="9">
        <v>4.1660120434718664</v>
      </c>
      <c r="AR217" s="9">
        <v>3.9012220285867483</v>
      </c>
      <c r="AS217" s="9">
        <v>3.6532619583228247</v>
      </c>
      <c r="AT217" s="9">
        <v>3.4210621283104823</v>
      </c>
      <c r="AU217" s="9">
        <v>3.2036208241506121</v>
      </c>
      <c r="AV217" s="9">
        <v>3</v>
      </c>
      <c r="AW217" s="9" t="s">
        <v>47</v>
      </c>
      <c r="AX217" s="9" t="s">
        <v>47</v>
      </c>
      <c r="AY217" s="9" t="s">
        <v>47</v>
      </c>
      <c r="AZ217" s="9" t="s">
        <v>47</v>
      </c>
      <c r="BA217" s="9" t="s">
        <v>47</v>
      </c>
      <c r="BB217" s="9" t="s">
        <v>47</v>
      </c>
      <c r="BC217" s="9" t="s">
        <v>47</v>
      </c>
      <c r="BD217" s="9" t="s">
        <v>47</v>
      </c>
      <c r="BE217" s="9" t="s">
        <v>47</v>
      </c>
      <c r="BF217" s="9" t="s">
        <v>47</v>
      </c>
      <c r="BG217" s="9" t="s">
        <v>47</v>
      </c>
      <c r="BH217" s="9" t="s">
        <v>47</v>
      </c>
      <c r="BI217" s="9" t="s">
        <v>47</v>
      </c>
      <c r="BJ217" s="9" t="s">
        <v>47</v>
      </c>
      <c r="BK217" s="9" t="s">
        <v>47</v>
      </c>
      <c r="BL217" s="9" t="s">
        <v>47</v>
      </c>
      <c r="BM217" s="9" t="s">
        <v>47</v>
      </c>
      <c r="BN217" s="9" t="s">
        <v>47</v>
      </c>
    </row>
    <row r="218" spans="1:66" ht="12" x14ac:dyDescent="0.25">
      <c r="A218" s="5">
        <v>185</v>
      </c>
      <c r="B218" s="56">
        <v>47</v>
      </c>
      <c r="C218" s="9">
        <v>185</v>
      </c>
      <c r="D218" s="9">
        <v>123.33333333333333</v>
      </c>
      <c r="E218" s="9">
        <v>92.5</v>
      </c>
      <c r="F218" s="9">
        <v>74</v>
      </c>
      <c r="G218" s="9">
        <v>61.666666666666671</v>
      </c>
      <c r="H218" s="9">
        <v>52.857142857142861</v>
      </c>
      <c r="I218" s="9">
        <v>46.25</v>
      </c>
      <c r="J218" s="9">
        <v>41.111111111111107</v>
      </c>
      <c r="K218" s="9">
        <v>37</v>
      </c>
      <c r="L218" s="9">
        <v>33.636363636363633</v>
      </c>
      <c r="M218" s="9">
        <v>30.833333333333329</v>
      </c>
      <c r="N218" s="9">
        <v>28.46153846153846</v>
      </c>
      <c r="O218" s="9">
        <v>26.428571428571427</v>
      </c>
      <c r="P218" s="9">
        <v>24.666666666666664</v>
      </c>
      <c r="Q218" s="9">
        <v>23.125</v>
      </c>
      <c r="R218" s="9">
        <v>21.695228380406846</v>
      </c>
      <c r="S218" s="9">
        <v>20.353856626076137</v>
      </c>
      <c r="T218" s="9">
        <v>19.095419153503958</v>
      </c>
      <c r="U218" s="9">
        <v>17.914788305075181</v>
      </c>
      <c r="V218" s="9">
        <v>16.807153455794499</v>
      </c>
      <c r="W218" s="9">
        <v>15.768001411805658</v>
      </c>
      <c r="X218" s="9">
        <v>14.79309802083033</v>
      </c>
      <c r="Y218" s="9">
        <v>13.878470919596046</v>
      </c>
      <c r="Z218" s="9">
        <v>13.020393347955514</v>
      </c>
      <c r="AA218" s="9">
        <v>12.215368963745947</v>
      </c>
      <c r="AB218" s="9">
        <v>11.460117596514683</v>
      </c>
      <c r="AC218" s="9">
        <v>10.751561882062932</v>
      </c>
      <c r="AD218" s="9">
        <v>10.08681472334842</v>
      </c>
      <c r="AE218" s="9">
        <v>9.4631675266548889</v>
      </c>
      <c r="AF218" s="9">
        <v>8.8780791650952491</v>
      </c>
      <c r="AG218" s="9">
        <v>8.3291656244788399</v>
      </c>
      <c r="AH218" s="9">
        <v>7.8141902893536201</v>
      </c>
      <c r="AI218" s="9">
        <v>7.3310548296425626</v>
      </c>
      <c r="AJ218" s="9">
        <v>6.8777906507407573</v>
      </c>
      <c r="AK218" s="9">
        <v>6.4525508722355793</v>
      </c>
      <c r="AL218" s="9">
        <v>6.0536028025662398</v>
      </c>
      <c r="AM218" s="9">
        <v>5.679320878959806</v>
      </c>
      <c r="AN218" s="9">
        <v>5.3281800438765821</v>
      </c>
      <c r="AO218" s="9">
        <v>4.9987495309763732</v>
      </c>
      <c r="AP218" s="9">
        <v>4.6896870352857958</v>
      </c>
      <c r="AQ218" s="9">
        <v>4.3997332438122569</v>
      </c>
      <c r="AR218" s="9">
        <v>4.1277067043189266</v>
      </c>
      <c r="AS218" s="9">
        <v>3.872499011352891</v>
      </c>
      <c r="AT218" s="9">
        <v>3.633070289911382</v>
      </c>
      <c r="AU218" s="9">
        <v>3.4084449583437126</v>
      </c>
      <c r="AV218" s="9">
        <v>3.1977077532243525</v>
      </c>
      <c r="AW218" s="9">
        <v>3</v>
      </c>
      <c r="AX218" s="9" t="s">
        <v>47</v>
      </c>
      <c r="AY218" s="9" t="s">
        <v>47</v>
      </c>
      <c r="AZ218" s="9" t="s">
        <v>47</v>
      </c>
      <c r="BA218" s="9" t="s">
        <v>47</v>
      </c>
      <c r="BB218" s="9" t="s">
        <v>47</v>
      </c>
      <c r="BC218" s="9" t="s">
        <v>47</v>
      </c>
      <c r="BD218" s="9" t="s">
        <v>47</v>
      </c>
      <c r="BE218" s="9" t="s">
        <v>47</v>
      </c>
      <c r="BF218" s="9" t="s">
        <v>47</v>
      </c>
      <c r="BG218" s="9" t="s">
        <v>47</v>
      </c>
      <c r="BH218" s="9" t="s">
        <v>47</v>
      </c>
      <c r="BI218" s="9" t="s">
        <v>47</v>
      </c>
      <c r="BJ218" s="9" t="s">
        <v>47</v>
      </c>
      <c r="BK218" s="9" t="s">
        <v>47</v>
      </c>
      <c r="BL218" s="9" t="s">
        <v>47</v>
      </c>
      <c r="BM218" s="9" t="s">
        <v>47</v>
      </c>
      <c r="BN218" s="9" t="s">
        <v>47</v>
      </c>
    </row>
    <row r="219" spans="1:66" ht="12" x14ac:dyDescent="0.25">
      <c r="A219" s="5">
        <v>186</v>
      </c>
      <c r="B219" s="56">
        <v>47</v>
      </c>
      <c r="C219" s="9">
        <v>186</v>
      </c>
      <c r="D219" s="9">
        <v>124</v>
      </c>
      <c r="E219" s="9">
        <v>93</v>
      </c>
      <c r="F219" s="9">
        <v>74.400000000000006</v>
      </c>
      <c r="G219" s="9">
        <v>62</v>
      </c>
      <c r="H219" s="9">
        <v>53.142857142857146</v>
      </c>
      <c r="I219" s="9">
        <v>46.5</v>
      </c>
      <c r="J219" s="9">
        <v>41.333333333333329</v>
      </c>
      <c r="K219" s="9">
        <v>37.200000000000003</v>
      </c>
      <c r="L219" s="9">
        <v>33.818181818181813</v>
      </c>
      <c r="M219" s="9">
        <v>31</v>
      </c>
      <c r="N219" s="9">
        <v>28.61538461538461</v>
      </c>
      <c r="O219" s="9">
        <v>26.571428571428566</v>
      </c>
      <c r="P219" s="9">
        <v>24.8</v>
      </c>
      <c r="Q219" s="9">
        <v>23.25</v>
      </c>
      <c r="R219" s="9">
        <v>21.808825573255753</v>
      </c>
      <c r="S219" s="9">
        <v>20.456983779986849</v>
      </c>
      <c r="T219" s="9">
        <v>19.188937247856149</v>
      </c>
      <c r="U219" s="9">
        <v>17.999491844070761</v>
      </c>
      <c r="V219" s="9">
        <v>16.883775399336727</v>
      </c>
      <c r="W219" s="9">
        <v>15.837217750630593</v>
      </c>
      <c r="X219" s="9">
        <v>14.855532021039679</v>
      </c>
      <c r="Y219" s="9">
        <v>13.934697059990107</v>
      </c>
      <c r="Z219" s="9">
        <v>13.0709409719348</v>
      </c>
      <c r="AA219" s="9">
        <v>12.26072566603218</v>
      </c>
      <c r="AB219" s="9">
        <v>11.500732363528423</v>
      </c>
      <c r="AC219" s="9">
        <v>10.787848003479089</v>
      </c>
      <c r="AD219" s="9">
        <v>10.119152491125627</v>
      </c>
      <c r="AE219" s="9">
        <v>9.4919067366939913</v>
      </c>
      <c r="AF219" s="9">
        <v>8.9035414356202391</v>
      </c>
      <c r="AG219" s="9">
        <v>8.3516465442450318</v>
      </c>
      <c r="AH219" s="9">
        <v>7.8339614078677045</v>
      </c>
      <c r="AI219" s="9">
        <v>7.3483655007227471</v>
      </c>
      <c r="AJ219" s="9">
        <v>6.8928697399480701</v>
      </c>
      <c r="AK219" s="9">
        <v>6.4656083379656026</v>
      </c>
      <c r="AL219" s="9">
        <v>6.0648311599002103</v>
      </c>
      <c r="AM219" s="9">
        <v>5.6888965547316177</v>
      </c>
      <c r="AN219" s="9">
        <v>5.3362646308145152</v>
      </c>
      <c r="AO219" s="9">
        <v>5.0054909482222714</v>
      </c>
      <c r="AP219" s="9">
        <v>4.6952206020769935</v>
      </c>
      <c r="AQ219" s="9">
        <v>4.4041826726302808</v>
      </c>
      <c r="AR219" s="9">
        <v>4.1311850193612552</v>
      </c>
      <c r="AS219" s="9">
        <v>3.8751093977676057</v>
      </c>
      <c r="AT219" s="9">
        <v>3.6349068788472212</v>
      </c>
      <c r="AU219" s="9">
        <v>3.4095935525078085</v>
      </c>
      <c r="AV219" s="9">
        <v>3.1982464973049569</v>
      </c>
      <c r="AW219" s="9">
        <v>3</v>
      </c>
      <c r="AX219" s="9" t="s">
        <v>47</v>
      </c>
      <c r="AY219" s="9" t="s">
        <v>47</v>
      </c>
      <c r="AZ219" s="9" t="s">
        <v>47</v>
      </c>
      <c r="BA219" s="9" t="s">
        <v>47</v>
      </c>
      <c r="BB219" s="9" t="s">
        <v>47</v>
      </c>
      <c r="BC219" s="9" t="s">
        <v>47</v>
      </c>
      <c r="BD219" s="9" t="s">
        <v>47</v>
      </c>
      <c r="BE219" s="9" t="s">
        <v>47</v>
      </c>
      <c r="BF219" s="9" t="s">
        <v>47</v>
      </c>
      <c r="BG219" s="9" t="s">
        <v>47</v>
      </c>
      <c r="BH219" s="9" t="s">
        <v>47</v>
      </c>
      <c r="BI219" s="9" t="s">
        <v>47</v>
      </c>
      <c r="BJ219" s="9" t="s">
        <v>47</v>
      </c>
      <c r="BK219" s="9" t="s">
        <v>47</v>
      </c>
      <c r="BL219" s="9" t="s">
        <v>47</v>
      </c>
      <c r="BM219" s="9" t="s">
        <v>47</v>
      </c>
      <c r="BN219" s="9" t="s">
        <v>47</v>
      </c>
    </row>
    <row r="220" spans="1:66" ht="12" x14ac:dyDescent="0.25">
      <c r="A220" s="5">
        <v>187</v>
      </c>
      <c r="B220" s="56">
        <v>47</v>
      </c>
      <c r="C220" s="9">
        <v>187</v>
      </c>
      <c r="D220" s="9">
        <v>124.66666666666666</v>
      </c>
      <c r="E220" s="9">
        <v>93.5</v>
      </c>
      <c r="F220" s="9">
        <v>74.8</v>
      </c>
      <c r="G220" s="9">
        <v>62.333333333333336</v>
      </c>
      <c r="H220" s="9">
        <v>53.428571428571431</v>
      </c>
      <c r="I220" s="9">
        <v>46.75</v>
      </c>
      <c r="J220" s="9">
        <v>41.55555555555555</v>
      </c>
      <c r="K220" s="9">
        <v>37.4</v>
      </c>
      <c r="L220" s="9">
        <v>34</v>
      </c>
      <c r="M220" s="9">
        <v>31.166666666666664</v>
      </c>
      <c r="N220" s="9">
        <v>28.76923076923077</v>
      </c>
      <c r="O220" s="9">
        <v>26.714285714285715</v>
      </c>
      <c r="P220" s="9">
        <v>24.933333333333334</v>
      </c>
      <c r="Q220" s="9">
        <v>23.375</v>
      </c>
      <c r="R220" s="9">
        <v>21.92240368206463</v>
      </c>
      <c r="S220" s="9">
        <v>20.560076286605383</v>
      </c>
      <c r="T220" s="9">
        <v>19.282408217711552</v>
      </c>
      <c r="U220" s="9">
        <v>18.084138477477346</v>
      </c>
      <c r="V220" s="9">
        <v>16.960333003021006</v>
      </c>
      <c r="W220" s="9">
        <v>15.906364349709945</v>
      </c>
      <c r="X220" s="9">
        <v>14.917892636934454</v>
      </c>
      <c r="Y220" s="9">
        <v>13.990847677971196</v>
      </c>
      <c r="Z220" s="9">
        <v>13.121412220353417</v>
      </c>
      <c r="AA220" s="9">
        <v>12.306006227737479</v>
      </c>
      <c r="AB220" s="9">
        <v>11.541272138543844</v>
      </c>
      <c r="AC220" s="9">
        <v>10.824061040672662</v>
      </c>
      <c r="AD220" s="9">
        <v>10.151419705366189</v>
      </c>
      <c r="AE220" s="9">
        <v>9.5205784268279441</v>
      </c>
      <c r="AF220" s="9">
        <v>8.9289396175263303</v>
      </c>
      <c r="AG220" s="9">
        <v>8.3740671122221162</v>
      </c>
      <c r="AH220" s="9">
        <v>7.8536761366774082</v>
      </c>
      <c r="AI220" s="9">
        <v>7.3656238997407453</v>
      </c>
      <c r="AJ220" s="9">
        <v>6.9079007700697224</v>
      </c>
      <c r="AK220" s="9">
        <v>6.4786220011599385</v>
      </c>
      <c r="AL220" s="9">
        <v>6.0760199706067821</v>
      </c>
      <c r="AM220" s="9">
        <v>5.6984369016439924</v>
      </c>
      <c r="AN220" s="9">
        <v>5.3443180369888008</v>
      </c>
      <c r="AO220" s="9">
        <v>5.0122052368858911</v>
      </c>
      <c r="AP220" s="9">
        <v>4.7007309749891277</v>
      </c>
      <c r="AQ220" s="9">
        <v>4.4086127073581567</v>
      </c>
      <c r="AR220" s="9">
        <v>4.1346475913833309</v>
      </c>
      <c r="AS220" s="9">
        <v>3.8777075328933295</v>
      </c>
      <c r="AT220" s="9">
        <v>3.6367345410511436</v>
      </c>
      <c r="AU220" s="9">
        <v>3.4107363719114954</v>
      </c>
      <c r="AV220" s="9">
        <v>3.1987824427013609</v>
      </c>
      <c r="AW220" s="9">
        <v>3</v>
      </c>
      <c r="AX220" s="9" t="s">
        <v>47</v>
      </c>
      <c r="AY220" s="9" t="s">
        <v>47</v>
      </c>
      <c r="AZ220" s="9" t="s">
        <v>47</v>
      </c>
      <c r="BA220" s="9" t="s">
        <v>47</v>
      </c>
      <c r="BB220" s="9" t="s">
        <v>47</v>
      </c>
      <c r="BC220" s="9" t="s">
        <v>47</v>
      </c>
      <c r="BD220" s="9" t="s">
        <v>47</v>
      </c>
      <c r="BE220" s="9" t="s">
        <v>47</v>
      </c>
      <c r="BF220" s="9" t="s">
        <v>47</v>
      </c>
      <c r="BG220" s="9" t="s">
        <v>47</v>
      </c>
      <c r="BH220" s="9" t="s">
        <v>47</v>
      </c>
      <c r="BI220" s="9" t="s">
        <v>47</v>
      </c>
      <c r="BJ220" s="9" t="s">
        <v>47</v>
      </c>
      <c r="BK220" s="9" t="s">
        <v>47</v>
      </c>
      <c r="BL220" s="9" t="s">
        <v>47</v>
      </c>
      <c r="BM220" s="9" t="s">
        <v>47</v>
      </c>
      <c r="BN220" s="9" t="s">
        <v>47</v>
      </c>
    </row>
    <row r="221" spans="1:66" ht="12" x14ac:dyDescent="0.25">
      <c r="A221" s="5">
        <v>188</v>
      </c>
      <c r="B221" s="56">
        <v>47</v>
      </c>
      <c r="C221" s="9">
        <v>188</v>
      </c>
      <c r="D221" s="9">
        <v>125.33333333333333</v>
      </c>
      <c r="E221" s="9">
        <v>94</v>
      </c>
      <c r="F221" s="9">
        <v>75.2</v>
      </c>
      <c r="G221" s="9">
        <v>62.666666666666671</v>
      </c>
      <c r="H221" s="9">
        <v>53.714285714285715</v>
      </c>
      <c r="I221" s="9">
        <v>47</v>
      </c>
      <c r="J221" s="9">
        <v>41.777777777777779</v>
      </c>
      <c r="K221" s="9">
        <v>37.6</v>
      </c>
      <c r="L221" s="9">
        <v>34.18181818181818</v>
      </c>
      <c r="M221" s="9">
        <v>31.333333333333329</v>
      </c>
      <c r="N221" s="9">
        <v>28.92307692307692</v>
      </c>
      <c r="O221" s="9">
        <v>26.857142857142854</v>
      </c>
      <c r="P221" s="9">
        <v>25.066666666666663</v>
      </c>
      <c r="Q221" s="9">
        <v>23.5</v>
      </c>
      <c r="R221" s="9">
        <v>22.035962812068533</v>
      </c>
      <c r="S221" s="9">
        <v>20.663134342760316</v>
      </c>
      <c r="T221" s="9">
        <v>19.3758323386316</v>
      </c>
      <c r="U221" s="9">
        <v>18.16872854753025</v>
      </c>
      <c r="V221" s="9">
        <v>17.036826664508279</v>
      </c>
      <c r="W221" s="9">
        <v>15.975441651692003</v>
      </c>
      <c r="X221" s="9">
        <v>14.980180346513011</v>
      </c>
      <c r="Y221" s="9">
        <v>14.046923278035774</v>
      </c>
      <c r="Z221" s="9">
        <v>13.171807616118135</v>
      </c>
      <c r="AA221" s="9">
        <v>12.351211182829802</v>
      </c>
      <c r="AB221" s="9">
        <v>11.581737459950748</v>
      </c>
      <c r="AC221" s="9">
        <v>10.860201530494288</v>
      </c>
      <c r="AD221" s="9">
        <v>10.183616896065615</v>
      </c>
      <c r="AE221" s="9">
        <v>9.5491831154916902</v>
      </c>
      <c r="AF221" s="9">
        <v>8.9542742135577722</v>
      </c>
      <c r="AG221" s="9">
        <v>8.3964278118733322</v>
      </c>
      <c r="AH221" s="9">
        <v>7.8733349368790959</v>
      </c>
      <c r="AI221" s="9">
        <v>7.3828304628096912</v>
      </c>
      <c r="AJ221" s="9">
        <v>6.9228841500545153</v>
      </c>
      <c r="AK221" s="9">
        <v>6.4915922418238301</v>
      </c>
      <c r="AL221" s="9">
        <v>6.0871695843379809</v>
      </c>
      <c r="AM221" s="9">
        <v>5.707942237924529</v>
      </c>
      <c r="AN221" s="9">
        <v>5.352340548440008</v>
      </c>
      <c r="AO221" s="9">
        <v>5.0188926503383202</v>
      </c>
      <c r="AP221" s="9">
        <v>4.7062183744944388</v>
      </c>
      <c r="AQ221" s="9">
        <v>4.4130235355673655</v>
      </c>
      <c r="AR221" s="9">
        <v>4.1380945752572629</v>
      </c>
      <c r="AS221" s="9">
        <v>3.8802935392847484</v>
      </c>
      <c r="AT221" s="9">
        <v>3.6385533673016393</v>
      </c>
      <c r="AU221" s="9">
        <v>3.4118734762376883</v>
      </c>
      <c r="AV221" s="9">
        <v>3.1993156188024128</v>
      </c>
      <c r="AW221" s="9">
        <v>3</v>
      </c>
      <c r="AX221" s="9" t="s">
        <v>47</v>
      </c>
      <c r="AY221" s="9" t="s">
        <v>47</v>
      </c>
      <c r="AZ221" s="9" t="s">
        <v>47</v>
      </c>
      <c r="BA221" s="9" t="s">
        <v>47</v>
      </c>
      <c r="BB221" s="9" t="s">
        <v>47</v>
      </c>
      <c r="BC221" s="9" t="s">
        <v>47</v>
      </c>
      <c r="BD221" s="9" t="s">
        <v>47</v>
      </c>
      <c r="BE221" s="9" t="s">
        <v>47</v>
      </c>
      <c r="BF221" s="9" t="s">
        <v>47</v>
      </c>
      <c r="BG221" s="9" t="s">
        <v>47</v>
      </c>
      <c r="BH221" s="9" t="s">
        <v>47</v>
      </c>
      <c r="BI221" s="9" t="s">
        <v>47</v>
      </c>
      <c r="BJ221" s="9" t="s">
        <v>47</v>
      </c>
      <c r="BK221" s="9" t="s">
        <v>47</v>
      </c>
      <c r="BL221" s="9" t="s">
        <v>47</v>
      </c>
      <c r="BM221" s="9" t="s">
        <v>47</v>
      </c>
      <c r="BN221" s="9" t="s">
        <v>47</v>
      </c>
    </row>
    <row r="222" spans="1:66" s="6" customFormat="1" ht="12" x14ac:dyDescent="0.25">
      <c r="A222" s="5" t="s">
        <v>23</v>
      </c>
      <c r="B222" s="55" t="s">
        <v>22</v>
      </c>
      <c r="C222" s="8">
        <v>1</v>
      </c>
      <c r="D222" s="8">
        <v>2</v>
      </c>
      <c r="E222" s="8">
        <v>3</v>
      </c>
      <c r="F222" s="8">
        <v>4</v>
      </c>
      <c r="G222" s="8">
        <v>5</v>
      </c>
      <c r="H222" s="8">
        <v>6</v>
      </c>
      <c r="I222" s="8">
        <v>7</v>
      </c>
      <c r="J222" s="8">
        <v>8</v>
      </c>
      <c r="K222" s="8">
        <v>9</v>
      </c>
      <c r="L222" s="8">
        <v>10</v>
      </c>
      <c r="M222" s="8">
        <v>11</v>
      </c>
      <c r="N222" s="8">
        <v>12</v>
      </c>
      <c r="O222" s="8">
        <v>13</v>
      </c>
      <c r="P222" s="8">
        <v>14</v>
      </c>
      <c r="Q222" s="8">
        <v>15</v>
      </c>
      <c r="R222" s="8">
        <v>16</v>
      </c>
      <c r="S222" s="8">
        <v>17</v>
      </c>
      <c r="T222" s="8">
        <v>18</v>
      </c>
      <c r="U222" s="8">
        <v>19</v>
      </c>
      <c r="V222" s="8">
        <v>20</v>
      </c>
      <c r="W222" s="8">
        <v>21</v>
      </c>
      <c r="X222" s="8">
        <v>22</v>
      </c>
      <c r="Y222" s="8">
        <v>23</v>
      </c>
      <c r="Z222" s="8">
        <v>24</v>
      </c>
      <c r="AA222" s="8">
        <v>25</v>
      </c>
      <c r="AB222" s="8">
        <v>26</v>
      </c>
      <c r="AC222" s="8">
        <v>27</v>
      </c>
      <c r="AD222" s="8">
        <v>28</v>
      </c>
      <c r="AE222" s="8">
        <v>29</v>
      </c>
      <c r="AF222" s="8">
        <v>30</v>
      </c>
      <c r="AG222" s="8">
        <v>31</v>
      </c>
      <c r="AH222" s="8">
        <v>32</v>
      </c>
      <c r="AI222" s="8">
        <v>33</v>
      </c>
      <c r="AJ222" s="8">
        <v>34</v>
      </c>
      <c r="AK222" s="8">
        <v>35</v>
      </c>
      <c r="AL222" s="8">
        <v>36</v>
      </c>
      <c r="AM222" s="8">
        <v>37</v>
      </c>
      <c r="AN222" s="8">
        <v>38</v>
      </c>
      <c r="AO222" s="8">
        <v>39</v>
      </c>
      <c r="AP222" s="8">
        <v>40</v>
      </c>
      <c r="AQ222" s="8">
        <v>41</v>
      </c>
      <c r="AR222" s="8">
        <v>42</v>
      </c>
      <c r="AS222" s="8">
        <v>43</v>
      </c>
      <c r="AT222" s="8">
        <v>44</v>
      </c>
      <c r="AU222" s="8">
        <v>45</v>
      </c>
      <c r="AV222" s="8">
        <v>46</v>
      </c>
      <c r="AW222" s="8">
        <v>47</v>
      </c>
      <c r="AX222" s="8">
        <v>48</v>
      </c>
      <c r="AY222" s="8">
        <v>49</v>
      </c>
      <c r="AZ222" s="8">
        <v>50</v>
      </c>
      <c r="BA222" s="8">
        <v>51</v>
      </c>
      <c r="BB222" s="8">
        <v>52</v>
      </c>
      <c r="BC222" s="8">
        <v>53</v>
      </c>
      <c r="BD222" s="8">
        <v>54</v>
      </c>
      <c r="BE222" s="8">
        <v>55</v>
      </c>
      <c r="BF222" s="8">
        <v>56</v>
      </c>
      <c r="BG222" s="8">
        <v>57</v>
      </c>
      <c r="BH222" s="8">
        <v>58</v>
      </c>
      <c r="BI222" s="8">
        <v>59</v>
      </c>
      <c r="BJ222" s="8">
        <v>60</v>
      </c>
      <c r="BK222" s="8">
        <v>61</v>
      </c>
      <c r="BL222" s="8">
        <v>62</v>
      </c>
      <c r="BM222" s="8">
        <v>63</v>
      </c>
      <c r="BN222" s="8">
        <v>64</v>
      </c>
    </row>
    <row r="223" spans="1:66" ht="12" x14ac:dyDescent="0.25">
      <c r="A223" s="5">
        <v>189</v>
      </c>
      <c r="B223" s="56">
        <v>48</v>
      </c>
      <c r="C223" s="9">
        <v>189</v>
      </c>
      <c r="D223" s="9">
        <v>126</v>
      </c>
      <c r="E223" s="9">
        <v>94.5</v>
      </c>
      <c r="F223" s="9">
        <v>75.599999999999994</v>
      </c>
      <c r="G223" s="9">
        <v>63</v>
      </c>
      <c r="H223" s="9">
        <v>54</v>
      </c>
      <c r="I223" s="9">
        <v>47.25</v>
      </c>
      <c r="J223" s="9">
        <v>42</v>
      </c>
      <c r="K223" s="9">
        <v>37.799999999999997</v>
      </c>
      <c r="L223" s="9">
        <v>34.363636363636367</v>
      </c>
      <c r="M223" s="9">
        <v>31.5</v>
      </c>
      <c r="N223" s="9">
        <v>29.07692307692308</v>
      </c>
      <c r="O223" s="9">
        <v>27</v>
      </c>
      <c r="P223" s="9">
        <v>25.2</v>
      </c>
      <c r="Q223" s="9">
        <v>23.625</v>
      </c>
      <c r="R223" s="9">
        <v>22.192831165768826</v>
      </c>
      <c r="S223" s="9">
        <v>20.847481699569105</v>
      </c>
      <c r="T223" s="9">
        <v>19.583688532909733</v>
      </c>
      <c r="U223" s="9">
        <v>18.396507649264283</v>
      </c>
      <c r="V223" s="9">
        <v>17.281294742852783</v>
      </c>
      <c r="W223" s="9">
        <v>16.233687049905615</v>
      </c>
      <c r="X223" s="9">
        <v>15.249586281332618</v>
      </c>
      <c r="Y223" s="9">
        <v>14.325142590029174</v>
      </c>
      <c r="Z223" s="9">
        <v>13.4567395100987</v>
      </c>
      <c r="AA223" s="9">
        <v>12.640979809073064</v>
      </c>
      <c r="AB223" s="9">
        <v>11.874672197784175</v>
      </c>
      <c r="AC223" s="9">
        <v>11.154818845895162</v>
      </c>
      <c r="AD223" s="9">
        <v>10.478603654251327</v>
      </c>
      <c r="AE223" s="9">
        <v>9.843381238171764</v>
      </c>
      <c r="AF223" s="9">
        <v>9.2466665785838078</v>
      </c>
      <c r="AG223" s="9">
        <v>8.6861253005150356</v>
      </c>
      <c r="AH223" s="9">
        <v>8.1595645409118802</v>
      </c>
      <c r="AI223" s="9">
        <v>7.6649243700593175</v>
      </c>
      <c r="AJ223" s="9">
        <v>7.2002697330418366</v>
      </c>
      <c r="AK223" s="9">
        <v>6.7637828797203321</v>
      </c>
      <c r="AL223" s="9">
        <v>6.3537562536106238</v>
      </c>
      <c r="AM223" s="9">
        <v>5.9685858118445889</v>
      </c>
      <c r="AN223" s="9">
        <v>5.6067647500812789</v>
      </c>
      <c r="AO223" s="9">
        <v>5.266877607819592</v>
      </c>
      <c r="AP223" s="9">
        <v>4.9475947310522157</v>
      </c>
      <c r="AQ223" s="9">
        <v>4.6476670705984864</v>
      </c>
      <c r="AR223" s="9">
        <v>4.3659212957670093</v>
      </c>
      <c r="AS223" s="9">
        <v>4.1012552042324604</v>
      </c>
      <c r="AT223" s="9">
        <v>3.8526334101698088</v>
      </c>
      <c r="AU223" s="9">
        <v>3.6190832937777251</v>
      </c>
      <c r="AV223" s="9">
        <v>3.3996911963455481</v>
      </c>
      <c r="AW223" s="9">
        <v>3.193598845978725</v>
      </c>
      <c r="AX223" s="9">
        <v>3</v>
      </c>
      <c r="AY223" s="9" t="s">
        <v>47</v>
      </c>
      <c r="AZ223" s="9" t="s">
        <v>47</v>
      </c>
      <c r="BA223" s="9" t="s">
        <v>47</v>
      </c>
      <c r="BB223" s="9" t="s">
        <v>47</v>
      </c>
      <c r="BC223" s="9" t="s">
        <v>47</v>
      </c>
      <c r="BD223" s="9" t="s">
        <v>47</v>
      </c>
      <c r="BE223" s="9" t="s">
        <v>47</v>
      </c>
      <c r="BF223" s="9" t="s">
        <v>47</v>
      </c>
      <c r="BG223" s="9" t="s">
        <v>47</v>
      </c>
      <c r="BH223" s="9" t="s">
        <v>47</v>
      </c>
      <c r="BI223" s="9" t="s">
        <v>47</v>
      </c>
      <c r="BJ223" s="9" t="s">
        <v>47</v>
      </c>
      <c r="BK223" s="9" t="s">
        <v>47</v>
      </c>
      <c r="BL223" s="9" t="s">
        <v>47</v>
      </c>
      <c r="BM223" s="9" t="s">
        <v>47</v>
      </c>
      <c r="BN223" s="9" t="s">
        <v>47</v>
      </c>
    </row>
    <row r="224" spans="1:66" ht="12" x14ac:dyDescent="0.25">
      <c r="A224" s="5">
        <v>190</v>
      </c>
      <c r="B224" s="56">
        <v>48</v>
      </c>
      <c r="C224" s="9">
        <v>190</v>
      </c>
      <c r="D224" s="9">
        <v>126.66666666666666</v>
      </c>
      <c r="E224" s="9">
        <v>95</v>
      </c>
      <c r="F224" s="9">
        <v>76</v>
      </c>
      <c r="G224" s="9">
        <v>63.333333333333336</v>
      </c>
      <c r="H224" s="9">
        <v>54.285714285714285</v>
      </c>
      <c r="I224" s="9">
        <v>47.5</v>
      </c>
      <c r="J224" s="9">
        <v>42.222222222222221</v>
      </c>
      <c r="K224" s="9">
        <v>38</v>
      </c>
      <c r="L224" s="9">
        <v>34.545454545454547</v>
      </c>
      <c r="M224" s="9">
        <v>31.666666666666668</v>
      </c>
      <c r="N224" s="9">
        <v>29.230769230769234</v>
      </c>
      <c r="O224" s="9">
        <v>27.142857142857146</v>
      </c>
      <c r="P224" s="9">
        <v>25.333333333333336</v>
      </c>
      <c r="Q224" s="9">
        <v>23.75</v>
      </c>
      <c r="R224" s="9">
        <v>22.306686187159425</v>
      </c>
      <c r="S224" s="9">
        <v>20.951084153785644</v>
      </c>
      <c r="T224" s="9">
        <v>19.677863557863784</v>
      </c>
      <c r="U224" s="9">
        <v>18.482017988168753</v>
      </c>
      <c r="V224" s="9">
        <v>17.358845278632248</v>
      </c>
      <c r="W224" s="9">
        <v>16.303929019027521</v>
      </c>
      <c r="X224" s="9">
        <v>15.313121189270269</v>
      </c>
      <c r="Y224" s="9">
        <v>14.382525849052353</v>
      </c>
      <c r="Z224" s="9">
        <v>13.508483818674504</v>
      </c>
      <c r="AA224" s="9">
        <v>12.687558290841817</v>
      </c>
      <c r="AB224" s="9">
        <v>11.916521316846367</v>
      </c>
      <c r="AC224" s="9">
        <v>11.192341113999481</v>
      </c>
      <c r="AD224" s="9">
        <v>10.512170144405422</v>
      </c>
      <c r="AE224" s="9">
        <v>9.8733339182011832</v>
      </c>
      <c r="AF224" s="9">
        <v>9.2733204772358313</v>
      </c>
      <c r="AG224" s="9">
        <v>8.7097705178382796</v>
      </c>
      <c r="AH224" s="9">
        <v>8.1804681138354329</v>
      </c>
      <c r="AI224" s="9">
        <v>7.6833320033427777</v>
      </c>
      <c r="AJ224" s="9">
        <v>7.21640740506637</v>
      </c>
      <c r="AK224" s="9">
        <v>6.777858331937221</v>
      </c>
      <c r="AL224" s="9">
        <v>6.3659603718546292</v>
      </c>
      <c r="AM224" s="9">
        <v>5.9790939071517437</v>
      </c>
      <c r="AN224" s="9">
        <v>5.6157377461217211</v>
      </c>
      <c r="AO224" s="9">
        <v>5.274463141563082</v>
      </c>
      <c r="AP224" s="9">
        <v>4.9539281728247033</v>
      </c>
      <c r="AQ224" s="9">
        <v>4.6528724692601573</v>
      </c>
      <c r="AR224" s="9">
        <v>4.3701122543435753</v>
      </c>
      <c r="AS224" s="9">
        <v>4.1045356909600823</v>
      </c>
      <c r="AT224" s="9">
        <v>3.8550985095680899</v>
      </c>
      <c r="AU224" s="9">
        <v>3.6208199020430065</v>
      </c>
      <c r="AV224" s="9">
        <v>3.4007786650566176</v>
      </c>
      <c r="AW224" s="9">
        <v>3.1941095778275752</v>
      </c>
      <c r="AX224" s="9">
        <v>3</v>
      </c>
      <c r="AY224" s="9" t="s">
        <v>47</v>
      </c>
      <c r="AZ224" s="9" t="s">
        <v>47</v>
      </c>
      <c r="BA224" s="9" t="s">
        <v>47</v>
      </c>
      <c r="BB224" s="9" t="s">
        <v>47</v>
      </c>
      <c r="BC224" s="9" t="s">
        <v>47</v>
      </c>
      <c r="BD224" s="9" t="s">
        <v>47</v>
      </c>
      <c r="BE224" s="9" t="s">
        <v>47</v>
      </c>
      <c r="BF224" s="9" t="s">
        <v>47</v>
      </c>
      <c r="BG224" s="9" t="s">
        <v>47</v>
      </c>
      <c r="BH224" s="9" t="s">
        <v>47</v>
      </c>
      <c r="BI224" s="9" t="s">
        <v>47</v>
      </c>
      <c r="BJ224" s="9" t="s">
        <v>47</v>
      </c>
      <c r="BK224" s="9" t="s">
        <v>47</v>
      </c>
      <c r="BL224" s="9" t="s">
        <v>47</v>
      </c>
      <c r="BM224" s="9" t="s">
        <v>47</v>
      </c>
      <c r="BN224" s="9" t="s">
        <v>47</v>
      </c>
    </row>
    <row r="225" spans="1:66" ht="12" x14ac:dyDescent="0.25">
      <c r="A225" s="5">
        <v>191</v>
      </c>
      <c r="B225" s="56">
        <v>48</v>
      </c>
      <c r="C225" s="9">
        <v>191</v>
      </c>
      <c r="D225" s="9">
        <v>127.33333333333333</v>
      </c>
      <c r="E225" s="9">
        <v>95.5</v>
      </c>
      <c r="F225" s="9">
        <v>76.400000000000006</v>
      </c>
      <c r="G225" s="9">
        <v>63.666666666666671</v>
      </c>
      <c r="H225" s="9">
        <v>54.571428571428569</v>
      </c>
      <c r="I225" s="9">
        <v>47.75</v>
      </c>
      <c r="J225" s="9">
        <v>42.444444444444443</v>
      </c>
      <c r="K225" s="9">
        <v>38.200000000000003</v>
      </c>
      <c r="L225" s="9">
        <v>34.727272727272727</v>
      </c>
      <c r="M225" s="9">
        <v>31.833333333333332</v>
      </c>
      <c r="N225" s="9">
        <v>29.384615384615387</v>
      </c>
      <c r="O225" s="9">
        <v>27.285714285714288</v>
      </c>
      <c r="P225" s="9">
        <v>25.466666666666669</v>
      </c>
      <c r="Q225" s="9">
        <v>23.875</v>
      </c>
      <c r="R225" s="9">
        <v>22.420523051217319</v>
      </c>
      <c r="S225" s="9">
        <v>21.054653566080301</v>
      </c>
      <c r="T225" s="9">
        <v>19.771993533558046</v>
      </c>
      <c r="U225" s="9">
        <v>18.567473792153212</v>
      </c>
      <c r="V225" s="9">
        <v>17.436333996223855</v>
      </c>
      <c r="W225" s="9">
        <v>16.374103802766957</v>
      </c>
      <c r="X225" s="9">
        <v>15.376585204312532</v>
      </c>
      <c r="Y225" s="9">
        <v>14.439835938106652</v>
      </c>
      <c r="Z225" s="9">
        <v>13.56015390601535</v>
      </c>
      <c r="AA225" s="9">
        <v>12.734062543575778</v>
      </c>
      <c r="AB225" s="9">
        <v>11.958297080372095</v>
      </c>
      <c r="AC225" s="9">
        <v>11.229791637436119</v>
      </c>
      <c r="AD225" s="9">
        <v>10.545667110680796</v>
      </c>
      <c r="AE225" s="9">
        <v>9.9032197924809697</v>
      </c>
      <c r="AF225" s="9">
        <v>9.2999106864331385</v>
      </c>
      <c r="AG225" s="9">
        <v>8.7333554730654015</v>
      </c>
      <c r="AH225" s="9">
        <v>8.2013150868413724</v>
      </c>
      <c r="AI225" s="9">
        <v>7.7016868672177337</v>
      </c>
      <c r="AJ225" s="9">
        <v>7.2324962487837867</v>
      </c>
      <c r="AK225" s="9">
        <v>6.7918889576418717</v>
      </c>
      <c r="AL225" s="9">
        <v>6.3781236831881873</v>
      </c>
      <c r="AM225" s="9">
        <v>5.9895651963323919</v>
      </c>
      <c r="AN225" s="9">
        <v>5.6246778869587182</v>
      </c>
      <c r="AO225" s="9">
        <v>5.282019695088179</v>
      </c>
      <c r="AP225" s="9">
        <v>4.9602364117574194</v>
      </c>
      <c r="AQ225" s="9">
        <v>4.6580563270908772</v>
      </c>
      <c r="AR225" s="9">
        <v>4.3742852044150666</v>
      </c>
      <c r="AS225" s="9">
        <v>4.1078015605523301</v>
      </c>
      <c r="AT225" s="9">
        <v>3.8575522336414658</v>
      </c>
      <c r="AU225" s="9">
        <v>3.6225482209689357</v>
      </c>
      <c r="AV225" s="9">
        <v>3.4018607703614796</v>
      </c>
      <c r="AW225" s="9">
        <v>3.1946177096930453</v>
      </c>
      <c r="AX225" s="9">
        <v>3</v>
      </c>
      <c r="AY225" s="9" t="s">
        <v>47</v>
      </c>
      <c r="AZ225" s="9" t="s">
        <v>47</v>
      </c>
      <c r="BA225" s="9" t="s">
        <v>47</v>
      </c>
      <c r="BB225" s="9" t="s">
        <v>47</v>
      </c>
      <c r="BC225" s="9" t="s">
        <v>47</v>
      </c>
      <c r="BD225" s="9" t="s">
        <v>47</v>
      </c>
      <c r="BE225" s="9" t="s">
        <v>47</v>
      </c>
      <c r="BF225" s="9" t="s">
        <v>47</v>
      </c>
      <c r="BG225" s="9" t="s">
        <v>47</v>
      </c>
      <c r="BH225" s="9" t="s">
        <v>47</v>
      </c>
      <c r="BI225" s="9" t="s">
        <v>47</v>
      </c>
      <c r="BJ225" s="9" t="s">
        <v>47</v>
      </c>
      <c r="BK225" s="9" t="s">
        <v>47</v>
      </c>
      <c r="BL225" s="9" t="s">
        <v>47</v>
      </c>
      <c r="BM225" s="9" t="s">
        <v>47</v>
      </c>
      <c r="BN225" s="9" t="s">
        <v>47</v>
      </c>
    </row>
    <row r="226" spans="1:66" ht="12" x14ac:dyDescent="0.25">
      <c r="A226" s="5">
        <v>192</v>
      </c>
      <c r="B226" s="56">
        <v>48</v>
      </c>
      <c r="C226" s="9">
        <v>192</v>
      </c>
      <c r="D226" s="9">
        <v>128</v>
      </c>
      <c r="E226" s="9">
        <v>96</v>
      </c>
      <c r="F226" s="9">
        <v>76.8</v>
      </c>
      <c r="G226" s="9">
        <v>64</v>
      </c>
      <c r="H226" s="9">
        <v>54.857142857142868</v>
      </c>
      <c r="I226" s="9">
        <v>48</v>
      </c>
      <c r="J226" s="9">
        <v>42.666666666666671</v>
      </c>
      <c r="K226" s="9">
        <v>38.4</v>
      </c>
      <c r="L226" s="9">
        <v>34.909090909090914</v>
      </c>
      <c r="M226" s="9">
        <v>32</v>
      </c>
      <c r="N226" s="9">
        <v>29.53846153846154</v>
      </c>
      <c r="O226" s="9">
        <v>27.428571428571431</v>
      </c>
      <c r="P226" s="9">
        <v>25.6</v>
      </c>
      <c r="Q226" s="9">
        <v>24</v>
      </c>
      <c r="R226" s="9">
        <v>22.534341855880953</v>
      </c>
      <c r="S226" s="9">
        <v>21.158190119904507</v>
      </c>
      <c r="T226" s="9">
        <v>19.866078717235457</v>
      </c>
      <c r="U226" s="9">
        <v>18.652875381251029</v>
      </c>
      <c r="V226" s="9">
        <v>17.513761268177351</v>
      </c>
      <c r="W226" s="9">
        <v>16.444211816641481</v>
      </c>
      <c r="X226" s="9">
        <v>15.439978776113177</v>
      </c>
      <c r="Y226" s="9">
        <v>14.497073332853363</v>
      </c>
      <c r="Z226" s="9">
        <v>13.611750266345545</v>
      </c>
      <c r="AA226" s="9">
        <v>12.780493073279546</v>
      </c>
      <c r="AB226" s="9">
        <v>12</v>
      </c>
      <c r="AC226" s="9">
        <v>11.267170927940471</v>
      </c>
      <c r="AD226" s="9">
        <v>10.57909505995225</v>
      </c>
      <c r="AE226" s="9">
        <v>9.9330393586177266</v>
      </c>
      <c r="AF226" s="9">
        <v>9.3264376906255126</v>
      </c>
      <c r="AG226" s="9">
        <v>8.7568806340886738</v>
      </c>
      <c r="AH226" s="9">
        <v>8.2221059083207404</v>
      </c>
      <c r="AI226" s="9">
        <v>7.7199893880565886</v>
      </c>
      <c r="AJ226" s="9">
        <v>7.2485366664266815</v>
      </c>
      <c r="AK226" s="9">
        <v>6.8058751331727736</v>
      </c>
      <c r="AL226" s="9">
        <v>6.3902465366397747</v>
      </c>
      <c r="AM226" s="9">
        <v>6</v>
      </c>
      <c r="AN226" s="9">
        <v>5.6335854639702365</v>
      </c>
      <c r="AO226" s="9">
        <v>5.2895475299761259</v>
      </c>
      <c r="AP226" s="9">
        <v>4.9665196793088633</v>
      </c>
      <c r="AQ226" s="9">
        <v>4.6632188453127572</v>
      </c>
      <c r="AR226" s="9">
        <v>4.3784403170443378</v>
      </c>
      <c r="AS226" s="9">
        <v>4.1110529541603702</v>
      </c>
      <c r="AT226" s="9">
        <v>3.8599946940282948</v>
      </c>
      <c r="AU226" s="9">
        <v>3.6242683332133416</v>
      </c>
      <c r="AV226" s="9">
        <v>3.4029375665863877</v>
      </c>
      <c r="AW226" s="9">
        <v>3.1951232683198878</v>
      </c>
      <c r="AX226" s="9">
        <v>3</v>
      </c>
      <c r="AY226" s="9" t="s">
        <v>47</v>
      </c>
      <c r="AZ226" s="9" t="s">
        <v>47</v>
      </c>
      <c r="BA226" s="9" t="s">
        <v>47</v>
      </c>
      <c r="BB226" s="9" t="s">
        <v>47</v>
      </c>
      <c r="BC226" s="9" t="s">
        <v>47</v>
      </c>
      <c r="BD226" s="9" t="s">
        <v>47</v>
      </c>
      <c r="BE226" s="9" t="s">
        <v>47</v>
      </c>
      <c r="BF226" s="9" t="s">
        <v>47</v>
      </c>
      <c r="BG226" s="9" t="s">
        <v>47</v>
      </c>
      <c r="BH226" s="9" t="s">
        <v>47</v>
      </c>
      <c r="BI226" s="9" t="s">
        <v>47</v>
      </c>
      <c r="BJ226" s="9" t="s">
        <v>47</v>
      </c>
      <c r="BK226" s="9" t="s">
        <v>47</v>
      </c>
      <c r="BL226" s="9" t="s">
        <v>47</v>
      </c>
      <c r="BM226" s="9" t="s">
        <v>47</v>
      </c>
      <c r="BN226" s="9" t="s">
        <v>47</v>
      </c>
    </row>
    <row r="227" spans="1:66" ht="12" x14ac:dyDescent="0.25">
      <c r="A227" s="5">
        <v>193</v>
      </c>
      <c r="B227" s="56">
        <v>49</v>
      </c>
      <c r="C227" s="9">
        <v>193</v>
      </c>
      <c r="D227" s="9">
        <v>128.66666666666666</v>
      </c>
      <c r="E227" s="9">
        <v>96.5</v>
      </c>
      <c r="F227" s="9">
        <v>77.2</v>
      </c>
      <c r="G227" s="9">
        <v>64.333333333333343</v>
      </c>
      <c r="H227" s="9">
        <v>55.142857142857146</v>
      </c>
      <c r="I227" s="9">
        <v>48.25</v>
      </c>
      <c r="J227" s="9">
        <v>42.888888888888886</v>
      </c>
      <c r="K227" s="9">
        <v>38.6</v>
      </c>
      <c r="L227" s="9">
        <v>35.090909090909093</v>
      </c>
      <c r="M227" s="9">
        <v>32.166666666666664</v>
      </c>
      <c r="N227" s="9">
        <v>29.692307692307693</v>
      </c>
      <c r="O227" s="9">
        <v>27.571428571428573</v>
      </c>
      <c r="P227" s="9">
        <v>25.733333333333334</v>
      </c>
      <c r="Q227" s="9">
        <v>24.125</v>
      </c>
      <c r="R227" s="9">
        <v>22.690261262289308</v>
      </c>
      <c r="S227" s="9">
        <v>21.340847923355309</v>
      </c>
      <c r="T227" s="9">
        <v>20.071685593356111</v>
      </c>
      <c r="U227" s="9">
        <v>18.878001661669579</v>
      </c>
      <c r="V227" s="9">
        <v>17.755307349770547</v>
      </c>
      <c r="W227" s="9">
        <v>16.699380831442042</v>
      </c>
      <c r="X227" s="9">
        <v>15.706251356845017</v>
      </c>
      <c r="Y227" s="9">
        <v>14.77218432074609</v>
      </c>
      <c r="Z227" s="9">
        <v>13.893667218753265</v>
      </c>
      <c r="AA227" s="9">
        <v>13.067396438748851</v>
      </c>
      <c r="AB227" s="9">
        <v>12.290264837849548</v>
      </c>
      <c r="AC227" s="9">
        <v>11.559350058177577</v>
      </c>
      <c r="AD227" s="9">
        <v>10.871903537505009</v>
      </c>
      <c r="AE227" s="9">
        <v>10.225340173446467</v>
      </c>
      <c r="AF227" s="9">
        <v>9.6172286023329754</v>
      </c>
      <c r="AG227" s="9">
        <v>9.0452820562112617</v>
      </c>
      <c r="AH227" s="9">
        <v>8.5073497635867756</v>
      </c>
      <c r="AI227" s="9">
        <v>8.0014088615734362</v>
      </c>
      <c r="AJ227" s="9">
        <v>7.5255567890361927</v>
      </c>
      <c r="AK227" s="9">
        <v>7.0780041321212952</v>
      </c>
      <c r="AL227" s="9">
        <v>6.6570678952702789</v>
      </c>
      <c r="AM227" s="9">
        <v>6.2611651724137225</v>
      </c>
      <c r="AN227" s="9">
        <v>5.8888071945456604</v>
      </c>
      <c r="AO227" s="9">
        <v>5.5385937312949212</v>
      </c>
      <c r="AP227" s="9">
        <v>5.209207825440811</v>
      </c>
      <c r="AQ227" s="9">
        <v>4.8994108405725996</v>
      </c>
      <c r="AR227" s="9">
        <v>4.608037803269835</v>
      </c>
      <c r="AS227" s="9">
        <v>4.333993022288011</v>
      </c>
      <c r="AT227" s="9">
        <v>4.0762459682758063</v>
      </c>
      <c r="AU227" s="9">
        <v>3.8338273985298033</v>
      </c>
      <c r="AV227" s="9">
        <v>3.6058257122140596</v>
      </c>
      <c r="AW227" s="9">
        <v>3.3913835223385469</v>
      </c>
      <c r="AX227" s="9">
        <v>3.1896944316055795</v>
      </c>
      <c r="AY227" s="9">
        <v>3</v>
      </c>
      <c r="AZ227" s="9" t="s">
        <v>47</v>
      </c>
      <c r="BA227" s="9" t="s">
        <v>47</v>
      </c>
      <c r="BB227" s="9" t="s">
        <v>47</v>
      </c>
      <c r="BC227" s="9" t="s">
        <v>47</v>
      </c>
      <c r="BD227" s="9" t="s">
        <v>47</v>
      </c>
      <c r="BE227" s="9" t="s">
        <v>47</v>
      </c>
      <c r="BF227" s="9" t="s">
        <v>47</v>
      </c>
      <c r="BG227" s="9" t="s">
        <v>47</v>
      </c>
      <c r="BH227" s="9" t="s">
        <v>47</v>
      </c>
      <c r="BI227" s="9" t="s">
        <v>47</v>
      </c>
      <c r="BJ227" s="9" t="s">
        <v>47</v>
      </c>
      <c r="BK227" s="9" t="s">
        <v>47</v>
      </c>
      <c r="BL227" s="9" t="s">
        <v>47</v>
      </c>
      <c r="BM227" s="9" t="s">
        <v>47</v>
      </c>
      <c r="BN227" s="9" t="s">
        <v>47</v>
      </c>
    </row>
    <row r="228" spans="1:66" ht="12" x14ac:dyDescent="0.25">
      <c r="A228" s="5">
        <v>194</v>
      </c>
      <c r="B228" s="56">
        <v>49</v>
      </c>
      <c r="C228" s="9">
        <v>194</v>
      </c>
      <c r="D228" s="9">
        <v>129.33333333333331</v>
      </c>
      <c r="E228" s="9">
        <v>97</v>
      </c>
      <c r="F228" s="9">
        <v>77.599999999999994</v>
      </c>
      <c r="G228" s="9">
        <v>64.666666666666671</v>
      </c>
      <c r="H228" s="9">
        <v>55.428571428571431</v>
      </c>
      <c r="I228" s="9">
        <v>48.5</v>
      </c>
      <c r="J228" s="9">
        <v>43.111111111111107</v>
      </c>
      <c r="K228" s="9">
        <v>38.799999999999997</v>
      </c>
      <c r="L228" s="9">
        <v>35.272727272727266</v>
      </c>
      <c r="M228" s="9">
        <v>32.333333333333329</v>
      </c>
      <c r="N228" s="9">
        <v>29.846153846153843</v>
      </c>
      <c r="O228" s="9">
        <v>27.714285714285712</v>
      </c>
      <c r="P228" s="9">
        <v>25.866666666666664</v>
      </c>
      <c r="Q228" s="9">
        <v>24.25</v>
      </c>
      <c r="R228" s="9">
        <v>22.804360876535011</v>
      </c>
      <c r="S228" s="9">
        <v>21.444902061329515</v>
      </c>
      <c r="T228" s="9">
        <v>20.166486002825067</v>
      </c>
      <c r="U228" s="9">
        <v>18.964281419382061</v>
      </c>
      <c r="V228" s="9">
        <v>17.833745041309534</v>
      </c>
      <c r="W228" s="9">
        <v>16.770604441325339</v>
      </c>
      <c r="X228" s="9">
        <v>15.770841888560987</v>
      </c>
      <c r="Y228" s="9">
        <v>14.830679165093599</v>
      </c>
      <c r="Z228" s="9">
        <v>13.946563287624885</v>
      </c>
      <c r="AA228" s="9">
        <v>13.115153080347731</v>
      </c>
      <c r="AB228" s="9">
        <v>12.333306548257712</v>
      </c>
      <c r="AC228" s="9">
        <v>11.598069003191805</v>
      </c>
      <c r="AD228" s="9">
        <v>10.906661897721264</v>
      </c>
      <c r="AE228" s="9">
        <v>10.256472324700615</v>
      </c>
      <c r="AF228" s="9">
        <v>9.6450431427903851</v>
      </c>
      <c r="AG228" s="9">
        <v>9.0700636906367578</v>
      </c>
      <c r="AH228" s="9">
        <v>8.5293610546159861</v>
      </c>
      <c r="AI228" s="9">
        <v>8.020891857143349</v>
      </c>
      <c r="AJ228" s="9">
        <v>7.5427345345137349</v>
      </c>
      <c r="AK228" s="9">
        <v>7.0930820750909103</v>
      </c>
      <c r="AL228" s="9">
        <v>6.6702351904022663</v>
      </c>
      <c r="AM228" s="9">
        <v>6.2725958933318156</v>
      </c>
      <c r="AN228" s="9">
        <v>5.8986614591426916</v>
      </c>
      <c r="AO228" s="9">
        <v>5.547018746507157</v>
      </c>
      <c r="AP228" s="9">
        <v>5.2163388570826434</v>
      </c>
      <c r="AQ228" s="9">
        <v>4.9053721134517456</v>
      </c>
      <c r="AR228" s="9">
        <v>4.6129433364472119</v>
      </c>
      <c r="AS228" s="9">
        <v>4.3379474040144208</v>
      </c>
      <c r="AT228" s="9">
        <v>4.0793450748277564</v>
      </c>
      <c r="AU228" s="9">
        <v>3.8361590608778511</v>
      </c>
      <c r="AV228" s="9">
        <v>3.6074703341875534</v>
      </c>
      <c r="AW228" s="9">
        <v>3.3924146536992721</v>
      </c>
      <c r="AX228" s="9">
        <v>3.1901792992084026</v>
      </c>
      <c r="AY228" s="9">
        <v>3</v>
      </c>
      <c r="AZ228" s="9" t="s">
        <v>47</v>
      </c>
      <c r="BA228" s="9" t="s">
        <v>47</v>
      </c>
      <c r="BB228" s="9" t="s">
        <v>47</v>
      </c>
      <c r="BC228" s="9" t="s">
        <v>47</v>
      </c>
      <c r="BD228" s="9" t="s">
        <v>47</v>
      </c>
      <c r="BE228" s="9" t="s">
        <v>47</v>
      </c>
      <c r="BF228" s="9" t="s">
        <v>47</v>
      </c>
      <c r="BG228" s="9" t="s">
        <v>47</v>
      </c>
      <c r="BH228" s="9" t="s">
        <v>47</v>
      </c>
      <c r="BI228" s="9" t="s">
        <v>47</v>
      </c>
      <c r="BJ228" s="9" t="s">
        <v>47</v>
      </c>
      <c r="BK228" s="9" t="s">
        <v>47</v>
      </c>
      <c r="BL228" s="9" t="s">
        <v>47</v>
      </c>
      <c r="BM228" s="9" t="s">
        <v>47</v>
      </c>
      <c r="BN228" s="9" t="s">
        <v>47</v>
      </c>
    </row>
    <row r="229" spans="1:66" ht="12" x14ac:dyDescent="0.25">
      <c r="A229" s="5">
        <v>195</v>
      </c>
      <c r="B229" s="56">
        <v>49</v>
      </c>
      <c r="C229" s="9">
        <v>195</v>
      </c>
      <c r="D229" s="9">
        <v>130</v>
      </c>
      <c r="E229" s="9">
        <v>97.5</v>
      </c>
      <c r="F229" s="9">
        <v>78</v>
      </c>
      <c r="G229" s="9">
        <v>65</v>
      </c>
      <c r="H229" s="9">
        <v>55.714285714285708</v>
      </c>
      <c r="I229" s="9">
        <v>48.75</v>
      </c>
      <c r="J229" s="9">
        <v>43.333333333333321</v>
      </c>
      <c r="K229" s="9">
        <v>39</v>
      </c>
      <c r="L229" s="9">
        <v>35.454545454545446</v>
      </c>
      <c r="M229" s="9">
        <v>32.5</v>
      </c>
      <c r="N229" s="9">
        <v>30</v>
      </c>
      <c r="O229" s="9">
        <v>27.857142857142854</v>
      </c>
      <c r="P229" s="9">
        <v>26</v>
      </c>
      <c r="Q229" s="9">
        <v>24.375</v>
      </c>
      <c r="R229" s="9">
        <v>22.918443193710043</v>
      </c>
      <c r="S229" s="9">
        <v>21.548924653264176</v>
      </c>
      <c r="T229" s="9">
        <v>20.261243304671712</v>
      </c>
      <c r="U229" s="9">
        <v>19.050508870238222</v>
      </c>
      <c r="V229" s="9">
        <v>17.912123296567138</v>
      </c>
      <c r="W229" s="9">
        <v>16.841763292352997</v>
      </c>
      <c r="X229" s="9">
        <v>15.835363909649365</v>
      </c>
      <c r="Y229" s="9">
        <v>14.889103106257444</v>
      </c>
      <c r="Z229" s="9">
        <v>13.999387230607304</v>
      </c>
      <c r="AA229" s="9">
        <v>13.162837374007109</v>
      </c>
      <c r="AB229" s="9">
        <v>12.376276538429764</v>
      </c>
      <c r="AC229" s="9">
        <v>11.636717571103548</v>
      </c>
      <c r="AD229" s="9">
        <v>10.941351820085506</v>
      </c>
      <c r="AE229" s="9">
        <v>10.287538467734388</v>
      </c>
      <c r="AF229" s="9">
        <v>9.6727945015744599</v>
      </c>
      <c r="AG229" s="9">
        <v>9.0947852844621604</v>
      </c>
      <c r="AH229" s="9">
        <v>8.5513156882435322</v>
      </c>
      <c r="AI229" s="9">
        <v>8.040321757230398</v>
      </c>
      <c r="AJ229" s="9">
        <v>7.5598628698353156</v>
      </c>
      <c r="AK229" s="9">
        <v>7.1081143685972714</v>
      </c>
      <c r="AL229" s="9">
        <v>6.6833606306088509</v>
      </c>
      <c r="AM229" s="9">
        <v>6.2839885520281884</v>
      </c>
      <c r="AN229" s="9">
        <v>5.9084814219315813</v>
      </c>
      <c r="AO229" s="9">
        <v>5.5554131622412353</v>
      </c>
      <c r="AP229" s="9">
        <v>5.2234429118529171</v>
      </c>
      <c r="AQ229" s="9">
        <v>4.9113099343954252</v>
      </c>
      <c r="AR229" s="9">
        <v>4.6178288302828872</v>
      </c>
      <c r="AS229" s="9">
        <v>4.3418850348765075</v>
      </c>
      <c r="AT229" s="9">
        <v>4.0824305856589538</v>
      </c>
      <c r="AU229" s="9">
        <v>3.838480142346222</v>
      </c>
      <c r="AV229" s="9">
        <v>3.6091072448223982</v>
      </c>
      <c r="AW229" s="9">
        <v>3.3934407946859286</v>
      </c>
      <c r="AX229" s="9">
        <v>3.1906617470452407</v>
      </c>
      <c r="AY229" s="9">
        <v>3</v>
      </c>
      <c r="AZ229" s="9" t="s">
        <v>47</v>
      </c>
      <c r="BA229" s="9" t="s">
        <v>47</v>
      </c>
      <c r="BB229" s="9" t="s">
        <v>47</v>
      </c>
      <c r="BC229" s="9" t="s">
        <v>47</v>
      </c>
      <c r="BD229" s="9" t="s">
        <v>47</v>
      </c>
      <c r="BE229" s="9" t="s">
        <v>47</v>
      </c>
      <c r="BF229" s="9" t="s">
        <v>47</v>
      </c>
      <c r="BG229" s="9" t="s">
        <v>47</v>
      </c>
      <c r="BH229" s="9" t="s">
        <v>47</v>
      </c>
      <c r="BI229" s="9" t="s">
        <v>47</v>
      </c>
      <c r="BJ229" s="9" t="s">
        <v>47</v>
      </c>
      <c r="BK229" s="9" t="s">
        <v>47</v>
      </c>
      <c r="BL229" s="9" t="s">
        <v>47</v>
      </c>
      <c r="BM229" s="9" t="s">
        <v>47</v>
      </c>
      <c r="BN229" s="9" t="s">
        <v>47</v>
      </c>
    </row>
    <row r="230" spans="1:66" ht="12" x14ac:dyDescent="0.25">
      <c r="A230" s="5">
        <v>196</v>
      </c>
      <c r="B230" s="56">
        <v>49</v>
      </c>
      <c r="C230" s="9">
        <v>196</v>
      </c>
      <c r="D230" s="9">
        <v>130.66666666666666</v>
      </c>
      <c r="E230" s="9">
        <v>98</v>
      </c>
      <c r="F230" s="9">
        <v>78.400000000000006</v>
      </c>
      <c r="G230" s="9">
        <v>65.333333333333343</v>
      </c>
      <c r="H230" s="9">
        <v>56</v>
      </c>
      <c r="I230" s="9">
        <v>49</v>
      </c>
      <c r="J230" s="9">
        <v>43.555555555555557</v>
      </c>
      <c r="K230" s="9">
        <v>39.200000000000003</v>
      </c>
      <c r="L230" s="9">
        <v>35.63636363636364</v>
      </c>
      <c r="M230" s="9">
        <v>32.666666666666671</v>
      </c>
      <c r="N230" s="9">
        <v>30.15384615384616</v>
      </c>
      <c r="O230" s="9">
        <v>28</v>
      </c>
      <c r="P230" s="9">
        <v>26.13333333333334</v>
      </c>
      <c r="Q230" s="9">
        <v>24.5</v>
      </c>
      <c r="R230" s="9">
        <v>23.032508305120164</v>
      </c>
      <c r="S230" s="9">
        <v>21.65291587042568</v>
      </c>
      <c r="T230" s="9">
        <v>20.355957739414187</v>
      </c>
      <c r="U230" s="9">
        <v>19.136684313948255</v>
      </c>
      <c r="V230" s="9">
        <v>17.99044246503983</v>
      </c>
      <c r="W230" s="9">
        <v>16.912857775053727</v>
      </c>
      <c r="X230" s="9">
        <v>15.899817843560857</v>
      </c>
      <c r="Y230" s="9">
        <v>14.947456593131148</v>
      </c>
      <c r="Z230" s="9">
        <v>14.05213951517209</v>
      </c>
      <c r="AA230" s="9">
        <v>13.210449799506462</v>
      </c>
      <c r="AB230" s="9">
        <v>12.419175294755327</v>
      </c>
      <c r="AC230" s="9">
        <v>11.675296249763068</v>
      </c>
      <c r="AD230" s="9">
        <v>10.97597378928188</v>
      </c>
      <c r="AE230" s="9">
        <v>10.318539079935348</v>
      </c>
      <c r="AF230" s="9">
        <v>9.7004831451150135</v>
      </c>
      <c r="AG230" s="9">
        <v>9.1194472899403944</v>
      </c>
      <c r="AH230" s="9">
        <v>8.5732140997411275</v>
      </c>
      <c r="AI230" s="9">
        <v>8.059698977708603</v>
      </c>
      <c r="AJ230" s="9">
        <v>7.5769421894221152</v>
      </c>
      <c r="AK230" s="9">
        <v>7.1231013838889865</v>
      </c>
      <c r="AL230" s="9">
        <v>6.6964445625565698</v>
      </c>
      <c r="AM230" s="9">
        <v>6.2953434694637105</v>
      </c>
      <c r="AN230" s="9">
        <v>5.9182673773064023</v>
      </c>
      <c r="AO230" s="9">
        <v>5.5637772457033225</v>
      </c>
      <c r="AP230" s="9">
        <v>5.2305202293673601</v>
      </c>
      <c r="AQ230" s="9">
        <v>4.9172245152245999</v>
      </c>
      <c r="AR230" s="9">
        <v>4.6226944687775937</v>
      </c>
      <c r="AS230" s="9">
        <v>4.3458060711899158</v>
      </c>
      <c r="AT230" s="9">
        <v>4.0855026296785031</v>
      </c>
      <c r="AU230" s="9">
        <v>3.8407907448432805</v>
      </c>
      <c r="AV230" s="9">
        <v>3.6107365195441425</v>
      </c>
      <c r="AW230" s="9">
        <v>3.3944619948571879</v>
      </c>
      <c r="AX230" s="9">
        <v>3.1911417995086908</v>
      </c>
      <c r="AY230" s="9">
        <v>3</v>
      </c>
      <c r="AZ230" s="9" t="s">
        <v>47</v>
      </c>
      <c r="BA230" s="9" t="s">
        <v>47</v>
      </c>
      <c r="BB230" s="9" t="s">
        <v>47</v>
      </c>
      <c r="BC230" s="9" t="s">
        <v>47</v>
      </c>
      <c r="BD230" s="9" t="s">
        <v>47</v>
      </c>
      <c r="BE230" s="9" t="s">
        <v>47</v>
      </c>
      <c r="BF230" s="9" t="s">
        <v>47</v>
      </c>
      <c r="BG230" s="9" t="s">
        <v>47</v>
      </c>
      <c r="BH230" s="9" t="s">
        <v>47</v>
      </c>
      <c r="BI230" s="9" t="s">
        <v>47</v>
      </c>
      <c r="BJ230" s="9" t="s">
        <v>47</v>
      </c>
      <c r="BK230" s="9" t="s">
        <v>47</v>
      </c>
      <c r="BL230" s="9" t="s">
        <v>47</v>
      </c>
      <c r="BM230" s="9" t="s">
        <v>47</v>
      </c>
      <c r="BN230" s="9" t="s">
        <v>47</v>
      </c>
    </row>
    <row r="231" spans="1:66" ht="12" x14ac:dyDescent="0.25">
      <c r="A231" s="5">
        <v>197</v>
      </c>
      <c r="B231" s="56">
        <v>50</v>
      </c>
      <c r="C231" s="9">
        <v>197</v>
      </c>
      <c r="D231" s="9">
        <v>131.33333333333331</v>
      </c>
      <c r="E231" s="9">
        <v>98.5</v>
      </c>
      <c r="F231" s="9">
        <v>78.8</v>
      </c>
      <c r="G231" s="9">
        <v>65.666666666666671</v>
      </c>
      <c r="H231" s="9">
        <v>56.285714285714285</v>
      </c>
      <c r="I231" s="9">
        <v>49.25</v>
      </c>
      <c r="J231" s="9">
        <v>43.777777777777779</v>
      </c>
      <c r="K231" s="9">
        <v>39.4</v>
      </c>
      <c r="L231" s="9">
        <v>35.818181818181813</v>
      </c>
      <c r="M231" s="9">
        <v>32.833333333333329</v>
      </c>
      <c r="N231" s="9">
        <v>30.307692307692307</v>
      </c>
      <c r="O231" s="9">
        <v>28.142857142857142</v>
      </c>
      <c r="P231" s="9">
        <v>26.266666666666666</v>
      </c>
      <c r="Q231" s="9">
        <v>24.625</v>
      </c>
      <c r="R231" s="9">
        <v>23.176470588235293</v>
      </c>
      <c r="S231" s="9">
        <v>21.823873142058382</v>
      </c>
      <c r="T231" s="9">
        <v>20.550214369673025</v>
      </c>
      <c r="U231" s="9">
        <v>19.350887346648321</v>
      </c>
      <c r="V231" s="9">
        <v>18.221554012364887</v>
      </c>
      <c r="W231" s="9">
        <v>17.15812947890679</v>
      </c>
      <c r="X231" s="9">
        <v>16.156767255699133</v>
      </c>
      <c r="Y231" s="9">
        <v>15.213845336447692</v>
      </c>
      <c r="Z231" s="9">
        <v>14.325953098055903</v>
      </c>
      <c r="AA231" s="9">
        <v>13.489878964131611</v>
      </c>
      <c r="AB231" s="9">
        <v>12.702598788461454</v>
      </c>
      <c r="AC231" s="9">
        <v>11.961264916435034</v>
      </c>
      <c r="AD231" s="9">
        <v>11.263195884853145</v>
      </c>
      <c r="AE231" s="9">
        <v>10.605866722863485</v>
      </c>
      <c r="AF231" s="9">
        <v>9.9868998189415468</v>
      </c>
      <c r="AG231" s="9">
        <v>9.4040563208818373</v>
      </c>
      <c r="AH231" s="9">
        <v>8.8552280376925303</v>
      </c>
      <c r="AI231" s="9">
        <v>8.3384298141020459</v>
      </c>
      <c r="AJ231" s="9">
        <v>7.851792350095554</v>
      </c>
      <c r="AK231" s="9">
        <v>7.3935554395091039</v>
      </c>
      <c r="AL231" s="9">
        <v>6.9620616032248233</v>
      </c>
      <c r="AM231" s="9">
        <v>6.55575009393797</v>
      </c>
      <c r="AN231" s="9">
        <v>6.1731512508105908</v>
      </c>
      <c r="AO231" s="9">
        <v>5.812881183592129</v>
      </c>
      <c r="AP231" s="9">
        <v>5.4736367669790296</v>
      </c>
      <c r="AQ231" s="9">
        <v>5.1541909271075319</v>
      </c>
      <c r="AR231" s="9">
        <v>4.853388203130538</v>
      </c>
      <c r="AS231" s="9">
        <v>4.5701405678244162</v>
      </c>
      <c r="AT231" s="9">
        <v>4.3034234921085535</v>
      </c>
      <c r="AU231" s="9">
        <v>4.052272239242706</v>
      </c>
      <c r="AV231" s="9">
        <v>3.8157783752979704</v>
      </c>
      <c r="AW231" s="9">
        <v>3.5930864832794747</v>
      </c>
      <c r="AX231" s="9">
        <v>3.3833910690155089</v>
      </c>
      <c r="AY231" s="9">
        <v>3.1859336476214515</v>
      </c>
      <c r="AZ231" s="9">
        <v>3</v>
      </c>
      <c r="BA231" s="9" t="s">
        <v>47</v>
      </c>
      <c r="BB231" s="9" t="s">
        <v>47</v>
      </c>
      <c r="BC231" s="9" t="s">
        <v>47</v>
      </c>
      <c r="BD231" s="9" t="s">
        <v>47</v>
      </c>
      <c r="BE231" s="9" t="s">
        <v>47</v>
      </c>
      <c r="BF231" s="9" t="s">
        <v>47</v>
      </c>
      <c r="BG231" s="9" t="s">
        <v>47</v>
      </c>
      <c r="BH231" s="9" t="s">
        <v>47</v>
      </c>
      <c r="BI231" s="9" t="s">
        <v>47</v>
      </c>
      <c r="BJ231" s="9" t="s">
        <v>47</v>
      </c>
      <c r="BK231" s="9" t="s">
        <v>47</v>
      </c>
      <c r="BL231" s="9" t="s">
        <v>47</v>
      </c>
      <c r="BM231" s="9" t="s">
        <v>47</v>
      </c>
      <c r="BN231" s="9" t="s">
        <v>47</v>
      </c>
    </row>
    <row r="232" spans="1:66" ht="12" x14ac:dyDescent="0.25">
      <c r="A232" s="5">
        <v>198</v>
      </c>
      <c r="B232" s="56">
        <v>50</v>
      </c>
      <c r="C232" s="9">
        <v>198</v>
      </c>
      <c r="D232" s="9">
        <v>132</v>
      </c>
      <c r="E232" s="9">
        <v>99</v>
      </c>
      <c r="F232" s="9">
        <v>79.2</v>
      </c>
      <c r="G232" s="9">
        <v>66</v>
      </c>
      <c r="H232" s="9">
        <v>56.571428571428569</v>
      </c>
      <c r="I232" s="9">
        <v>49.5</v>
      </c>
      <c r="J232" s="9">
        <v>44</v>
      </c>
      <c r="K232" s="9">
        <v>39.6</v>
      </c>
      <c r="L232" s="9">
        <v>36</v>
      </c>
      <c r="M232" s="9">
        <v>33</v>
      </c>
      <c r="N232" s="9">
        <v>30.461538461538463</v>
      </c>
      <c r="O232" s="9">
        <v>28.285714285714288</v>
      </c>
      <c r="P232" s="9">
        <v>26.4</v>
      </c>
      <c r="Q232" s="9">
        <v>24.75</v>
      </c>
      <c r="R232" s="9">
        <v>23.294117647058826</v>
      </c>
      <c r="S232" s="9">
        <v>21.931387944340024</v>
      </c>
      <c r="T232" s="9">
        <v>20.648379322746035</v>
      </c>
      <c r="U232" s="9">
        <v>19.440428017508957</v>
      </c>
      <c r="V232" s="9">
        <v>18.30314309886894</v>
      </c>
      <c r="W232" s="9">
        <v>17.232390510947216</v>
      </c>
      <c r="X232" s="9">
        <v>16.224278044361366</v>
      </c>
      <c r="Y232" s="9">
        <v>15.275141187957994</v>
      </c>
      <c r="Z232" s="9">
        <v>14.381529808233465</v>
      </c>
      <c r="AA232" s="9">
        <v>13.54019560802219</v>
      </c>
      <c r="AB232" s="9">
        <v>12.748080318864446</v>
      </c>
      <c r="AC232" s="9">
        <v>12.002304584132762</v>
      </c>
      <c r="AD232" s="9">
        <v>11.300157492506782</v>
      </c>
      <c r="AE232" s="9">
        <v>10.639086723750545</v>
      </c>
      <c r="AF232" s="9">
        <v>10.016689270971872</v>
      </c>
      <c r="AG232" s="9">
        <v>9.4307027056390744</v>
      </c>
      <c r="AH232" s="9">
        <v>8.8789969536031048</v>
      </c>
      <c r="AI232" s="9">
        <v>8.3595665522308327</v>
      </c>
      <c r="AJ232" s="9">
        <v>7.870523360503932</v>
      </c>
      <c r="AK232" s="9">
        <v>7.4100896955844489</v>
      </c>
      <c r="AL232" s="9">
        <v>6.9765918708982904</v>
      </c>
      <c r="AM232" s="9">
        <v>6.5684541122474469</v>
      </c>
      <c r="AN232" s="9">
        <v>6.1841928298358662</v>
      </c>
      <c r="AO232" s="9">
        <v>5.8224112253876701</v>
      </c>
      <c r="AP232" s="9">
        <v>5.4817942147544736</v>
      </c>
      <c r="AQ232" s="9">
        <v>5.1611036475553673</v>
      </c>
      <c r="AR232" s="9">
        <v>4.8591738064728451</v>
      </c>
      <c r="AS232" s="9">
        <v>4.5749071698445283</v>
      </c>
      <c r="AT232" s="9">
        <v>4.3072704221476039</v>
      </c>
      <c r="AU232" s="9">
        <v>4.0552906978740033</v>
      </c>
      <c r="AV232" s="9">
        <v>3.8180520451427236</v>
      </c>
      <c r="AW232" s="9">
        <v>3.5946920961944446</v>
      </c>
      <c r="AX232" s="9">
        <v>3.3843989326656172</v>
      </c>
      <c r="AY232" s="9">
        <v>3.1864081342472201</v>
      </c>
      <c r="AZ232" s="9">
        <v>3</v>
      </c>
      <c r="BA232" s="9" t="s">
        <v>47</v>
      </c>
      <c r="BB232" s="9" t="s">
        <v>47</v>
      </c>
      <c r="BC232" s="9" t="s">
        <v>47</v>
      </c>
      <c r="BD232" s="9" t="s">
        <v>47</v>
      </c>
      <c r="BE232" s="9" t="s">
        <v>47</v>
      </c>
      <c r="BF232" s="9" t="s">
        <v>47</v>
      </c>
      <c r="BG232" s="9" t="s">
        <v>47</v>
      </c>
      <c r="BH232" s="9" t="s">
        <v>47</v>
      </c>
      <c r="BI232" s="9" t="s">
        <v>47</v>
      </c>
      <c r="BJ232" s="9" t="s">
        <v>47</v>
      </c>
      <c r="BK232" s="9" t="s">
        <v>47</v>
      </c>
      <c r="BL232" s="9" t="s">
        <v>47</v>
      </c>
      <c r="BM232" s="9" t="s">
        <v>47</v>
      </c>
      <c r="BN232" s="9" t="s">
        <v>47</v>
      </c>
    </row>
    <row r="233" spans="1:66" ht="12" x14ac:dyDescent="0.25">
      <c r="A233" s="5">
        <v>199</v>
      </c>
      <c r="B233" s="56">
        <v>50</v>
      </c>
      <c r="C233" s="9">
        <v>199</v>
      </c>
      <c r="D233" s="9">
        <v>132.66666666666666</v>
      </c>
      <c r="E233" s="9">
        <v>99.5</v>
      </c>
      <c r="F233" s="9">
        <v>79.599999999999994</v>
      </c>
      <c r="G233" s="9">
        <v>66.333333333333343</v>
      </c>
      <c r="H233" s="9">
        <v>56.857142857142861</v>
      </c>
      <c r="I233" s="9">
        <v>49.75</v>
      </c>
      <c r="J233" s="9">
        <v>44.222222222222221</v>
      </c>
      <c r="K233" s="9">
        <v>39.799999999999997</v>
      </c>
      <c r="L233" s="9">
        <v>36.18181818181818</v>
      </c>
      <c r="M233" s="9">
        <v>33.166666666666664</v>
      </c>
      <c r="N233" s="9">
        <v>30.615384615384613</v>
      </c>
      <c r="O233" s="9">
        <v>28.428571428571427</v>
      </c>
      <c r="P233" s="9">
        <v>26.533333333333331</v>
      </c>
      <c r="Q233" s="9">
        <v>24.875</v>
      </c>
      <c r="R233" s="9">
        <v>23.411764705882351</v>
      </c>
      <c r="S233" s="9">
        <v>22.038886777031486</v>
      </c>
      <c r="T233" s="9">
        <v>20.746515116341271</v>
      </c>
      <c r="U233" s="9">
        <v>19.529928794822357</v>
      </c>
      <c r="V233" s="9">
        <v>18.384683721190473</v>
      </c>
      <c r="W233" s="9">
        <v>17.306596407960964</v>
      </c>
      <c r="X233" s="9">
        <v>16.291728689507881</v>
      </c>
      <c r="Y233" s="9">
        <v>15.336373336263961</v>
      </c>
      <c r="Z233" s="9">
        <v>14.437040512511315</v>
      </c>
      <c r="AA233" s="9">
        <v>13.590445028294246</v>
      </c>
      <c r="AB233" s="9">
        <v>12.793494338886447</v>
      </c>
      <c r="AC233" s="9">
        <v>12.043277247975626</v>
      </c>
      <c r="AD233" s="9">
        <v>11.337053273299199</v>
      </c>
      <c r="AE233" s="9">
        <v>10.672242635884572</v>
      </c>
      <c r="AF233" s="9">
        <v>10.046416836325525</v>
      </c>
      <c r="AG233" s="9">
        <v>9.4572897836706016</v>
      </c>
      <c r="AH233" s="9">
        <v>8.9027094445180435</v>
      </c>
      <c r="AI233" s="9">
        <v>8.3806499818120983</v>
      </c>
      <c r="AJ233" s="9">
        <v>7.8892043546243551</v>
      </c>
      <c r="AK233" s="9">
        <v>7.426577351887711</v>
      </c>
      <c r="AL233" s="9">
        <v>6.9910790346357619</v>
      </c>
      <c r="AM233" s="9">
        <v>6.5811185627926498</v>
      </c>
      <c r="AN233" s="9">
        <v>6.1951983839631302</v>
      </c>
      <c r="AO233" s="9">
        <v>5.8319087629949786</v>
      </c>
      <c r="AP233" s="9">
        <v>5.4899226323306776</v>
      </c>
      <c r="AQ233" s="9">
        <v>5.1679907443371205</v>
      </c>
      <c r="AR233" s="9">
        <v>4.8649371079052068</v>
      </c>
      <c r="AS233" s="9">
        <v>4.5796546926495774</v>
      </c>
      <c r="AT233" s="9">
        <v>4.3111013850162925</v>
      </c>
      <c r="AU233" s="9">
        <v>4.0582961815264342</v>
      </c>
      <c r="AV233" s="9">
        <v>3.8203156052498621</v>
      </c>
      <c r="AW233" s="9">
        <v>3.5962903324187936</v>
      </c>
      <c r="AX233" s="9">
        <v>3.3854020168584977</v>
      </c>
      <c r="AY233" s="9">
        <v>3.1868803006350102</v>
      </c>
      <c r="AZ233" s="9">
        <v>3</v>
      </c>
      <c r="BA233" s="9" t="s">
        <v>47</v>
      </c>
      <c r="BB233" s="9" t="s">
        <v>47</v>
      </c>
      <c r="BC233" s="9" t="s">
        <v>47</v>
      </c>
      <c r="BD233" s="9" t="s">
        <v>47</v>
      </c>
      <c r="BE233" s="9" t="s">
        <v>47</v>
      </c>
      <c r="BF233" s="9" t="s">
        <v>47</v>
      </c>
      <c r="BG233" s="9" t="s">
        <v>47</v>
      </c>
      <c r="BH233" s="9" t="s">
        <v>47</v>
      </c>
      <c r="BI233" s="9" t="s">
        <v>47</v>
      </c>
      <c r="BJ233" s="9" t="s">
        <v>47</v>
      </c>
      <c r="BK233" s="9" t="s">
        <v>47</v>
      </c>
      <c r="BL233" s="9" t="s">
        <v>47</v>
      </c>
      <c r="BM233" s="9" t="s">
        <v>47</v>
      </c>
      <c r="BN233" s="9" t="s">
        <v>47</v>
      </c>
    </row>
    <row r="234" spans="1:66" ht="12" x14ac:dyDescent="0.25">
      <c r="A234" s="5">
        <v>200</v>
      </c>
      <c r="B234" s="56">
        <v>50</v>
      </c>
      <c r="C234" s="9">
        <v>200</v>
      </c>
      <c r="D234" s="9">
        <v>133.33333333333331</v>
      </c>
      <c r="E234" s="9">
        <v>100</v>
      </c>
      <c r="F234" s="9">
        <v>80</v>
      </c>
      <c r="G234" s="9">
        <v>66.666666666666671</v>
      </c>
      <c r="H234" s="9">
        <v>57.142857142857146</v>
      </c>
      <c r="I234" s="9">
        <v>50</v>
      </c>
      <c r="J234" s="9">
        <v>44.444444444444443</v>
      </c>
      <c r="K234" s="9">
        <v>40</v>
      </c>
      <c r="L234" s="9">
        <v>36.36363636363636</v>
      </c>
      <c r="M234" s="9">
        <v>33.333333333333329</v>
      </c>
      <c r="N234" s="9">
        <v>30.769230769230766</v>
      </c>
      <c r="O234" s="9">
        <v>28.571428571428569</v>
      </c>
      <c r="P234" s="9">
        <v>26.666666666666664</v>
      </c>
      <c r="Q234" s="9">
        <v>25</v>
      </c>
      <c r="R234" s="9">
        <v>23.529411764705877</v>
      </c>
      <c r="S234" s="9">
        <v>22.146369722736836</v>
      </c>
      <c r="T234" s="9">
        <v>20.844621905586585</v>
      </c>
      <c r="U234" s="9">
        <v>19.619389896700643</v>
      </c>
      <c r="V234" s="9">
        <v>18.466176151441559</v>
      </c>
      <c r="W234" s="9">
        <v>17.380747487637944</v>
      </c>
      <c r="X234" s="9">
        <v>16.359119546547273</v>
      </c>
      <c r="Y234" s="9">
        <v>15.397542167192196</v>
      </c>
      <c r="Z234" s="9">
        <v>14.492485620382935</v>
      </c>
      <c r="AA234" s="9">
        <v>13.640627651894025</v>
      </c>
      <c r="AB234" s="9">
        <v>12.838841287233892</v>
      </c>
      <c r="AC234" s="9">
        <v>12.084183353241365</v>
      </c>
      <c r="AD234" s="9">
        <v>11.373883674374566</v>
      </c>
      <c r="AE234" s="9">
        <v>10.705334904034238</v>
      </c>
      <c r="AF234" s="9">
        <v>10.076082953594625</v>
      </c>
      <c r="AG234" s="9">
        <v>9.4838179840090948</v>
      </c>
      <c r="AH234" s="9">
        <v>8.9263659269227613</v>
      </c>
      <c r="AI234" s="9">
        <v>8.4016805041680609</v>
      </c>
      <c r="AJ234" s="9">
        <v>7.9078357163486777</v>
      </c>
      <c r="AK234" s="9">
        <v>7.4430187729391566</v>
      </c>
      <c r="AL234" s="9">
        <v>7.0055234379482192</v>
      </c>
      <c r="AM234" s="9">
        <v>6.5937437667192391</v>
      </c>
      <c r="AN234" s="9">
        <v>6.2061682108771183</v>
      </c>
      <c r="AO234" s="9">
        <v>5.8413740697821872</v>
      </c>
      <c r="AP234" s="9">
        <v>5.4980222681236821</v>
      </c>
      <c r="AQ234" s="9">
        <v>5.1748524404825575</v>
      </c>
      <c r="AR234" s="9">
        <v>4.8706783048201849</v>
      </c>
      <c r="AS234" s="9">
        <v>4.5843833079100902</v>
      </c>
      <c r="AT234" s="9">
        <v>4.3149165267281075</v>
      </c>
      <c r="AU234" s="9">
        <v>4.0612888107558973</v>
      </c>
      <c r="AV234" s="9">
        <v>3.8225691510371078</v>
      </c>
      <c r="AW234" s="9">
        <v>3.5978812626578329</v>
      </c>
      <c r="AX234" s="9">
        <v>3.3864003681064236</v>
      </c>
      <c r="AY234" s="9">
        <v>3.1873501697051223</v>
      </c>
      <c r="AZ234" s="9">
        <v>3</v>
      </c>
      <c r="BA234" s="9" t="s">
        <v>47</v>
      </c>
      <c r="BB234" s="9" t="s">
        <v>47</v>
      </c>
      <c r="BC234" s="9" t="s">
        <v>47</v>
      </c>
      <c r="BD234" s="9" t="s">
        <v>47</v>
      </c>
      <c r="BE234" s="9" t="s">
        <v>47</v>
      </c>
      <c r="BF234" s="9" t="s">
        <v>47</v>
      </c>
      <c r="BG234" s="9" t="s">
        <v>47</v>
      </c>
      <c r="BH234" s="9" t="s">
        <v>47</v>
      </c>
      <c r="BI234" s="9" t="s">
        <v>47</v>
      </c>
      <c r="BJ234" s="9" t="s">
        <v>47</v>
      </c>
      <c r="BK234" s="9" t="s">
        <v>47</v>
      </c>
      <c r="BL234" s="9" t="s">
        <v>47</v>
      </c>
      <c r="BM234" s="9" t="s">
        <v>47</v>
      </c>
      <c r="BN234" s="9" t="s">
        <v>47</v>
      </c>
    </row>
    <row r="235" spans="1:66" ht="12" x14ac:dyDescent="0.25">
      <c r="A235" s="5">
        <v>201</v>
      </c>
      <c r="B235" s="56">
        <v>51</v>
      </c>
      <c r="C235" s="9">
        <v>201</v>
      </c>
      <c r="D235" s="9">
        <v>134</v>
      </c>
      <c r="E235" s="9">
        <v>100.5</v>
      </c>
      <c r="F235" s="9">
        <v>80.400000000000006</v>
      </c>
      <c r="G235" s="9">
        <v>67</v>
      </c>
      <c r="H235" s="9">
        <v>57.428571428571438</v>
      </c>
      <c r="I235" s="9">
        <v>50.25</v>
      </c>
      <c r="J235" s="9">
        <v>44.666666666666671</v>
      </c>
      <c r="K235" s="9">
        <v>40.200000000000003</v>
      </c>
      <c r="L235" s="9">
        <v>36.545454545454547</v>
      </c>
      <c r="M235" s="9">
        <v>33.5</v>
      </c>
      <c r="N235" s="9">
        <v>30.923076923076923</v>
      </c>
      <c r="O235" s="9">
        <v>28.714285714285715</v>
      </c>
      <c r="P235" s="9">
        <v>26.8</v>
      </c>
      <c r="Q235" s="9">
        <v>25.125</v>
      </c>
      <c r="R235" s="9">
        <v>23.647058823529413</v>
      </c>
      <c r="S235" s="9">
        <v>22.292480343031244</v>
      </c>
      <c r="T235" s="9">
        <v>21.015496411331799</v>
      </c>
      <c r="U235" s="9">
        <v>19.811662166734283</v>
      </c>
      <c r="V235" s="9">
        <v>18.676787363308197</v>
      </c>
      <c r="W235" s="9">
        <v>17.606921785691242</v>
      </c>
      <c r="X235" s="9">
        <v>16.598341499377561</v>
      </c>
      <c r="Y235" s="9">
        <v>15.64753588863308</v>
      </c>
      <c r="Z235" s="9">
        <v>14.751195436920124</v>
      </c>
      <c r="AA235" s="9">
        <v>13.906200207298056</v>
      </c>
      <c r="AB235" s="9">
        <v>13.109608982703064</v>
      </c>
      <c r="AC235" s="9">
        <v>12.358649028307152</v>
      </c>
      <c r="AD235" s="9">
        <v>11.650706440321663</v>
      </c>
      <c r="AE235" s="9">
        <v>10.983317047651912</v>
      </c>
      <c r="AF235" s="9">
        <v>10.354157834733888</v>
      </c>
      <c r="AG235" s="9">
        <v>9.7610388556980556</v>
      </c>
      <c r="AH235" s="9">
        <v>9.2018956117154787</v>
      </c>
      <c r="AI235" s="9">
        <v>8.6747818649937241</v>
      </c>
      <c r="AJ235" s="9">
        <v>8.1778628644098514</v>
      </c>
      <c r="AK235" s="9">
        <v>7.7094089592006227</v>
      </c>
      <c r="AL235" s="9">
        <v>7.2677895784807713</v>
      </c>
      <c r="AM235" s="9">
        <v>6.8514675556335529</v>
      </c>
      <c r="AN235" s="9">
        <v>6.4589937778181934</v>
      </c>
      <c r="AO235" s="9">
        <v>6.089002141970508</v>
      </c>
      <c r="AP235" s="9">
        <v>5.7402047997397894</v>
      </c>
      <c r="AQ235" s="9">
        <v>5.4113876748107925</v>
      </c>
      <c r="AR235" s="9">
        <v>5.1014062370077093</v>
      </c>
      <c r="AS235" s="9">
        <v>4.8091815184708784</v>
      </c>
      <c r="AT235" s="9">
        <v>4.5336963580395029</v>
      </c>
      <c r="AU235" s="9">
        <v>4.2739918607680485</v>
      </c>
      <c r="AV235" s="9">
        <v>4.0291640602527439</v>
      </c>
      <c r="AW235" s="9">
        <v>3.7983607721506174</v>
      </c>
      <c r="AX235" s="9">
        <v>3.5807786279389213</v>
      </c>
      <c r="AY235" s="9">
        <v>3.3756602785902272</v>
      </c>
      <c r="AZ235" s="9">
        <v>3.1822917584298711</v>
      </c>
      <c r="BA235" s="9">
        <v>3</v>
      </c>
      <c r="BB235" s="9" t="s">
        <v>47</v>
      </c>
      <c r="BC235" s="9" t="s">
        <v>47</v>
      </c>
      <c r="BD235" s="9" t="s">
        <v>47</v>
      </c>
      <c r="BE235" s="9" t="s">
        <v>47</v>
      </c>
      <c r="BF235" s="9" t="s">
        <v>47</v>
      </c>
      <c r="BG235" s="9" t="s">
        <v>47</v>
      </c>
      <c r="BH235" s="9" t="s">
        <v>47</v>
      </c>
      <c r="BI235" s="9" t="s">
        <v>47</v>
      </c>
      <c r="BJ235" s="9" t="s">
        <v>47</v>
      </c>
      <c r="BK235" s="9" t="s">
        <v>47</v>
      </c>
      <c r="BL235" s="9" t="s">
        <v>47</v>
      </c>
      <c r="BM235" s="9" t="s">
        <v>47</v>
      </c>
      <c r="BN235" s="9" t="s">
        <v>47</v>
      </c>
    </row>
    <row r="236" spans="1:66" ht="12" x14ac:dyDescent="0.25">
      <c r="A236" s="5">
        <v>202</v>
      </c>
      <c r="B236" s="56">
        <v>51</v>
      </c>
      <c r="C236" s="9">
        <v>202</v>
      </c>
      <c r="D236" s="9">
        <v>134.66666666666666</v>
      </c>
      <c r="E236" s="9">
        <v>101</v>
      </c>
      <c r="F236" s="9">
        <v>80.8</v>
      </c>
      <c r="G236" s="9">
        <v>67.333333333333343</v>
      </c>
      <c r="H236" s="9">
        <v>57.714285714285722</v>
      </c>
      <c r="I236" s="9">
        <v>50.5</v>
      </c>
      <c r="J236" s="9">
        <v>44.888888888888893</v>
      </c>
      <c r="K236" s="9">
        <v>40.4</v>
      </c>
      <c r="L236" s="9">
        <v>36.727272727272734</v>
      </c>
      <c r="M236" s="9">
        <v>33.666666666666671</v>
      </c>
      <c r="N236" s="9">
        <v>31.076923076923084</v>
      </c>
      <c r="O236" s="9">
        <v>28.857142857142865</v>
      </c>
      <c r="P236" s="9">
        <v>26.933333333333341</v>
      </c>
      <c r="Q236" s="9">
        <v>25.25</v>
      </c>
      <c r="R236" s="9">
        <v>23.764705882352949</v>
      </c>
      <c r="S236" s="9">
        <v>22.400211765033678</v>
      </c>
      <c r="T236" s="9">
        <v>21.114062576762379</v>
      </c>
      <c r="U236" s="9">
        <v>19.901759999935756</v>
      </c>
      <c r="V236" s="9">
        <v>18.75906399609514</v>
      </c>
      <c r="W236" s="9">
        <v>17.681977976356308</v>
      </c>
      <c r="X236" s="9">
        <v>16.666734823306257</v>
      </c>
      <c r="Y236" s="9">
        <v>15.709783715478366</v>
      </c>
      <c r="Z236" s="9">
        <v>14.807777708324451</v>
      </c>
      <c r="AA236" s="9">
        <v>13.957562028248059</v>
      </c>
      <c r="AB236" s="9">
        <v>13.156163038757276</v>
      </c>
      <c r="AC236" s="9">
        <v>12.400777840146093</v>
      </c>
      <c r="AD236" s="9">
        <v>11.688764466329106</v>
      </c>
      <c r="AE236" s="9">
        <v>11.017632644542912</v>
      </c>
      <c r="AF236" s="9">
        <v>10.385035085596177</v>
      </c>
      <c r="AG236" s="9">
        <v>9.7887592742059457</v>
      </c>
      <c r="AH236" s="9">
        <v>9.2267197307068276</v>
      </c>
      <c r="AI236" s="9">
        <v>8.6969507170683293</v>
      </c>
      <c r="AJ236" s="9">
        <v>8.1975993617095639</v>
      </c>
      <c r="AK236" s="9">
        <v>7.726919179065308</v>
      </c>
      <c r="AL236" s="9">
        <v>7.2832639612380481</v>
      </c>
      <c r="AM236" s="9">
        <v>6.8650820203720153</v>
      </c>
      <c r="AN236" s="9">
        <v>6.4709107616118606</v>
      </c>
      <c r="AO236" s="9">
        <v>6.0993715676648437</v>
      </c>
      <c r="AP236" s="9">
        <v>5.7491649770752575</v>
      </c>
      <c r="AQ236" s="9">
        <v>5.4190661393470601</v>
      </c>
      <c r="AR236" s="9">
        <v>5.1079205310189586</v>
      </c>
      <c r="AS236" s="9">
        <v>4.814639917708897</v>
      </c>
      <c r="AT236" s="9">
        <v>4.5381985480051501</v>
      </c>
      <c r="AU236" s="9">
        <v>4.2776295658921351</v>
      </c>
      <c r="AV236" s="9">
        <v>4.0320216291633635</v>
      </c>
      <c r="AW236" s="9">
        <v>3.8005157219944103</v>
      </c>
      <c r="AX236" s="9">
        <v>3.5823021505278425</v>
      </c>
      <c r="AY236" s="9">
        <v>3.3766177109621438</v>
      </c>
      <c r="AZ236" s="9">
        <v>3.1827430202399993</v>
      </c>
      <c r="BA236" s="9">
        <v>3</v>
      </c>
      <c r="BB236" s="9" t="s">
        <v>47</v>
      </c>
      <c r="BC236" s="9" t="s">
        <v>47</v>
      </c>
      <c r="BD236" s="9" t="s">
        <v>47</v>
      </c>
      <c r="BE236" s="9" t="s">
        <v>47</v>
      </c>
      <c r="BF236" s="9" t="s">
        <v>47</v>
      </c>
      <c r="BG236" s="9" t="s">
        <v>47</v>
      </c>
      <c r="BH236" s="9" t="s">
        <v>47</v>
      </c>
      <c r="BI236" s="9" t="s">
        <v>47</v>
      </c>
      <c r="BJ236" s="9" t="s">
        <v>47</v>
      </c>
      <c r="BK236" s="9" t="s">
        <v>47</v>
      </c>
      <c r="BL236" s="9" t="s">
        <v>47</v>
      </c>
      <c r="BM236" s="9" t="s">
        <v>47</v>
      </c>
      <c r="BN236" s="9" t="s">
        <v>47</v>
      </c>
    </row>
    <row r="237" spans="1:66" ht="12" x14ac:dyDescent="0.25">
      <c r="A237" s="5">
        <v>203</v>
      </c>
      <c r="B237" s="56">
        <v>51</v>
      </c>
      <c r="C237" s="9">
        <v>203</v>
      </c>
      <c r="D237" s="9">
        <v>135.33333333333331</v>
      </c>
      <c r="E237" s="9">
        <v>101.5</v>
      </c>
      <c r="F237" s="9">
        <v>81.2</v>
      </c>
      <c r="G237" s="9">
        <v>67.666666666666657</v>
      </c>
      <c r="H237" s="9">
        <v>58</v>
      </c>
      <c r="I237" s="9">
        <v>50.75</v>
      </c>
      <c r="J237" s="9">
        <v>45.111111111111093</v>
      </c>
      <c r="K237" s="9">
        <v>40.6</v>
      </c>
      <c r="L237" s="9">
        <v>36.909090909090899</v>
      </c>
      <c r="M237" s="9">
        <v>33.833333333333321</v>
      </c>
      <c r="N237" s="9">
        <v>31.230769230769223</v>
      </c>
      <c r="O237" s="9">
        <v>29</v>
      </c>
      <c r="P237" s="9">
        <v>27.066666666666659</v>
      </c>
      <c r="Q237" s="9">
        <v>25.375</v>
      </c>
      <c r="R237" s="9">
        <v>23.882352941176464</v>
      </c>
      <c r="S237" s="9">
        <v>22.507927950225668</v>
      </c>
      <c r="T237" s="9">
        <v>21.212600863087065</v>
      </c>
      <c r="U237" s="9">
        <v>19.991819610037918</v>
      </c>
      <c r="V237" s="9">
        <v>18.841294092125409</v>
      </c>
      <c r="W237" s="9">
        <v>17.756981104797323</v>
      </c>
      <c r="X237" s="9">
        <v>16.735070129174986</v>
      </c>
      <c r="Y237" s="9">
        <v>15.77196994103585</v>
      </c>
      <c r="Z237" s="9">
        <v>14.8642959904466</v>
      </c>
      <c r="AA237" s="9">
        <v>14.008858507696075</v>
      </c>
      <c r="AB237" s="9">
        <v>13.202651293729549</v>
      </c>
      <c r="AC237" s="9">
        <v>12.442841155691411</v>
      </c>
      <c r="AD237" s="9">
        <v>11.726757950450455</v>
      </c>
      <c r="AE237" s="9">
        <v>11.051885201118408</v>
      </c>
      <c r="AF237" s="9">
        <v>10.415851253586093</v>
      </c>
      <c r="AG237" s="9">
        <v>9.8164209419993096</v>
      </c>
      <c r="AH237" s="9">
        <v>9.2514877338850177</v>
      </c>
      <c r="AI237" s="9">
        <v>8.7190663273240627</v>
      </c>
      <c r="AJ237" s="9">
        <v>8.217285674155244</v>
      </c>
      <c r="AK237" s="9">
        <v>7.7443824046926917</v>
      </c>
      <c r="AL237" s="9">
        <v>7.2986946308495444</v>
      </c>
      <c r="AM237" s="9">
        <v>6.8786561058907099</v>
      </c>
      <c r="AN237" s="9">
        <v>6.4827907202907777</v>
      </c>
      <c r="AO237" s="9">
        <v>6.1097073143542833</v>
      </c>
      <c r="AP237" s="9">
        <v>5.7580947893687222</v>
      </c>
      <c r="AQ237" s="9">
        <v>5.426717500109798</v>
      </c>
      <c r="AR237" s="9">
        <v>5.1144109125071466</v>
      </c>
      <c r="AS237" s="9">
        <v>4.8200775112105898</v>
      </c>
      <c r="AT237" s="9">
        <v>4.5426829426751913</v>
      </c>
      <c r="AU237" s="9">
        <v>4.2812523802110585</v>
      </c>
      <c r="AV237" s="9">
        <v>4.034867098223855</v>
      </c>
      <c r="AW237" s="9">
        <v>3.8026612436071359</v>
      </c>
      <c r="AX237" s="9">
        <v>3.5838187929404541</v>
      </c>
      <c r="AY237" s="9">
        <v>3.3775706848001579</v>
      </c>
      <c r="AZ237" s="9">
        <v>3.1831921171051669</v>
      </c>
      <c r="BA237" s="9">
        <v>3</v>
      </c>
      <c r="BB237" s="9" t="s">
        <v>47</v>
      </c>
      <c r="BC237" s="9" t="s">
        <v>47</v>
      </c>
      <c r="BD237" s="9" t="s">
        <v>47</v>
      </c>
      <c r="BE237" s="9" t="s">
        <v>47</v>
      </c>
      <c r="BF237" s="9" t="s">
        <v>47</v>
      </c>
      <c r="BG237" s="9" t="s">
        <v>47</v>
      </c>
      <c r="BH237" s="9" t="s">
        <v>47</v>
      </c>
      <c r="BI237" s="9" t="s">
        <v>47</v>
      </c>
      <c r="BJ237" s="9" t="s">
        <v>47</v>
      </c>
      <c r="BK237" s="9" t="s">
        <v>47</v>
      </c>
      <c r="BL237" s="9" t="s">
        <v>47</v>
      </c>
      <c r="BM237" s="9" t="s">
        <v>47</v>
      </c>
      <c r="BN237" s="9" t="s">
        <v>47</v>
      </c>
    </row>
    <row r="238" spans="1:66" ht="12" x14ac:dyDescent="0.25">
      <c r="A238" s="5">
        <v>204</v>
      </c>
      <c r="B238" s="56">
        <v>51</v>
      </c>
      <c r="C238" s="9">
        <v>204</v>
      </c>
      <c r="D238" s="9">
        <v>136</v>
      </c>
      <c r="E238" s="9">
        <v>102</v>
      </c>
      <c r="F238" s="9">
        <v>81.599999999999994</v>
      </c>
      <c r="G238" s="9">
        <v>68</v>
      </c>
      <c r="H238" s="9">
        <v>58.285714285714292</v>
      </c>
      <c r="I238" s="9">
        <v>51</v>
      </c>
      <c r="J238" s="9">
        <v>45.333333333333336</v>
      </c>
      <c r="K238" s="9">
        <v>40.799999999999997</v>
      </c>
      <c r="L238" s="9">
        <v>37.090909090909093</v>
      </c>
      <c r="M238" s="9">
        <v>34</v>
      </c>
      <c r="N238" s="9">
        <v>31.384615384615387</v>
      </c>
      <c r="O238" s="9">
        <v>29.142857142857146</v>
      </c>
      <c r="P238" s="9">
        <v>27.2</v>
      </c>
      <c r="Q238" s="9">
        <v>25.5</v>
      </c>
      <c r="R238" s="9">
        <v>24</v>
      </c>
      <c r="S238" s="9">
        <v>22.615628975805141</v>
      </c>
      <c r="T238" s="9">
        <v>21.311111415469874</v>
      </c>
      <c r="U238" s="9">
        <v>20.081841201429672</v>
      </c>
      <c r="V238" s="9">
        <v>18.923477906773766</v>
      </c>
      <c r="W238" s="9">
        <v>17.831931469643379</v>
      </c>
      <c r="X238" s="9">
        <v>16.803347751643262</v>
      </c>
      <c r="Y238" s="9">
        <v>15.834094929274727</v>
      </c>
      <c r="Z238" s="9">
        <v>14.920750670339782</v>
      </c>
      <c r="AA238" s="9">
        <v>14.060090050037513</v>
      </c>
      <c r="AB238" s="9">
        <v>13.249074164085746</v>
      </c>
      <c r="AC238" s="9">
        <v>12.484839398662034</v>
      </c>
      <c r="AD238" s="9">
        <v>11.764687319277281</v>
      </c>
      <c r="AE238" s="9">
        <v>11.086075142880606</v>
      </c>
      <c r="AF238" s="9">
        <v>10.446606759553489</v>
      </c>
      <c r="AG238" s="9">
        <v>9.8440242720916551</v>
      </c>
      <c r="AH238" s="9">
        <v>9.2762000236018789</v>
      </c>
      <c r="AI238" s="9">
        <v>8.7411290849639567</v>
      </c>
      <c r="AJ238" s="9">
        <v>8.2369221756318307</v>
      </c>
      <c r="AK238" s="9">
        <v>7.7617989927779636</v>
      </c>
      <c r="AL238" s="9">
        <v>7.3140819252268514</v>
      </c>
      <c r="AM238" s="9">
        <v>6.8921901299822093</v>
      </c>
      <c r="AN238" s="9">
        <v>6.49463395043266</v>
      </c>
      <c r="AO238" s="9">
        <v>6.1200096565271949</v>
      </c>
      <c r="AP238" s="9">
        <v>5.7669944883484865</v>
      </c>
      <c r="AQ238" s="9">
        <v>5.4343419855834396</v>
      </c>
      <c r="AR238" s="9">
        <v>5.1208775863998035</v>
      </c>
      <c r="AS238" s="9">
        <v>4.8254944801889366</v>
      </c>
      <c r="AT238" s="9">
        <v>4.547149699531194</v>
      </c>
      <c r="AU238" s="9">
        <v>4.2848604375850545</v>
      </c>
      <c r="AV238" s="9">
        <v>4.0377005778970689</v>
      </c>
      <c r="AW238" s="9">
        <v>3.8047974243797542</v>
      </c>
      <c r="AX238" s="9">
        <v>3.5853286199113135</v>
      </c>
      <c r="AY238" s="9">
        <v>3.3785192426770725</v>
      </c>
      <c r="AZ238" s="9">
        <v>3.183639070000118</v>
      </c>
      <c r="BA238" s="9">
        <v>3</v>
      </c>
      <c r="BB238" s="9" t="s">
        <v>47</v>
      </c>
      <c r="BC238" s="9" t="s">
        <v>47</v>
      </c>
      <c r="BD238" s="9" t="s">
        <v>47</v>
      </c>
      <c r="BE238" s="9" t="s">
        <v>47</v>
      </c>
      <c r="BF238" s="9" t="s">
        <v>47</v>
      </c>
      <c r="BG238" s="9" t="s">
        <v>47</v>
      </c>
      <c r="BH238" s="9" t="s">
        <v>47</v>
      </c>
      <c r="BI238" s="9" t="s">
        <v>47</v>
      </c>
      <c r="BJ238" s="9" t="s">
        <v>47</v>
      </c>
      <c r="BK238" s="9" t="s">
        <v>47</v>
      </c>
      <c r="BL238" s="9" t="s">
        <v>47</v>
      </c>
      <c r="BM238" s="9" t="s">
        <v>47</v>
      </c>
      <c r="BN238" s="9" t="s">
        <v>47</v>
      </c>
    </row>
    <row r="239" spans="1:66" ht="12" x14ac:dyDescent="0.25">
      <c r="A239" s="5">
        <v>205</v>
      </c>
      <c r="B239" s="56">
        <v>52</v>
      </c>
      <c r="C239" s="9">
        <v>205</v>
      </c>
      <c r="D239" s="9">
        <v>136.66666666666666</v>
      </c>
      <c r="E239" s="9">
        <v>102.5</v>
      </c>
      <c r="F239" s="9">
        <v>82</v>
      </c>
      <c r="G239" s="9">
        <v>68.333333333333343</v>
      </c>
      <c r="H239" s="9">
        <v>58.571428571428577</v>
      </c>
      <c r="I239" s="9">
        <v>51.25</v>
      </c>
      <c r="J239" s="9">
        <v>45.555555555555557</v>
      </c>
      <c r="K239" s="9">
        <v>41</v>
      </c>
      <c r="L239" s="9">
        <v>37.272727272727273</v>
      </c>
      <c r="M239" s="9">
        <v>34.166666666666664</v>
      </c>
      <c r="N239" s="9">
        <v>31.538461538461537</v>
      </c>
      <c r="O239" s="9">
        <v>29.285714285714285</v>
      </c>
      <c r="P239" s="9">
        <v>27.333333333333332</v>
      </c>
      <c r="Q239" s="9">
        <v>25.625</v>
      </c>
      <c r="R239" s="9">
        <v>24.117647058823529</v>
      </c>
      <c r="S239" s="9">
        <v>22.760935646699991</v>
      </c>
      <c r="T239" s="9">
        <v>21.480544526157832</v>
      </c>
      <c r="U239" s="9">
        <v>20.272180384076066</v>
      </c>
      <c r="V239" s="9">
        <v>19.131791422888384</v>
      </c>
      <c r="W239" s="9">
        <v>18.055553774394241</v>
      </c>
      <c r="X239" s="9">
        <v>17.039858677845885</v>
      </c>
      <c r="Y239" s="9">
        <v>16.081300379317838</v>
      </c>
      <c r="Z239" s="9">
        <v>15.176664711783886</v>
      </c>
      <c r="AA239" s="9">
        <v>14.322918317609139</v>
      </c>
      <c r="AB239" s="9">
        <v>13.51719847731882</v>
      </c>
      <c r="AC239" s="9">
        <v>12.756803510538344</v>
      </c>
      <c r="AD239" s="9">
        <v>12.039183716917844</v>
      </c>
      <c r="AE239" s="9">
        <v>11.361932826664908</v>
      </c>
      <c r="AF239" s="9">
        <v>10.722779932018092</v>
      </c>
      <c r="AG239" s="9">
        <v>10.11958187260641</v>
      </c>
      <c r="AH239" s="9">
        <v>9.5503160491619674</v>
      </c>
      <c r="AI239" s="9">
        <v>9.013073641489191</v>
      </c>
      <c r="AJ239" s="9">
        <v>8.5060532079496536</v>
      </c>
      <c r="AK239" s="9">
        <v>8.0275546450007731</v>
      </c>
      <c r="AL239" s="9">
        <v>7.5759734865339343</v>
      </c>
      <c r="AM239" s="9">
        <v>7.149795523897005</v>
      </c>
      <c r="AN239" s="9">
        <v>6.7475917285615061</v>
      </c>
      <c r="AO239" s="9">
        <v>6.3680134604094905</v>
      </c>
      <c r="AP239" s="9">
        <v>6.0097879455729153</v>
      </c>
      <c r="AQ239" s="9">
        <v>5.671714008662132</v>
      </c>
      <c r="AR239" s="9">
        <v>5.3526580450731114</v>
      </c>
      <c r="AS239" s="9">
        <v>5.0515502198680515</v>
      </c>
      <c r="AT239" s="9">
        <v>4.7673808804837279</v>
      </c>
      <c r="AU239" s="9">
        <v>4.4991971712389445</v>
      </c>
      <c r="AV239" s="9">
        <v>4.2460998382891031</v>
      </c>
      <c r="AW239" s="9">
        <v>4.0072402143145016</v>
      </c>
      <c r="AX239" s="9">
        <v>3.7818173728316369</v>
      </c>
      <c r="AY239" s="9">
        <v>3.56907544258556</v>
      </c>
      <c r="AZ239" s="9">
        <v>3.3683010730181042</v>
      </c>
      <c r="BA239" s="9">
        <v>3.1788210423133783</v>
      </c>
      <c r="BB239" s="9">
        <v>3</v>
      </c>
      <c r="BC239" s="9" t="s">
        <v>47</v>
      </c>
      <c r="BD239" s="9" t="s">
        <v>47</v>
      </c>
      <c r="BE239" s="9" t="s">
        <v>47</v>
      </c>
      <c r="BF239" s="9" t="s">
        <v>47</v>
      </c>
      <c r="BG239" s="9" t="s">
        <v>47</v>
      </c>
      <c r="BH239" s="9" t="s">
        <v>47</v>
      </c>
      <c r="BI239" s="9" t="s">
        <v>47</v>
      </c>
      <c r="BJ239" s="9" t="s">
        <v>47</v>
      </c>
      <c r="BK239" s="9" t="s">
        <v>47</v>
      </c>
      <c r="BL239" s="9" t="s">
        <v>47</v>
      </c>
      <c r="BM239" s="9" t="s">
        <v>47</v>
      </c>
      <c r="BN239" s="9" t="s">
        <v>47</v>
      </c>
    </row>
    <row r="240" spans="1:66" ht="12" x14ac:dyDescent="0.25">
      <c r="A240" s="5">
        <v>206</v>
      </c>
      <c r="B240" s="56">
        <v>52</v>
      </c>
      <c r="C240" s="9">
        <v>206</v>
      </c>
      <c r="D240" s="9">
        <v>137.33333333333331</v>
      </c>
      <c r="E240" s="9">
        <v>103</v>
      </c>
      <c r="F240" s="9">
        <v>82.4</v>
      </c>
      <c r="G240" s="9">
        <v>68.666666666666657</v>
      </c>
      <c r="H240" s="9">
        <v>58.857142857142847</v>
      </c>
      <c r="I240" s="9">
        <v>51.5</v>
      </c>
      <c r="J240" s="9">
        <v>45.777777777777771</v>
      </c>
      <c r="K240" s="9">
        <v>41.2</v>
      </c>
      <c r="L240" s="9">
        <v>37.454545454545446</v>
      </c>
      <c r="M240" s="9">
        <v>34.333333333333321</v>
      </c>
      <c r="N240" s="9">
        <v>31.692307692307683</v>
      </c>
      <c r="O240" s="9">
        <v>29.42857142857142</v>
      </c>
      <c r="P240" s="9">
        <v>27.466666666666658</v>
      </c>
      <c r="Q240" s="9">
        <v>25.75</v>
      </c>
      <c r="R240" s="9">
        <v>24.235294117647051</v>
      </c>
      <c r="S240" s="9">
        <v>22.868873162309946</v>
      </c>
      <c r="T240" s="9">
        <v>21.579492997900349</v>
      </c>
      <c r="U240" s="9">
        <v>20.3628099531334</v>
      </c>
      <c r="V240" s="9">
        <v>19.214725259197369</v>
      </c>
      <c r="W240" s="9">
        <v>18.131371241797822</v>
      </c>
      <c r="X240" s="9">
        <v>17.10909829171429</v>
      </c>
      <c r="Y240" s="9">
        <v>16.144462569975815</v>
      </c>
      <c r="Z240" s="9">
        <v>15.234214406236498</v>
      </c>
      <c r="AA240" s="9">
        <v>14.375287351267421</v>
      </c>
      <c r="AB240" s="9">
        <v>13.564787846684915</v>
      </c>
      <c r="AC240" s="9">
        <v>12.799985477114502</v>
      </c>
      <c r="AD240" s="9">
        <v>12.078303771951933</v>
      </c>
      <c r="AE240" s="9">
        <v>11.397311525734263</v>
      </c>
      <c r="AF240" s="9">
        <v>10.754714607880954</v>
      </c>
      <c r="AG240" s="9">
        <v>10.148348234213632</v>
      </c>
      <c r="AH240" s="9">
        <v>9.5761696742187468</v>
      </c>
      <c r="AI240" s="9">
        <v>9.0362513694853117</v>
      </c>
      <c r="AJ240" s="9">
        <v>8.5267744401350889</v>
      </c>
      <c r="AK240" s="9">
        <v>8.0460225573696338</v>
      </c>
      <c r="AL240" s="9">
        <v>7.5923761614920044</v>
      </c>
      <c r="AM240" s="9">
        <v>7.164307005924778</v>
      </c>
      <c r="AN240" s="9">
        <v>6.7603730088442218</v>
      </c>
      <c r="AO240" s="9">
        <v>6.3792133950867909</v>
      </c>
      <c r="AP240" s="9">
        <v>6.0195441119619515</v>
      </c>
      <c r="AQ240" s="9">
        <v>5.6801535035281274</v>
      </c>
      <c r="AR240" s="9">
        <v>5.3598982287592216</v>
      </c>
      <c r="AS240" s="9">
        <v>5.0576994098508141</v>
      </c>
      <c r="AT240" s="9">
        <v>4.7725389976904342</v>
      </c>
      <c r="AU240" s="9">
        <v>4.5034563422478806</v>
      </c>
      <c r="AV240" s="9">
        <v>4.2495449563318957</v>
      </c>
      <c r="AW240" s="9">
        <v>4.0099494618109173</v>
      </c>
      <c r="AX240" s="9">
        <v>3.7838627080103349</v>
      </c>
      <c r="AY240" s="9">
        <v>3.5705230525786678</v>
      </c>
      <c r="AZ240" s="9">
        <v>3.3692117956624523</v>
      </c>
      <c r="BA240" s="9">
        <v>3.1792507587460537</v>
      </c>
      <c r="BB240" s="9">
        <v>3</v>
      </c>
      <c r="BC240" s="9" t="s">
        <v>47</v>
      </c>
      <c r="BD240" s="9" t="s">
        <v>47</v>
      </c>
      <c r="BE240" s="9" t="s">
        <v>47</v>
      </c>
      <c r="BF240" s="9" t="s">
        <v>47</v>
      </c>
      <c r="BG240" s="9" t="s">
        <v>47</v>
      </c>
      <c r="BH240" s="9" t="s">
        <v>47</v>
      </c>
      <c r="BI240" s="9" t="s">
        <v>47</v>
      </c>
      <c r="BJ240" s="9" t="s">
        <v>47</v>
      </c>
      <c r="BK240" s="9" t="s">
        <v>47</v>
      </c>
      <c r="BL240" s="9" t="s">
        <v>47</v>
      </c>
      <c r="BM240" s="9" t="s">
        <v>47</v>
      </c>
      <c r="BN240" s="9" t="s">
        <v>47</v>
      </c>
    </row>
    <row r="241" spans="1:66" ht="12" x14ac:dyDescent="0.25">
      <c r="A241" s="5">
        <v>207</v>
      </c>
      <c r="B241" s="56">
        <v>52</v>
      </c>
      <c r="C241" s="9">
        <v>207</v>
      </c>
      <c r="D241" s="9">
        <v>138</v>
      </c>
      <c r="E241" s="9">
        <v>103.5</v>
      </c>
      <c r="F241" s="9">
        <v>82.8</v>
      </c>
      <c r="G241" s="9">
        <v>69</v>
      </c>
      <c r="H241" s="9">
        <v>59.142857142857153</v>
      </c>
      <c r="I241" s="9">
        <v>51.75</v>
      </c>
      <c r="J241" s="9">
        <v>46</v>
      </c>
      <c r="K241" s="9">
        <v>41.4</v>
      </c>
      <c r="L241" s="9">
        <v>37.63636363636364</v>
      </c>
      <c r="M241" s="9">
        <v>34.5</v>
      </c>
      <c r="N241" s="9">
        <v>31.846153846153847</v>
      </c>
      <c r="O241" s="9">
        <v>29.571428571428573</v>
      </c>
      <c r="P241" s="9">
        <v>27.6</v>
      </c>
      <c r="Q241" s="9">
        <v>25.875</v>
      </c>
      <c r="R241" s="9">
        <v>24.352941176470587</v>
      </c>
      <c r="S241" s="9">
        <v>22.976796124162046</v>
      </c>
      <c r="T241" s="9">
        <v>21.67841478800057</v>
      </c>
      <c r="U241" s="9">
        <v>20.453402867008329</v>
      </c>
      <c r="V241" s="9">
        <v>19.29761437500056</v>
      </c>
      <c r="W241" s="9">
        <v>18.207137608720949</v>
      </c>
      <c r="X241" s="9">
        <v>17.178281908894824</v>
      </c>
      <c r="Y241" s="9">
        <v>16.207565169393668</v>
      </c>
      <c r="Z241" s="9">
        <v>15.291702052236424</v>
      </c>
      <c r="AA241" s="9">
        <v>14.427592868541868</v>
      </c>
      <c r="AB241" s="9">
        <v>13.612313087800274</v>
      </c>
      <c r="AC241" s="9">
        <v>12.843103439959043</v>
      </c>
      <c r="AD241" s="9">
        <v>12.117360576823367</v>
      </c>
      <c r="AE241" s="9">
        <v>11.432628261165931</v>
      </c>
      <c r="AF241" s="9">
        <v>10.786589053725672</v>
      </c>
      <c r="AG241" s="9">
        <v>10.177056469960718</v>
      </c>
      <c r="AH241" s="9">
        <v>9.6019675800104327</v>
      </c>
      <c r="AI241" s="9">
        <v>9.0593760268215622</v>
      </c>
      <c r="AJ241" s="9">
        <v>8.5474454388087047</v>
      </c>
      <c r="AK241" s="9">
        <v>8.0644432147546112</v>
      </c>
      <c r="AL241" s="9">
        <v>7.6087346599156458</v>
      </c>
      <c r="AM241" s="9">
        <v>7.1787774534863837</v>
      </c>
      <c r="AN241" s="9">
        <v>6.7731164286987751</v>
      </c>
      <c r="AO241" s="9">
        <v>6.3903786478894045</v>
      </c>
      <c r="AP241" s="9">
        <v>6.029268755866676</v>
      </c>
      <c r="AQ241" s="9">
        <v>5.6885645958516644</v>
      </c>
      <c r="AR241" s="9">
        <v>5.3671130731549983</v>
      </c>
      <c r="AS241" s="9">
        <v>5.0638262525906343</v>
      </c>
      <c r="AT241" s="9">
        <v>4.7776776764184223</v>
      </c>
      <c r="AU241" s="9">
        <v>4.5076988903537387</v>
      </c>
      <c r="AV241" s="9">
        <v>4.2529761658866638</v>
      </c>
      <c r="AW241" s="9">
        <v>4.0126474078175614</v>
      </c>
      <c r="AX241" s="9">
        <v>3.7858992365427886</v>
      </c>
      <c r="AY241" s="9">
        <v>3.5719642352156877</v>
      </c>
      <c r="AZ241" s="9">
        <v>3.3701183524660325</v>
      </c>
      <c r="BA241" s="9">
        <v>3.1796784518875643</v>
      </c>
      <c r="BB241" s="9">
        <v>3</v>
      </c>
      <c r="BC241" s="9" t="s">
        <v>47</v>
      </c>
      <c r="BD241" s="9" t="s">
        <v>47</v>
      </c>
      <c r="BE241" s="9" t="s">
        <v>47</v>
      </c>
      <c r="BF241" s="9" t="s">
        <v>47</v>
      </c>
      <c r="BG241" s="9" t="s">
        <v>47</v>
      </c>
      <c r="BH241" s="9" t="s">
        <v>47</v>
      </c>
      <c r="BI241" s="9" t="s">
        <v>47</v>
      </c>
      <c r="BJ241" s="9" t="s">
        <v>47</v>
      </c>
      <c r="BK241" s="9" t="s">
        <v>47</v>
      </c>
      <c r="BL241" s="9" t="s">
        <v>47</v>
      </c>
      <c r="BM241" s="9" t="s">
        <v>47</v>
      </c>
      <c r="BN241" s="9" t="s">
        <v>47</v>
      </c>
    </row>
    <row r="242" spans="1:66" ht="12" x14ac:dyDescent="0.25">
      <c r="A242" s="5">
        <v>208</v>
      </c>
      <c r="B242" s="56">
        <v>52</v>
      </c>
      <c r="C242" s="9">
        <v>208</v>
      </c>
      <c r="D242" s="9">
        <v>138.66666666666666</v>
      </c>
      <c r="E242" s="9">
        <v>104</v>
      </c>
      <c r="F242" s="9">
        <v>83.2</v>
      </c>
      <c r="G242" s="9">
        <v>69.333333333333343</v>
      </c>
      <c r="H242" s="9">
        <v>59.428571428571431</v>
      </c>
      <c r="I242" s="9">
        <v>52</v>
      </c>
      <c r="J242" s="9">
        <v>46.222222222222221</v>
      </c>
      <c r="K242" s="9">
        <v>41.6</v>
      </c>
      <c r="L242" s="9">
        <v>37.81818181818182</v>
      </c>
      <c r="M242" s="9">
        <v>34.666666666666664</v>
      </c>
      <c r="N242" s="9">
        <v>32</v>
      </c>
      <c r="O242" s="9">
        <v>29.714285714285715</v>
      </c>
      <c r="P242" s="9">
        <v>27.733333333333334</v>
      </c>
      <c r="Q242" s="9">
        <v>26</v>
      </c>
      <c r="R242" s="9">
        <v>24.470588235294116</v>
      </c>
      <c r="S242" s="9">
        <v>23.084704604512993</v>
      </c>
      <c r="T242" s="9">
        <v>21.777310032499035</v>
      </c>
      <c r="U242" s="9">
        <v>20.543959317498409</v>
      </c>
      <c r="V242" s="9">
        <v>19.380459010281044</v>
      </c>
      <c r="W242" s="9">
        <v>18.282853156220128</v>
      </c>
      <c r="X242" s="9">
        <v>17.247409844864197</v>
      </c>
      <c r="Y242" s="9">
        <v>16.270608521269732</v>
      </c>
      <c r="Z242" s="9">
        <v>15.349128015952221</v>
      </c>
      <c r="AA242" s="9">
        <v>14.479835252756967</v>
      </c>
      <c r="AB242" s="9">
        <v>13.65977459625587</v>
      </c>
      <c r="AC242" s="9">
        <v>12.88615780245086</v>
      </c>
      <c r="AD242" s="9">
        <v>12.156354538615897</v>
      </c>
      <c r="AE242" s="9">
        <v>11.467883440044568</v>
      </c>
      <c r="AF242" s="9">
        <v>10.818403673295812</v>
      </c>
      <c r="AG242" s="9">
        <v>10.20570697725242</v>
      </c>
      <c r="AH242" s="9">
        <v>9.6277101549315383</v>
      </c>
      <c r="AI242" s="9">
        <v>9.0824479905189861</v>
      </c>
      <c r="AJ242" s="9">
        <v>8.5680665675449958</v>
      </c>
      <c r="AK242" s="9">
        <v>8.082816965482829</v>
      </c>
      <c r="AL242" s="9">
        <v>7.6250493133384447</v>
      </c>
      <c r="AM242" s="9">
        <v>7.1932071800131379</v>
      </c>
      <c r="AN242" s="9">
        <v>6.7858222823661265</v>
      </c>
      <c r="AO242" s="9">
        <v>6.4015094929842595</v>
      </c>
      <c r="AP242" s="9">
        <v>6.0389621306850145</v>
      </c>
      <c r="AQ242" s="9">
        <v>5.6969475177403064</v>
      </c>
      <c r="AR242" s="9">
        <v>5.3743027887154451</v>
      </c>
      <c r="AS242" s="9">
        <v>5.0699309366731011</v>
      </c>
      <c r="AT242" s="9">
        <v>4.7827970832992008</v>
      </c>
      <c r="AU242" s="9">
        <v>4.5119249602689964</v>
      </c>
      <c r="AV242" s="9">
        <v>4.2563935898898082</v>
      </c>
      <c r="AW242" s="9">
        <v>4.0153341537344485</v>
      </c>
      <c r="AX242" s="9">
        <v>3.7879270386185637</v>
      </c>
      <c r="AY242" s="9">
        <v>3.5733990498780601</v>
      </c>
      <c r="AZ242" s="9">
        <v>3.3710207824716374</v>
      </c>
      <c r="BA242" s="9">
        <v>3.1801041409700583</v>
      </c>
      <c r="BB242" s="9">
        <v>3</v>
      </c>
      <c r="BC242" s="9" t="s">
        <v>47</v>
      </c>
      <c r="BD242" s="9" t="s">
        <v>47</v>
      </c>
      <c r="BE242" s="9" t="s">
        <v>47</v>
      </c>
      <c r="BF242" s="9" t="s">
        <v>47</v>
      </c>
      <c r="BG242" s="9" t="s">
        <v>47</v>
      </c>
      <c r="BH242" s="9" t="s">
        <v>47</v>
      </c>
      <c r="BI242" s="9" t="s">
        <v>47</v>
      </c>
      <c r="BJ242" s="9" t="s">
        <v>47</v>
      </c>
      <c r="BK242" s="9" t="s">
        <v>47</v>
      </c>
      <c r="BL242" s="9" t="s">
        <v>47</v>
      </c>
      <c r="BM242" s="9" t="s">
        <v>47</v>
      </c>
      <c r="BN242" s="9" t="s">
        <v>47</v>
      </c>
    </row>
    <row r="243" spans="1:66" ht="12" x14ac:dyDescent="0.25">
      <c r="A243" s="5">
        <v>209</v>
      </c>
      <c r="B243" s="56">
        <v>53</v>
      </c>
      <c r="C243" s="9">
        <v>209</v>
      </c>
      <c r="D243" s="9">
        <v>139.33333333333331</v>
      </c>
      <c r="E243" s="9">
        <v>104.5</v>
      </c>
      <c r="F243" s="9">
        <v>83.6</v>
      </c>
      <c r="G243" s="9">
        <v>69.666666666666671</v>
      </c>
      <c r="H243" s="9">
        <v>59.714285714285715</v>
      </c>
      <c r="I243" s="9">
        <v>52.25</v>
      </c>
      <c r="J243" s="9">
        <v>46.444444444444443</v>
      </c>
      <c r="K243" s="9">
        <v>41.8</v>
      </c>
      <c r="L243" s="9">
        <v>38</v>
      </c>
      <c r="M243" s="9">
        <v>34.833333333333329</v>
      </c>
      <c r="N243" s="9">
        <v>32.153846153846153</v>
      </c>
      <c r="O243" s="9">
        <v>29.857142857142858</v>
      </c>
      <c r="P243" s="9">
        <v>27.866666666666667</v>
      </c>
      <c r="Q243" s="9">
        <v>26.125</v>
      </c>
      <c r="R243" s="9">
        <v>24.588235294117645</v>
      </c>
      <c r="S243" s="9">
        <v>23.222222222222218</v>
      </c>
      <c r="T243" s="9">
        <v>21.938926505825734</v>
      </c>
      <c r="U243" s="9">
        <v>20.726547684460321</v>
      </c>
      <c r="V243" s="9">
        <v>19.58116678143449</v>
      </c>
      <c r="W243" s="9">
        <v>18.499081388736212</v>
      </c>
      <c r="X243" s="9">
        <v>17.476793699114602</v>
      </c>
      <c r="Y243" s="9">
        <v>16.510999199527188</v>
      </c>
      <c r="Z243" s="9">
        <v>15.598575989404646</v>
      </c>
      <c r="AA243" s="9">
        <v>14.736574689204682</v>
      </c>
      <c r="AB243" s="9">
        <v>13.922208906634735</v>
      </c>
      <c r="AC243" s="9">
        <v>13.152846229725872</v>
      </c>
      <c r="AD243" s="9">
        <v>12.42599971764329</v>
      </c>
      <c r="AE243" s="9">
        <v>11.73931986172769</v>
      </c>
      <c r="AF243" s="9">
        <v>11.090586990781901</v>
      </c>
      <c r="AG243" s="9">
        <v>10.477704096053015</v>
      </c>
      <c r="AH243" s="9">
        <v>9.89869005271707</v>
      </c>
      <c r="AI243" s="9">
        <v>9.351673215954893</v>
      </c>
      <c r="AJ243" s="9">
        <v>8.8348853709186645</v>
      </c>
      <c r="AK243" s="9">
        <v>8.3466560170326112</v>
      </c>
      <c r="AL243" s="9">
        <v>7.885406968152056</v>
      </c>
      <c r="AM243" s="9">
        <v>7.4496472511259659</v>
      </c>
      <c r="AN243" s="9">
        <v>7.0379682862727924</v>
      </c>
      <c r="AO243" s="9">
        <v>6.649039334190622</v>
      </c>
      <c r="AP243" s="9">
        <v>6.2816031941836021</v>
      </c>
      <c r="AQ243" s="9">
        <v>5.9344721403999436</v>
      </c>
      <c r="AR243" s="9">
        <v>5.606524082545179</v>
      </c>
      <c r="AS243" s="9">
        <v>5.2966989387603194</v>
      </c>
      <c r="AT243" s="9">
        <v>5.0039952089403368</v>
      </c>
      <c r="AU243" s="9">
        <v>4.727466737416341</v>
      </c>
      <c r="AV243" s="9">
        <v>4.4662196545369177</v>
      </c>
      <c r="AW243" s="9">
        <v>4.2194094872623857</v>
      </c>
      <c r="AX243" s="9">
        <v>3.9862384294320576</v>
      </c>
      <c r="AY243" s="9">
        <v>3.7659527628807323</v>
      </c>
      <c r="AZ243" s="9">
        <v>3.5578404210682577</v>
      </c>
      <c r="BA243" s="9">
        <v>3.3612286873466668</v>
      </c>
      <c r="BB243" s="9">
        <v>3.1754820204246159</v>
      </c>
      <c r="BC243" s="9">
        <v>3</v>
      </c>
      <c r="BD243" s="9" t="s">
        <v>47</v>
      </c>
      <c r="BE243" s="9" t="s">
        <v>47</v>
      </c>
      <c r="BF243" s="9" t="s">
        <v>47</v>
      </c>
      <c r="BG243" s="9" t="s">
        <v>47</v>
      </c>
      <c r="BH243" s="9" t="s">
        <v>47</v>
      </c>
      <c r="BI243" s="9" t="s">
        <v>47</v>
      </c>
      <c r="BJ243" s="9" t="s">
        <v>47</v>
      </c>
      <c r="BK243" s="9" t="s">
        <v>47</v>
      </c>
      <c r="BL243" s="9" t="s">
        <v>47</v>
      </c>
      <c r="BM243" s="9" t="s">
        <v>47</v>
      </c>
      <c r="BN243" s="9" t="s">
        <v>47</v>
      </c>
    </row>
    <row r="244" spans="1:66" ht="12" x14ac:dyDescent="0.25">
      <c r="A244" s="5">
        <v>210</v>
      </c>
      <c r="B244" s="56">
        <v>53</v>
      </c>
      <c r="C244" s="9">
        <v>210</v>
      </c>
      <c r="D244" s="9">
        <v>140</v>
      </c>
      <c r="E244" s="9">
        <v>105</v>
      </c>
      <c r="F244" s="9">
        <v>84</v>
      </c>
      <c r="G244" s="9">
        <v>70</v>
      </c>
      <c r="H244" s="9">
        <v>60</v>
      </c>
      <c r="I244" s="9">
        <v>52.5</v>
      </c>
      <c r="J244" s="9">
        <v>46.666666666666664</v>
      </c>
      <c r="K244" s="9">
        <v>42</v>
      </c>
      <c r="L244" s="9">
        <v>38.18181818181818</v>
      </c>
      <c r="M244" s="9">
        <v>35</v>
      </c>
      <c r="N244" s="9">
        <v>32.307692307692307</v>
      </c>
      <c r="O244" s="9">
        <v>30</v>
      </c>
      <c r="P244" s="9">
        <v>28</v>
      </c>
      <c r="Q244" s="9">
        <v>26.25</v>
      </c>
      <c r="R244" s="9">
        <v>24.705882352941178</v>
      </c>
      <c r="S244" s="9">
        <v>23.333333333333332</v>
      </c>
      <c r="T244" s="9">
        <v>22.040974815714826</v>
      </c>
      <c r="U244" s="9">
        <v>20.82019589258465</v>
      </c>
      <c r="V244" s="9">
        <v>19.667031999716038</v>
      </c>
      <c r="W244" s="9">
        <v>18.577738157382804</v>
      </c>
      <c r="X244" s="9">
        <v>17.548776808277946</v>
      </c>
      <c r="Y244" s="9">
        <v>16.57680632905091</v>
      </c>
      <c r="Z244" s="9">
        <v>15.658670178153995</v>
      </c>
      <c r="AA244" s="9">
        <v>14.791386644754729</v>
      </c>
      <c r="AB244" s="9">
        <v>13.972139165423126</v>
      </c>
      <c r="AC244" s="9">
        <v>13.198267177146596</v>
      </c>
      <c r="AD244" s="9">
        <v>12.467257476967017</v>
      </c>
      <c r="AE244" s="9">
        <v>11.776736060179816</v>
      </c>
      <c r="AF244" s="9">
        <v>11.124460410589027</v>
      </c>
      <c r="AG244" s="9">
        <v>10.5083122177804</v>
      </c>
      <c r="AH244" s="9">
        <v>9.9262904977614088</v>
      </c>
      <c r="AI244" s="9">
        <v>9.376505094626939</v>
      </c>
      <c r="AJ244" s="9">
        <v>8.8571705421468909</v>
      </c>
      <c r="AK244" s="9">
        <v>8.3666002653407503</v>
      </c>
      <c r="AL244" s="9">
        <v>7.903201103208362</v>
      </c>
      <c r="AM244" s="9">
        <v>7.4654681348290781</v>
      </c>
      <c r="AN244" s="9">
        <v>7.0519797920266827</v>
      </c>
      <c r="AO244" s="9">
        <v>6.6613932427281419</v>
      </c>
      <c r="AP244" s="9">
        <v>6.2924400300233101</v>
      </c>
      <c r="AQ244" s="9">
        <v>5.9439219527631275</v>
      </c>
      <c r="AR244" s="9">
        <v>5.6147071743182817</v>
      </c>
      <c r="AS244" s="9">
        <v>5.3037265468612551</v>
      </c>
      <c r="AT244" s="9">
        <v>5.0099701392345901</v>
      </c>
      <c r="AU244" s="9">
        <v>4.7324839571294097</v>
      </c>
      <c r="AV244" s="9">
        <v>4.470366844922733</v>
      </c>
      <c r="AW244" s="9">
        <v>4.2227675591120786</v>
      </c>
      <c r="AX244" s="9">
        <v>3.9888820038431523</v>
      </c>
      <c r="AY244" s="9">
        <v>3.7679506195527863</v>
      </c>
      <c r="AZ244" s="9">
        <v>3.5592559162465736</v>
      </c>
      <c r="BA244" s="9">
        <v>3.3621201434003458</v>
      </c>
      <c r="BB244" s="9">
        <v>3.1759030889183375</v>
      </c>
      <c r="BC244" s="9">
        <v>3</v>
      </c>
      <c r="BD244" s="9" t="s">
        <v>47</v>
      </c>
      <c r="BE244" s="9" t="s">
        <v>47</v>
      </c>
      <c r="BF244" s="9" t="s">
        <v>47</v>
      </c>
      <c r="BG244" s="9" t="s">
        <v>47</v>
      </c>
      <c r="BH244" s="9" t="s">
        <v>47</v>
      </c>
      <c r="BI244" s="9" t="s">
        <v>47</v>
      </c>
      <c r="BJ244" s="9" t="s">
        <v>47</v>
      </c>
      <c r="BK244" s="9" t="s">
        <v>47</v>
      </c>
      <c r="BL244" s="9" t="s">
        <v>47</v>
      </c>
      <c r="BM244" s="9" t="s">
        <v>47</v>
      </c>
      <c r="BN244" s="9" t="s">
        <v>47</v>
      </c>
    </row>
    <row r="245" spans="1:66" ht="12" x14ac:dyDescent="0.25">
      <c r="A245" s="5">
        <v>211</v>
      </c>
      <c r="B245" s="56">
        <v>53</v>
      </c>
      <c r="C245" s="9">
        <v>211</v>
      </c>
      <c r="D245" s="9">
        <v>140.66666666666666</v>
      </c>
      <c r="E245" s="9">
        <v>105.5</v>
      </c>
      <c r="F245" s="9">
        <v>84.4</v>
      </c>
      <c r="G245" s="9">
        <v>70.333333333333343</v>
      </c>
      <c r="H245" s="9">
        <v>60.285714285714292</v>
      </c>
      <c r="I245" s="9">
        <v>52.75</v>
      </c>
      <c r="J245" s="9">
        <v>46.888888888888893</v>
      </c>
      <c r="K245" s="9">
        <v>42.2</v>
      </c>
      <c r="L245" s="9">
        <v>38.363636363636367</v>
      </c>
      <c r="M245" s="9">
        <v>35.166666666666671</v>
      </c>
      <c r="N245" s="9">
        <v>32.461538461538467</v>
      </c>
      <c r="O245" s="9">
        <v>30.142857142857149</v>
      </c>
      <c r="P245" s="9">
        <v>28.13333333333334</v>
      </c>
      <c r="Q245" s="9">
        <v>26.375</v>
      </c>
      <c r="R245" s="9">
        <v>24.823529411764714</v>
      </c>
      <c r="S245" s="9">
        <v>23.44444444444445</v>
      </c>
      <c r="T245" s="9">
        <v>22.14300962799123</v>
      </c>
      <c r="U245" s="9">
        <v>20.913819329231327</v>
      </c>
      <c r="V245" s="9">
        <v>19.752863151123904</v>
      </c>
      <c r="W245" s="9">
        <v>18.656353319533494</v>
      </c>
      <c r="X245" s="9">
        <v>17.620712325112443</v>
      </c>
      <c r="Y245" s="9">
        <v>16.642561251200267</v>
      </c>
      <c r="Z245" s="9">
        <v>15.718708749658061</v>
      </c>
      <c r="AA245" s="9">
        <v>14.846140628670216</v>
      </c>
      <c r="AB245" s="9">
        <v>14.022010018542211</v>
      </c>
      <c r="AC245" s="9">
        <v>13.24362808340913</v>
      </c>
      <c r="AD245" s="9">
        <v>12.50845524855057</v>
      </c>
      <c r="AE245" s="9">
        <v>11.814092914689924</v>
      </c>
      <c r="AF245" s="9">
        <v>11.15827563224482</v>
      </c>
      <c r="AG245" s="9">
        <v>10.538863709996171</v>
      </c>
      <c r="AH245" s="9">
        <v>9.9538362340606312</v>
      </c>
      <c r="AI245" s="9">
        <v>9.4012844743899162</v>
      </c>
      <c r="AJ245" s="9">
        <v>8.879405657284849</v>
      </c>
      <c r="AK245" s="9">
        <v>8.3864970836060824</v>
      </c>
      <c r="AL245" s="9">
        <v>7.9209505734914147</v>
      </c>
      <c r="AM245" s="9">
        <v>7.4812472194548203</v>
      </c>
      <c r="AN245" s="9">
        <v>7.0659524307485126</v>
      </c>
      <c r="AO245" s="9">
        <v>6.6737112528195768</v>
      </c>
      <c r="AP245" s="9">
        <v>6.3032439465903094</v>
      </c>
      <c r="AQ245" s="9">
        <v>5.9533418131390512</v>
      </c>
      <c r="AR245" s="9">
        <v>5.6228632501589892</v>
      </c>
      <c r="AS245" s="9">
        <v>5.3107300273286109</v>
      </c>
      <c r="AT245" s="9">
        <v>5.0159237684416862</v>
      </c>
      <c r="AU245" s="9">
        <v>4.7374826288192828</v>
      </c>
      <c r="AV245" s="9">
        <v>4.4744981571634082</v>
      </c>
      <c r="AW245" s="9">
        <v>4.2261123316136731</v>
      </c>
      <c r="AX245" s="9">
        <v>3.9915147603367109</v>
      </c>
      <c r="AY245" s="9">
        <v>3.7699400375149001</v>
      </c>
      <c r="AZ245" s="9">
        <v>3.5606652461079538</v>
      </c>
      <c r="BA245" s="9">
        <v>3.3630075992398081</v>
      </c>
      <c r="BB245" s="9">
        <v>3.1763222125155099</v>
      </c>
      <c r="BC245" s="9">
        <v>3</v>
      </c>
      <c r="BD245" s="9" t="s">
        <v>47</v>
      </c>
      <c r="BE245" s="9" t="s">
        <v>47</v>
      </c>
      <c r="BF245" s="9" t="s">
        <v>47</v>
      </c>
      <c r="BG245" s="9" t="s">
        <v>47</v>
      </c>
      <c r="BH245" s="9" t="s">
        <v>47</v>
      </c>
      <c r="BI245" s="9" t="s">
        <v>47</v>
      </c>
      <c r="BJ245" s="9" t="s">
        <v>47</v>
      </c>
      <c r="BK245" s="9" t="s">
        <v>47</v>
      </c>
      <c r="BL245" s="9" t="s">
        <v>47</v>
      </c>
      <c r="BM245" s="9" t="s">
        <v>47</v>
      </c>
      <c r="BN245" s="9" t="s">
        <v>47</v>
      </c>
    </row>
    <row r="246" spans="1:66" ht="12" x14ac:dyDescent="0.25">
      <c r="A246" s="5">
        <v>212</v>
      </c>
      <c r="B246" s="56">
        <v>53</v>
      </c>
      <c r="C246" s="9">
        <v>212</v>
      </c>
      <c r="D246" s="9">
        <v>141.33333333333331</v>
      </c>
      <c r="E246" s="9">
        <v>106</v>
      </c>
      <c r="F246" s="9">
        <v>84.8</v>
      </c>
      <c r="G246" s="9">
        <v>70.666666666666671</v>
      </c>
      <c r="H246" s="9">
        <v>60.571428571428569</v>
      </c>
      <c r="I246" s="9">
        <v>53</v>
      </c>
      <c r="J246" s="9">
        <v>47.111111111111107</v>
      </c>
      <c r="K246" s="9">
        <v>42.4</v>
      </c>
      <c r="L246" s="9">
        <v>38.54545454545454</v>
      </c>
      <c r="M246" s="9">
        <v>35.333333333333329</v>
      </c>
      <c r="N246" s="9">
        <v>32.615384615384613</v>
      </c>
      <c r="O246" s="9">
        <v>30.285714285714285</v>
      </c>
      <c r="P246" s="9">
        <v>28.266666666666666</v>
      </c>
      <c r="Q246" s="9">
        <v>26.5</v>
      </c>
      <c r="R246" s="9">
        <v>24.941176470588236</v>
      </c>
      <c r="S246" s="9">
        <v>23.55361611524825</v>
      </c>
      <c r="T246" s="9">
        <v>22.243250343811781</v>
      </c>
      <c r="U246" s="9">
        <v>21.005784565588698</v>
      </c>
      <c r="V246" s="9">
        <v>19.837163112210398</v>
      </c>
      <c r="W246" s="9">
        <v>18.733555945588769</v>
      </c>
      <c r="X246" s="9">
        <v>17.691346105355453</v>
      </c>
      <c r="Y246" s="9">
        <v>16.707117854641716</v>
      </c>
      <c r="Z246" s="9">
        <v>15.777645485347865</v>
      </c>
      <c r="AA246" s="9">
        <v>14.899882746212677</v>
      </c>
      <c r="AB246" s="9">
        <v>14.070952859034369</v>
      </c>
      <c r="AC246" s="9">
        <v>13.288139090322302</v>
      </c>
      <c r="AD246" s="9">
        <v>12.548875847478973</v>
      </c>
      <c r="AE246" s="9">
        <v>11.850740270330931</v>
      </c>
      <c r="AF246" s="9">
        <v>11.191444290450699</v>
      </c>
      <c r="AG246" s="9">
        <v>10.568827132244962</v>
      </c>
      <c r="AH246" s="9">
        <v>9.9808482312320841</v>
      </c>
      <c r="AI246" s="9">
        <v>9.4255805462993276</v>
      </c>
      <c r="AJ246" s="9">
        <v>8.9012042440213826</v>
      </c>
      <c r="AK246" s="9">
        <v>8.4060007343412</v>
      </c>
      <c r="AL246" s="9">
        <v>7.938347038065678</v>
      </c>
      <c r="AM246" s="9">
        <v>7.4967104677162464</v>
      </c>
      <c r="AN246" s="9">
        <v>7.0796436043013617</v>
      </c>
      <c r="AO246" s="9">
        <v>6.6857795535478184</v>
      </c>
      <c r="AP246" s="9">
        <v>6.3138274660436302</v>
      </c>
      <c r="AQ246" s="9">
        <v>5.9625683066102324</v>
      </c>
      <c r="AR246" s="9">
        <v>5.6308508590385253</v>
      </c>
      <c r="AS246" s="9">
        <v>5.3175879530947112</v>
      </c>
      <c r="AT246" s="9">
        <v>5.0217529014302968</v>
      </c>
      <c r="AU246" s="9">
        <v>4.7423761347186222</v>
      </c>
      <c r="AV246" s="9">
        <v>4.4785420239898892</v>
      </c>
      <c r="AW246" s="9">
        <v>4.2293858797502386</v>
      </c>
      <c r="AX246" s="9">
        <v>3.9940911180497789</v>
      </c>
      <c r="AY246" s="9">
        <v>3.7718865842116549</v>
      </c>
      <c r="AZ246" s="9">
        <v>3.5620440254509367</v>
      </c>
      <c r="BA246" s="9">
        <v>3.3638757041001033</v>
      </c>
      <c r="BB246" s="9">
        <v>3.1767321436187075</v>
      </c>
      <c r="BC246" s="9">
        <v>3</v>
      </c>
      <c r="BD246" s="9" t="s">
        <v>47</v>
      </c>
      <c r="BE246" s="9" t="s">
        <v>47</v>
      </c>
      <c r="BF246" s="9" t="s">
        <v>47</v>
      </c>
      <c r="BG246" s="9" t="s">
        <v>47</v>
      </c>
      <c r="BH246" s="9" t="s">
        <v>47</v>
      </c>
      <c r="BI246" s="9" t="s">
        <v>47</v>
      </c>
      <c r="BJ246" s="9" t="s">
        <v>47</v>
      </c>
      <c r="BK246" s="9" t="s">
        <v>47</v>
      </c>
      <c r="BL246" s="9" t="s">
        <v>47</v>
      </c>
      <c r="BM246" s="9" t="s">
        <v>47</v>
      </c>
      <c r="BN246" s="9" t="s">
        <v>47</v>
      </c>
    </row>
    <row r="247" spans="1:66" ht="12" x14ac:dyDescent="0.25">
      <c r="A247" s="5">
        <v>213</v>
      </c>
      <c r="B247" s="56">
        <v>54</v>
      </c>
      <c r="C247" s="9">
        <v>213</v>
      </c>
      <c r="D247" s="9">
        <v>142</v>
      </c>
      <c r="E247" s="9">
        <v>106.5</v>
      </c>
      <c r="F247" s="9">
        <v>85.2</v>
      </c>
      <c r="G247" s="9">
        <v>71</v>
      </c>
      <c r="H247" s="9">
        <v>60.857142857142854</v>
      </c>
      <c r="I247" s="9">
        <v>53.25</v>
      </c>
      <c r="J247" s="9">
        <v>47.333333333333329</v>
      </c>
      <c r="K247" s="9">
        <v>42.6</v>
      </c>
      <c r="L247" s="9">
        <v>38.72727272727272</v>
      </c>
      <c r="M247" s="9">
        <v>35.5</v>
      </c>
      <c r="N247" s="9">
        <v>32.769230769230766</v>
      </c>
      <c r="O247" s="9">
        <v>30.428571428571427</v>
      </c>
      <c r="P247" s="9">
        <v>28.4</v>
      </c>
      <c r="Q247" s="9">
        <v>26.625</v>
      </c>
      <c r="R247" s="9">
        <v>25.058823529411764</v>
      </c>
      <c r="S247" s="9">
        <v>23.666666666666664</v>
      </c>
      <c r="T247" s="9">
        <v>22.381718162463027</v>
      </c>
      <c r="U247" s="9">
        <v>21.166534136785664</v>
      </c>
      <c r="V247" s="9">
        <v>20.01732682502913</v>
      </c>
      <c r="W247" s="9">
        <v>18.930514113959699</v>
      </c>
      <c r="X247" s="9">
        <v>17.902708376162305</v>
      </c>
      <c r="Y247" s="9">
        <v>16.93070591070553</v>
      </c>
      <c r="Z247" s="9">
        <v>16.011476957110908</v>
      </c>
      <c r="AA247" s="9">
        <v>15.142156251499754</v>
      </c>
      <c r="AB247" s="9">
        <v>14.320034095480782</v>
      </c>
      <c r="AC247" s="9">
        <v>13.542547909939945</v>
      </c>
      <c r="AD247" s="9">
        <v>12.807274247405434</v>
      </c>
      <c r="AE247" s="9">
        <v>12.11192123809011</v>
      </c>
      <c r="AF247" s="9">
        <v>11.454321446065483</v>
      </c>
      <c r="AG247" s="9">
        <v>10.832425113299729</v>
      </c>
      <c r="AH247" s="9">
        <v>10.244293770501178</v>
      </c>
      <c r="AI247" s="9">
        <v>9.688094194852102</v>
      </c>
      <c r="AJ247" s="9">
        <v>9.1620926957988971</v>
      </c>
      <c r="AK247" s="9">
        <v>8.664649711087268</v>
      </c>
      <c r="AL247" s="9">
        <v>8.1942146961981095</v>
      </c>
      <c r="AM247" s="9">
        <v>7.7493212912543115</v>
      </c>
      <c r="AN247" s="9">
        <v>7.328582750333581</v>
      </c>
      <c r="AO247" s="9">
        <v>6.9306876189403255</v>
      </c>
      <c r="AP247" s="9">
        <v>6.5543956461631412</v>
      </c>
      <c r="AQ247" s="9">
        <v>6.19853391877598</v>
      </c>
      <c r="AR247" s="9">
        <v>5.8619932052328805</v>
      </c>
      <c r="AS247" s="9">
        <v>5.5437244981603779</v>
      </c>
      <c r="AT247" s="9">
        <v>5.2427357445704521</v>
      </c>
      <c r="AU247" s="9">
        <v>4.9580887536019702</v>
      </c>
      <c r="AV247" s="9">
        <v>4.6888962721519816</v>
      </c>
      <c r="AW247" s="9">
        <v>4.4343192192815151</v>
      </c>
      <c r="AX247" s="9">
        <v>4.1935640707754347</v>
      </c>
      <c r="AY247" s="9">
        <v>3.9658803857039557</v>
      </c>
      <c r="AZ247" s="9">
        <v>3.7505584672760324</v>
      </c>
      <c r="BA247" s="9">
        <v>3.5469271506934428</v>
      </c>
      <c r="BB247" s="9">
        <v>3.3543517111102252</v>
      </c>
      <c r="BC247" s="9">
        <v>3.1722318851765356</v>
      </c>
      <c r="BD247" s="9">
        <v>3</v>
      </c>
      <c r="BE247" s="9" t="s">
        <v>47</v>
      </c>
      <c r="BF247" s="9" t="s">
        <v>47</v>
      </c>
      <c r="BG247" s="9" t="s">
        <v>47</v>
      </c>
      <c r="BH247" s="9" t="s">
        <v>47</v>
      </c>
      <c r="BI247" s="9" t="s">
        <v>47</v>
      </c>
      <c r="BJ247" s="9" t="s">
        <v>47</v>
      </c>
      <c r="BK247" s="9" t="s">
        <v>47</v>
      </c>
      <c r="BL247" s="9" t="s">
        <v>47</v>
      </c>
      <c r="BM247" s="9" t="s">
        <v>47</v>
      </c>
      <c r="BN247" s="9" t="s">
        <v>47</v>
      </c>
    </row>
    <row r="248" spans="1:66" ht="12" x14ac:dyDescent="0.25">
      <c r="A248" s="5">
        <v>214</v>
      </c>
      <c r="B248" s="56">
        <v>54</v>
      </c>
      <c r="C248" s="9">
        <v>214</v>
      </c>
      <c r="D248" s="9">
        <v>142.66666666666666</v>
      </c>
      <c r="E248" s="9">
        <v>107</v>
      </c>
      <c r="F248" s="9">
        <v>85.6</v>
      </c>
      <c r="G248" s="9">
        <v>71.333333333333343</v>
      </c>
      <c r="H248" s="9">
        <v>61.142857142857146</v>
      </c>
      <c r="I248" s="9">
        <v>53.5</v>
      </c>
      <c r="J248" s="9">
        <v>47.55555555555555</v>
      </c>
      <c r="K248" s="9">
        <v>42.8</v>
      </c>
      <c r="L248" s="9">
        <v>38.909090909090907</v>
      </c>
      <c r="M248" s="9">
        <v>35.666666666666664</v>
      </c>
      <c r="N248" s="9">
        <v>32.92307692307692</v>
      </c>
      <c r="O248" s="9">
        <v>30.571428571428569</v>
      </c>
      <c r="P248" s="9">
        <v>28.533333333333331</v>
      </c>
      <c r="Q248" s="9">
        <v>26.75</v>
      </c>
      <c r="R248" s="9">
        <v>25.176470588235293</v>
      </c>
      <c r="S248" s="9">
        <v>23.777777777777775</v>
      </c>
      <c r="T248" s="9">
        <v>22.483950216333071</v>
      </c>
      <c r="U248" s="9">
        <v>21.260524093340635</v>
      </c>
      <c r="V248" s="9">
        <v>20.103668633599934</v>
      </c>
      <c r="W248" s="9">
        <v>19.009761507063825</v>
      </c>
      <c r="X248" s="9">
        <v>17.975377486648085</v>
      </c>
      <c r="Y248" s="9">
        <v>16.997277723207048</v>
      </c>
      <c r="Z248" s="9">
        <v>16.072399604093317</v>
      </c>
      <c r="AA248" s="9">
        <v>15.197847163546774</v>
      </c>
      <c r="AB248" s="9">
        <v>14.370882014886075</v>
      </c>
      <c r="AC248" s="9">
        <v>13.588914776109595</v>
      </c>
      <c r="AD248" s="9">
        <v>12.849496962057799</v>
      </c>
      <c r="AE248" s="9">
        <v>12.150313317749886</v>
      </c>
      <c r="AF248" s="9">
        <v>11.489174568888945</v>
      </c>
      <c r="AG248" s="9">
        <v>10.864010566836127</v>
      </c>
      <c r="AH248" s="9">
        <v>10.272863806589434</v>
      </c>
      <c r="AI248" s="9">
        <v>9.7138832974707476</v>
      </c>
      <c r="AJ248" s="9">
        <v>9.18531876732904</v>
      </c>
      <c r="AK248" s="9">
        <v>8.6855151821120753</v>
      </c>
      <c r="AL248" s="9">
        <v>8.2129075636463398</v>
      </c>
      <c r="AM248" s="9">
        <v>7.7660160893987227</v>
      </c>
      <c r="AN248" s="9">
        <v>7.3434414588763675</v>
      </c>
      <c r="AO248" s="9">
        <v>6.9438605121560419</v>
      </c>
      <c r="AP248" s="9">
        <v>6.5660220868238204</v>
      </c>
      <c r="AQ248" s="9">
        <v>6.2087431003523896</v>
      </c>
      <c r="AR248" s="9">
        <v>5.8709048456491635</v>
      </c>
      <c r="AS248" s="9">
        <v>5.5514494881758853</v>
      </c>
      <c r="AT248" s="9">
        <v>5.2493767536715366</v>
      </c>
      <c r="AU248" s="9">
        <v>4.9637407961072082</v>
      </c>
      <c r="AV248" s="9">
        <v>4.6936472360659041</v>
      </c>
      <c r="AW248" s="9">
        <v>4.4382503602739058</v>
      </c>
      <c r="AX248" s="9">
        <v>4.1967504735148946</v>
      </c>
      <c r="AY248" s="9">
        <v>3.9683913946351876</v>
      </c>
      <c r="AZ248" s="9">
        <v>3.7524580887996222</v>
      </c>
      <c r="BA248" s="9">
        <v>3.5482744285842212</v>
      </c>
      <c r="BB248" s="9">
        <v>3.3552010768952232</v>
      </c>
      <c r="BC248" s="9">
        <v>3.1726334850854849</v>
      </c>
      <c r="BD248" s="9">
        <v>3</v>
      </c>
      <c r="BE248" s="9" t="s">
        <v>47</v>
      </c>
      <c r="BF248" s="9" t="s">
        <v>47</v>
      </c>
      <c r="BG248" s="9" t="s">
        <v>47</v>
      </c>
      <c r="BH248" s="9" t="s">
        <v>47</v>
      </c>
      <c r="BI248" s="9" t="s">
        <v>47</v>
      </c>
      <c r="BJ248" s="9" t="s">
        <v>47</v>
      </c>
      <c r="BK248" s="9" t="s">
        <v>47</v>
      </c>
      <c r="BL248" s="9" t="s">
        <v>47</v>
      </c>
      <c r="BM248" s="9" t="s">
        <v>47</v>
      </c>
      <c r="BN248" s="9" t="s">
        <v>47</v>
      </c>
    </row>
    <row r="249" spans="1:66" ht="12" x14ac:dyDescent="0.25">
      <c r="A249" s="5">
        <v>215</v>
      </c>
      <c r="B249" s="56">
        <v>54</v>
      </c>
      <c r="C249" s="9">
        <v>215</v>
      </c>
      <c r="D249" s="9">
        <v>143.33333333333331</v>
      </c>
      <c r="E249" s="9">
        <v>107.5</v>
      </c>
      <c r="F249" s="9">
        <v>86</v>
      </c>
      <c r="G249" s="9">
        <v>71.666666666666671</v>
      </c>
      <c r="H249" s="9">
        <v>61.428571428571431</v>
      </c>
      <c r="I249" s="9">
        <v>53.75</v>
      </c>
      <c r="J249" s="9">
        <v>47.777777777777779</v>
      </c>
      <c r="K249" s="9">
        <v>43</v>
      </c>
      <c r="L249" s="9">
        <v>39.090909090909086</v>
      </c>
      <c r="M249" s="9">
        <v>35.833333333333329</v>
      </c>
      <c r="N249" s="9">
        <v>33.076923076923073</v>
      </c>
      <c r="O249" s="9">
        <v>30.714285714285712</v>
      </c>
      <c r="P249" s="9">
        <v>28.666666666666664</v>
      </c>
      <c r="Q249" s="9">
        <v>26.875</v>
      </c>
      <c r="R249" s="9">
        <v>25.294117647058819</v>
      </c>
      <c r="S249" s="9">
        <v>23.888888888888882</v>
      </c>
      <c r="T249" s="9">
        <v>22.586169359622719</v>
      </c>
      <c r="U249" s="9">
        <v>21.354490311972292</v>
      </c>
      <c r="V249" s="9">
        <v>20.18997773475191</v>
      </c>
      <c r="W249" s="9">
        <v>19.088968876079385</v>
      </c>
      <c r="X249" s="9">
        <v>18.048000722889601</v>
      </c>
      <c r="Y249" s="9">
        <v>17.063799108688379</v>
      </c>
      <c r="Z249" s="9">
        <v>16.133268415287141</v>
      </c>
      <c r="AA249" s="9">
        <v>15.253481836127197</v>
      </c>
      <c r="AB249" s="9">
        <v>14.421672170568749</v>
      </c>
      <c r="AC249" s="9">
        <v>13.635223120189828</v>
      </c>
      <c r="AD249" s="9">
        <v>12.89166105971934</v>
      </c>
      <c r="AE249" s="9">
        <v>12.188647256721254</v>
      </c>
      <c r="AF249" s="9">
        <v>11.523970515558439</v>
      </c>
      <c r="AG249" s="9">
        <v>10.895540222499141</v>
      </c>
      <c r="AH249" s="9">
        <v>10.301379770090808</v>
      </c>
      <c r="AI249" s="9">
        <v>9.7396203401188899</v>
      </c>
      <c r="AJ249" s="9">
        <v>9.2084950255961111</v>
      </c>
      <c r="AK249" s="9">
        <v>8.7063332732940211</v>
      </c>
      <c r="AL249" s="9">
        <v>8.2315556293369081</v>
      </c>
      <c r="AM249" s="9">
        <v>7.7826687713313172</v>
      </c>
      <c r="AN249" s="9">
        <v>7.3582608114056951</v>
      </c>
      <c r="AO249" s="9">
        <v>6.9569968553867714</v>
      </c>
      <c r="AP249" s="9">
        <v>6.5776148041449076</v>
      </c>
      <c r="AQ249" s="9">
        <v>6.2189213839023578</v>
      </c>
      <c r="AR249" s="9">
        <v>5.8797883930185204</v>
      </c>
      <c r="AS249" s="9">
        <v>5.5591491534471729</v>
      </c>
      <c r="AT249" s="9">
        <v>5.2559951557044204</v>
      </c>
      <c r="AU249" s="9">
        <v>4.9693728867947442</v>
      </c>
      <c r="AV249" s="9">
        <v>4.6983808311180022</v>
      </c>
      <c r="AW249" s="9">
        <v>4.4421666349243045</v>
      </c>
      <c r="AX249" s="9">
        <v>4.1999244253981001</v>
      </c>
      <c r="AY249" s="9">
        <v>3.9708922759391578</v>
      </c>
      <c r="AZ249" s="9">
        <v>3.754349809667981</v>
      </c>
      <c r="BA249" s="9">
        <v>3.5496159336179312</v>
      </c>
      <c r="BB249" s="9">
        <v>3.3560466964873927</v>
      </c>
      <c r="BC249" s="9">
        <v>3.1730332632139517</v>
      </c>
      <c r="BD249" s="9">
        <v>3</v>
      </c>
      <c r="BE249" s="9" t="s">
        <v>47</v>
      </c>
      <c r="BF249" s="9" t="s">
        <v>47</v>
      </c>
      <c r="BG249" s="9" t="s">
        <v>47</v>
      </c>
      <c r="BH249" s="9" t="s">
        <v>47</v>
      </c>
      <c r="BI249" s="9" t="s">
        <v>47</v>
      </c>
      <c r="BJ249" s="9" t="s">
        <v>47</v>
      </c>
      <c r="BK249" s="9" t="s">
        <v>47</v>
      </c>
      <c r="BL249" s="9" t="s">
        <v>47</v>
      </c>
      <c r="BM249" s="9" t="s">
        <v>47</v>
      </c>
      <c r="BN249" s="9" t="s">
        <v>47</v>
      </c>
    </row>
    <row r="250" spans="1:66" ht="12" x14ac:dyDescent="0.25">
      <c r="A250" s="5">
        <v>216</v>
      </c>
      <c r="B250" s="56">
        <v>54</v>
      </c>
      <c r="C250" s="9">
        <v>216</v>
      </c>
      <c r="D250" s="9">
        <v>144</v>
      </c>
      <c r="E250" s="9">
        <v>108</v>
      </c>
      <c r="F250" s="9">
        <v>86.4</v>
      </c>
      <c r="G250" s="9">
        <v>72</v>
      </c>
      <c r="H250" s="9">
        <v>61.714285714285722</v>
      </c>
      <c r="I250" s="9">
        <v>54</v>
      </c>
      <c r="J250" s="9">
        <v>48</v>
      </c>
      <c r="K250" s="9">
        <v>43.2</v>
      </c>
      <c r="L250" s="9">
        <v>39.27272727272728</v>
      </c>
      <c r="M250" s="9">
        <v>36</v>
      </c>
      <c r="N250" s="9">
        <v>33.230769230769241</v>
      </c>
      <c r="O250" s="9">
        <v>30.857142857142868</v>
      </c>
      <c r="P250" s="9">
        <v>28.8</v>
      </c>
      <c r="Q250" s="9">
        <v>27</v>
      </c>
      <c r="R250" s="9">
        <v>25.411764705882362</v>
      </c>
      <c r="S250" s="9">
        <v>24</v>
      </c>
      <c r="T250" s="9">
        <v>22.688375654000733</v>
      </c>
      <c r="U250" s="9">
        <v>21.448432909043877</v>
      </c>
      <c r="V250" s="9">
        <v>20.276254292917461</v>
      </c>
      <c r="W250" s="9">
        <v>19.16813642723984</v>
      </c>
      <c r="X250" s="9">
        <v>18.120578327014702</v>
      </c>
      <c r="Y250" s="9">
        <v>17.130270339627231</v>
      </c>
      <c r="Z250" s="9">
        <v>16.194083688335382</v>
      </c>
      <c r="AA250" s="9">
        <v>15.309060587219948</v>
      </c>
      <c r="AB250" s="9">
        <v>14.47240489636263</v>
      </c>
      <c r="AC250" s="9">
        <v>13.681473287728116</v>
      </c>
      <c r="AD250" s="9">
        <v>12.93376689383966</v>
      </c>
      <c r="AE250" s="9">
        <v>12.226923412863014</v>
      </c>
      <c r="AF250" s="9">
        <v>11.558709645155528</v>
      </c>
      <c r="AG250" s="9">
        <v>10.927014437700418</v>
      </c>
      <c r="AH250" s="9">
        <v>10.329842014134858</v>
      </c>
      <c r="AI250" s="9">
        <v>9.7653056692987974</v>
      </c>
      <c r="AJ250" s="9">
        <v>9.2316218083830872</v>
      </c>
      <c r="AK250" s="9">
        <v>8.727104311844208</v>
      </c>
      <c r="AL250" s="9">
        <v>8.2501592082821205</v>
      </c>
      <c r="AM250" s="9">
        <v>7.7992796384507486</v>
      </c>
      <c r="AN250" s="9">
        <v>7.3730410944903966</v>
      </c>
      <c r="AO250" s="9">
        <v>6.970096919340949</v>
      </c>
      <c r="AP250" s="9">
        <v>6.5891740521166939</v>
      </c>
      <c r="AQ250" s="9">
        <v>6.2290690060007368</v>
      </c>
      <c r="AR250" s="9">
        <v>5.8886440659515662</v>
      </c>
      <c r="AS250" s="9">
        <v>5.5668236942088063</v>
      </c>
      <c r="AT250" s="9">
        <v>5.2625911322417274</v>
      </c>
      <c r="AU250" s="9">
        <v>4.9749851884047214</v>
      </c>
      <c r="AV250" s="9">
        <v>4.703097201150662</v>
      </c>
      <c r="AW250" s="9">
        <v>4.4460681682077343</v>
      </c>
      <c r="AX250" s="9">
        <v>4.2030860326496651</v>
      </c>
      <c r="AY250" s="9">
        <v>3.973383117284965</v>
      </c>
      <c r="AZ250" s="9">
        <v>3.7562336992594041</v>
      </c>
      <c r="BA250" s="9">
        <v>3.5509517172089229</v>
      </c>
      <c r="BB250" s="9">
        <v>3.3568886037189576</v>
      </c>
      <c r="BC250" s="9">
        <v>3.1734312362420698</v>
      </c>
      <c r="BD250" s="9">
        <v>3</v>
      </c>
      <c r="BE250" s="9" t="s">
        <v>47</v>
      </c>
      <c r="BF250" s="9" t="s">
        <v>47</v>
      </c>
      <c r="BG250" s="9" t="s">
        <v>47</v>
      </c>
      <c r="BH250" s="9" t="s">
        <v>47</v>
      </c>
      <c r="BI250" s="9" t="s">
        <v>47</v>
      </c>
      <c r="BJ250" s="9" t="s">
        <v>47</v>
      </c>
      <c r="BK250" s="9" t="s">
        <v>47</v>
      </c>
      <c r="BL250" s="9" t="s">
        <v>47</v>
      </c>
      <c r="BM250" s="9" t="s">
        <v>47</v>
      </c>
      <c r="BN250" s="9" t="s">
        <v>47</v>
      </c>
    </row>
    <row r="251" spans="1:66" ht="12" x14ac:dyDescent="0.25">
      <c r="A251" s="5">
        <v>217</v>
      </c>
      <c r="B251" s="56">
        <v>55</v>
      </c>
      <c r="C251" s="9">
        <v>217</v>
      </c>
      <c r="D251" s="9">
        <v>144.66666666666666</v>
      </c>
      <c r="E251" s="9">
        <v>108.5</v>
      </c>
      <c r="F251" s="9">
        <v>86.8</v>
      </c>
      <c r="G251" s="9">
        <v>72.333333333333343</v>
      </c>
      <c r="H251" s="9">
        <v>62</v>
      </c>
      <c r="I251" s="9">
        <v>54.25</v>
      </c>
      <c r="J251" s="9">
        <v>48.222222222222229</v>
      </c>
      <c r="K251" s="9">
        <v>43.4</v>
      </c>
      <c r="L251" s="9">
        <v>39.45454545454546</v>
      </c>
      <c r="M251" s="9">
        <v>36.166666666666671</v>
      </c>
      <c r="N251" s="9">
        <v>33.384615384615394</v>
      </c>
      <c r="O251" s="9">
        <v>31</v>
      </c>
      <c r="P251" s="9">
        <v>28.933333333333344</v>
      </c>
      <c r="Q251" s="9">
        <v>27.125</v>
      </c>
      <c r="R251" s="9">
        <v>25.529411764705891</v>
      </c>
      <c r="S251" s="9">
        <v>24.111111111111118</v>
      </c>
      <c r="T251" s="9">
        <v>22.824375806019596</v>
      </c>
      <c r="U251" s="9">
        <v>21.606309577924943</v>
      </c>
      <c r="V251" s="9">
        <v>20.453247770920896</v>
      </c>
      <c r="W251" s="9">
        <v>19.361721300434002</v>
      </c>
      <c r="X251" s="9">
        <v>18.328446216187462</v>
      </c>
      <c r="Y251" s="9">
        <v>17.350313822157251</v>
      </c>
      <c r="Z251" s="9">
        <v>16.424381323795572</v>
      </c>
      <c r="AA251" s="9">
        <v>15.547862974383026</v>
      </c>
      <c r="AB251" s="9">
        <v>14.71812169387254</v>
      </c>
      <c r="AC251" s="9">
        <v>13.932661135009623</v>
      </c>
      <c r="AD251" s="9">
        <v>13.189118172859205</v>
      </c>
      <c r="AE251" s="9">
        <v>12.485255795143171</v>
      </c>
      <c r="AF251" s="9">
        <v>11.818956371998548</v>
      </c>
      <c r="AG251" s="9">
        <v>11.188215284907844</v>
      </c>
      <c r="AH251" s="9">
        <v>10.591134895633651</v>
      </c>
      <c r="AI251" s="9">
        <v>10.02591883701251</v>
      </c>
      <c r="AJ251" s="9">
        <v>9.4908666084314266</v>
      </c>
      <c r="AK251" s="9">
        <v>8.9843684597270634</v>
      </c>
      <c r="AL251" s="9">
        <v>8.5049005481153852</v>
      </c>
      <c r="AM251" s="9">
        <v>8.0510203535809577</v>
      </c>
      <c r="AN251" s="9">
        <v>7.6213623389327205</v>
      </c>
      <c r="AO251" s="9">
        <v>7.2146338414691407</v>
      </c>
      <c r="AP251" s="9">
        <v>6.8296111838924691</v>
      </c>
      <c r="AQ251" s="9">
        <v>6.46513599277145</v>
      </c>
      <c r="AR251" s="9">
        <v>6.1201117134762768</v>
      </c>
      <c r="AS251" s="9">
        <v>5.7935003111006687</v>
      </c>
      <c r="AT251" s="9">
        <v>5.4843191474455182</v>
      </c>
      <c r="AU251" s="9">
        <v>5.1916380246682445</v>
      </c>
      <c r="AV251" s="9">
        <v>4.9145763867034233</v>
      </c>
      <c r="AW251" s="9">
        <v>4.6523006700349265</v>
      </c>
      <c r="AX251" s="9">
        <v>4.4040217958491477</v>
      </c>
      <c r="AY251" s="9">
        <v>4.1689927960242397</v>
      </c>
      <c r="AZ251" s="9">
        <v>3.9465065658129515</v>
      </c>
      <c r="BA251" s="9">
        <v>3.7358937364578213</v>
      </c>
      <c r="BB251" s="9">
        <v>3.5365206613383049</v>
      </c>
      <c r="BC251" s="9">
        <v>3.3477875095909932</v>
      </c>
      <c r="BD251" s="9">
        <v>3.1691264614674148</v>
      </c>
      <c r="BE251" s="9">
        <v>3</v>
      </c>
      <c r="BF251" s="9" t="s">
        <v>47</v>
      </c>
      <c r="BG251" s="9" t="s">
        <v>47</v>
      </c>
      <c r="BH251" s="9" t="s">
        <v>47</v>
      </c>
      <c r="BI251" s="9" t="s">
        <v>47</v>
      </c>
      <c r="BJ251" s="9" t="s">
        <v>47</v>
      </c>
      <c r="BK251" s="9" t="s">
        <v>47</v>
      </c>
      <c r="BL251" s="9" t="s">
        <v>47</v>
      </c>
      <c r="BM251" s="9" t="s">
        <v>47</v>
      </c>
      <c r="BN251" s="9" t="s">
        <v>47</v>
      </c>
    </row>
    <row r="252" spans="1:66" ht="12" x14ac:dyDescent="0.25">
      <c r="A252" s="5">
        <v>218</v>
      </c>
      <c r="B252" s="56">
        <v>55</v>
      </c>
      <c r="C252" s="9">
        <v>218</v>
      </c>
      <c r="D252" s="9">
        <v>145.33333333333331</v>
      </c>
      <c r="E252" s="9">
        <v>109</v>
      </c>
      <c r="F252" s="9">
        <v>87.2</v>
      </c>
      <c r="G252" s="9">
        <v>72.666666666666657</v>
      </c>
      <c r="H252" s="9">
        <v>62.285714285714278</v>
      </c>
      <c r="I252" s="9">
        <v>54.5</v>
      </c>
      <c r="J252" s="9">
        <v>48.444444444444436</v>
      </c>
      <c r="K252" s="9">
        <v>43.6</v>
      </c>
      <c r="L252" s="9">
        <v>39.636363636363633</v>
      </c>
      <c r="M252" s="9">
        <v>36.333333333333329</v>
      </c>
      <c r="N252" s="9">
        <v>33.538461538461533</v>
      </c>
      <c r="O252" s="9">
        <v>31.142857142857139</v>
      </c>
      <c r="P252" s="9">
        <v>29.066666666666663</v>
      </c>
      <c r="Q252" s="9">
        <v>27.25</v>
      </c>
      <c r="R252" s="9">
        <v>25.647058823529409</v>
      </c>
      <c r="S252" s="9">
        <v>24.222222222222218</v>
      </c>
      <c r="T252" s="9">
        <v>22.926783128188177</v>
      </c>
      <c r="U252" s="9">
        <v>21.700625970012695</v>
      </c>
      <c r="V252" s="9">
        <v>20.5400454506591</v>
      </c>
      <c r="W252" s="9">
        <v>19.44153443767663</v>
      </c>
      <c r="X252" s="9">
        <v>18.401773365074892</v>
      </c>
      <c r="Y252" s="9">
        <v>17.417620202001263</v>
      </c>
      <c r="Z252" s="9">
        <v>16.486100957907752</v>
      </c>
      <c r="AA252" s="9">
        <v>15.60440069551513</v>
      </c>
      <c r="AB252" s="9">
        <v>14.769855024416596</v>
      </c>
      <c r="AC252" s="9">
        <v>13.979942049615683</v>
      </c>
      <c r="AD252" s="9">
        <v>13.232274750667873</v>
      </c>
      <c r="AE252" s="9">
        <v>12.524593768396624</v>
      </c>
      <c r="AF252" s="9">
        <v>11.854760577386143</v>
      </c>
      <c r="AG252" s="9">
        <v>11.220751023619005</v>
      </c>
      <c r="AH252" s="9">
        <v>10.620649207730168</v>
      </c>
      <c r="AI252" s="9">
        <v>10.052641695393296</v>
      </c>
      <c r="AJ252" s="9">
        <v>9.5150120373439293</v>
      </c>
      <c r="AK252" s="9">
        <v>9.0061355824796259</v>
      </c>
      <c r="AL252" s="9">
        <v>8.5244745683629457</v>
      </c>
      <c r="AM252" s="9">
        <v>8.0685734742913553</v>
      </c>
      <c r="AN252" s="9">
        <v>7.6370546228915952</v>
      </c>
      <c r="AO252" s="9">
        <v>7.2286140169470787</v>
      </c>
      <c r="AP252" s="9">
        <v>6.8420173988777151</v>
      </c>
      <c r="AQ252" s="9">
        <v>6.4760965209643864</v>
      </c>
      <c r="AR252" s="9">
        <v>6.129745615047157</v>
      </c>
      <c r="AS252" s="9">
        <v>5.8019180510290731</v>
      </c>
      <c r="AT252" s="9">
        <v>5.4916231740879553</v>
      </c>
      <c r="AU252" s="9">
        <v>5.197923311038636</v>
      </c>
      <c r="AV252" s="9">
        <v>4.9199309367992203</v>
      </c>
      <c r="AW252" s="9">
        <v>4.6568059923987839</v>
      </c>
      <c r="AX252" s="9">
        <v>4.407753346421865</v>
      </c>
      <c r="AY252" s="9">
        <v>4.1720203922185251</v>
      </c>
      <c r="AZ252" s="9">
        <v>3.9488947736190578</v>
      </c>
      <c r="BA252" s="9">
        <v>3.7377022322807298</v>
      </c>
      <c r="BB252" s="9">
        <v>3.5378045701614971</v>
      </c>
      <c r="BC252" s="9">
        <v>3.3485977209635367</v>
      </c>
      <c r="BD252" s="9">
        <v>3.1695099247187426</v>
      </c>
      <c r="BE252" s="9">
        <v>3</v>
      </c>
      <c r="BF252" s="9" t="s">
        <v>47</v>
      </c>
      <c r="BG252" s="9" t="s">
        <v>47</v>
      </c>
      <c r="BH252" s="9" t="s">
        <v>47</v>
      </c>
      <c r="BI252" s="9" t="s">
        <v>47</v>
      </c>
      <c r="BJ252" s="9" t="s">
        <v>47</v>
      </c>
      <c r="BK252" s="9" t="s">
        <v>47</v>
      </c>
      <c r="BL252" s="9" t="s">
        <v>47</v>
      </c>
      <c r="BM252" s="9" t="s">
        <v>47</v>
      </c>
      <c r="BN252" s="9" t="s">
        <v>47</v>
      </c>
    </row>
    <row r="253" spans="1:66" ht="12" x14ac:dyDescent="0.25">
      <c r="A253" s="5">
        <v>219</v>
      </c>
      <c r="B253" s="56">
        <v>55</v>
      </c>
      <c r="C253" s="9">
        <v>219</v>
      </c>
      <c r="D253" s="9">
        <v>146</v>
      </c>
      <c r="E253" s="9">
        <v>109.5</v>
      </c>
      <c r="F253" s="9">
        <v>87.6</v>
      </c>
      <c r="G253" s="9">
        <v>73</v>
      </c>
      <c r="H253" s="9">
        <v>62.571428571428584</v>
      </c>
      <c r="I253" s="9">
        <v>54.75</v>
      </c>
      <c r="J253" s="9">
        <v>48.666666666666679</v>
      </c>
      <c r="K253" s="9">
        <v>43.8</v>
      </c>
      <c r="L253" s="9">
        <v>39.818181818181827</v>
      </c>
      <c r="M253" s="9">
        <v>36.5</v>
      </c>
      <c r="N253" s="9">
        <v>33.692307692307701</v>
      </c>
      <c r="O253" s="9">
        <v>31.285714285714295</v>
      </c>
      <c r="P253" s="9">
        <v>29.2</v>
      </c>
      <c r="Q253" s="9">
        <v>27.375</v>
      </c>
      <c r="R253" s="9">
        <v>25.764705882352949</v>
      </c>
      <c r="S253" s="9">
        <v>24.333333333333339</v>
      </c>
      <c r="T253" s="9">
        <v>23.029178088996908</v>
      </c>
      <c r="U253" s="9">
        <v>21.794919594030208</v>
      </c>
      <c r="V253" s="9">
        <v>20.626811702724233</v>
      </c>
      <c r="W253" s="9">
        <v>19.521309045626374</v>
      </c>
      <c r="X253" s="9">
        <v>18.475056268852434</v>
      </c>
      <c r="Y253" s="9">
        <v>17.484877850122245</v>
      </c>
      <c r="Z253" s="9">
        <v>16.547768460609142</v>
      </c>
      <c r="AA253" s="9">
        <v>15.660883843350165</v>
      </c>
      <c r="AB253" s="9">
        <v>14.821532180531721</v>
      </c>
      <c r="AC253" s="9">
        <v>14.027165923449187</v>
      </c>
      <c r="AD253" s="9">
        <v>13.275374060343287</v>
      </c>
      <c r="AE253" s="9">
        <v>12.563874798645019</v>
      </c>
      <c r="AF253" s="9">
        <v>11.890508639418748</v>
      </c>
      <c r="AG253" s="9">
        <v>11.253231822983448</v>
      </c>
      <c r="AH253" s="9">
        <v>10.650110125818619</v>
      </c>
      <c r="AI253" s="9">
        <v>10.079312989927651</v>
      </c>
      <c r="AJ253" s="9">
        <v>9.5391079668404259</v>
      </c>
      <c r="AK253" s="9">
        <v>9.0278554593919438</v>
      </c>
      <c r="AL253" s="9">
        <v>8.5440037453175339</v>
      </c>
      <c r="AM253" s="9">
        <v>8.086084267560576</v>
      </c>
      <c r="AN253" s="9">
        <v>7.6527071769981605</v>
      </c>
      <c r="AO253" s="9">
        <v>7.2425571140562477</v>
      </c>
      <c r="AP253" s="9">
        <v>6.8543892164109357</v>
      </c>
      <c r="AQ253" s="9">
        <v>6.4870253406586587</v>
      </c>
      <c r="AR253" s="9">
        <v>6.1393504864875634</v>
      </c>
      <c r="AS253" s="9">
        <v>5.8103094124969257</v>
      </c>
      <c r="AT253" s="9">
        <v>5.4989034333931501</v>
      </c>
      <c r="AU253" s="9">
        <v>5.2041873888413974</v>
      </c>
      <c r="AV253" s="9">
        <v>4.9252667747728891</v>
      </c>
      <c r="AW253" s="9">
        <v>4.6612950284409962</v>
      </c>
      <c r="AX253" s="9">
        <v>4.4114709589859</v>
      </c>
      <c r="AY253" s="9">
        <v>4.1750363157092147</v>
      </c>
      <c r="AZ253" s="9">
        <v>3.9512734866779589</v>
      </c>
      <c r="BA253" s="9">
        <v>3.7395033206728123</v>
      </c>
      <c r="BB253" s="9">
        <v>3.5390830658699786</v>
      </c>
      <c r="BC253" s="9">
        <v>3.3494044190002552</v>
      </c>
      <c r="BD253" s="9">
        <v>3.1698916790642491</v>
      </c>
      <c r="BE253" s="9">
        <v>3</v>
      </c>
      <c r="BF253" s="9" t="s">
        <v>47</v>
      </c>
      <c r="BG253" s="9" t="s">
        <v>47</v>
      </c>
      <c r="BH253" s="9" t="s">
        <v>47</v>
      </c>
      <c r="BI253" s="9" t="s">
        <v>47</v>
      </c>
      <c r="BJ253" s="9" t="s">
        <v>47</v>
      </c>
      <c r="BK253" s="9" t="s">
        <v>47</v>
      </c>
      <c r="BL253" s="9" t="s">
        <v>47</v>
      </c>
      <c r="BM253" s="9" t="s">
        <v>47</v>
      </c>
      <c r="BN253" s="9" t="s">
        <v>47</v>
      </c>
    </row>
    <row r="254" spans="1:66" ht="12" x14ac:dyDescent="0.25">
      <c r="A254" s="5">
        <v>220</v>
      </c>
      <c r="B254" s="56">
        <v>55</v>
      </c>
      <c r="C254" s="9">
        <v>220</v>
      </c>
      <c r="D254" s="9">
        <v>146.66666666666666</v>
      </c>
      <c r="E254" s="9">
        <v>110</v>
      </c>
      <c r="F254" s="9">
        <v>88</v>
      </c>
      <c r="G254" s="9">
        <v>73.333333333333343</v>
      </c>
      <c r="H254" s="9">
        <v>62.857142857142861</v>
      </c>
      <c r="I254" s="9">
        <v>55</v>
      </c>
      <c r="J254" s="9">
        <v>48.888888888888886</v>
      </c>
      <c r="K254" s="9">
        <v>44</v>
      </c>
      <c r="L254" s="9">
        <v>40</v>
      </c>
      <c r="M254" s="9">
        <v>36.666666666666664</v>
      </c>
      <c r="N254" s="9">
        <v>33.846153846153847</v>
      </c>
      <c r="O254" s="9">
        <v>31.428571428571431</v>
      </c>
      <c r="P254" s="9">
        <v>29.333333333333336</v>
      </c>
      <c r="Q254" s="9">
        <v>27.5</v>
      </c>
      <c r="R254" s="9">
        <v>25.882352941176475</v>
      </c>
      <c r="S254" s="9">
        <v>24.444444444444446</v>
      </c>
      <c r="T254" s="9">
        <v>23.131560746372617</v>
      </c>
      <c r="U254" s="9">
        <v>21.889190559400628</v>
      </c>
      <c r="V254" s="9">
        <v>20.713546681924157</v>
      </c>
      <c r="W254" s="9">
        <v>19.601045318689916</v>
      </c>
      <c r="X254" s="9">
        <v>18.548295156068662</v>
      </c>
      <c r="Y254" s="9">
        <v>17.552087024083001</v>
      </c>
      <c r="Z254" s="9">
        <v>16.609384113676136</v>
      </c>
      <c r="AA254" s="9">
        <v>15.7173127194001</v>
      </c>
      <c r="AB254" s="9">
        <v>14.873153479303841</v>
      </c>
      <c r="AC254" s="9">
        <v>14.074333085317091</v>
      </c>
      <c r="AD254" s="9">
        <v>13.318416438860217</v>
      </c>
      <c r="AE254" s="9">
        <v>12.603099227767474</v>
      </c>
      <c r="AF254" s="9">
        <v>11.926200901895392</v>
      </c>
      <c r="AG254" s="9">
        <v>11.285658026003336</v>
      </c>
      <c r="AH254" s="9">
        <v>10.679517989643429</v>
      </c>
      <c r="AI254" s="9">
        <v>10.105933054885204</v>
      </c>
      <c r="AJ254" s="9">
        <v>9.5631547237303121</v>
      </c>
      <c r="AK254" s="9">
        <v>9.0495284080470508</v>
      </c>
      <c r="AL254" s="9">
        <v>8.5634883857767505</v>
      </c>
      <c r="AM254" s="9">
        <v>8.103553028036643</v>
      </c>
      <c r="AN254" s="9">
        <v>7.6683202825696917</v>
      </c>
      <c r="AO254" s="9">
        <v>7.2564633997732653</v>
      </c>
      <c r="AP254" s="9">
        <v>6.8667268882780155</v>
      </c>
      <c r="AQ254" s="9">
        <v>6.4979226877480816</v>
      </c>
      <c r="AR254" s="9">
        <v>6.1489265472359005</v>
      </c>
      <c r="AS254" s="9">
        <v>5.8186745980515182</v>
      </c>
      <c r="AT254" s="9">
        <v>5.5061601106992528</v>
      </c>
      <c r="AU254" s="9">
        <v>5.2104304259956438</v>
      </c>
      <c r="AV254" s="9">
        <v>4.9305840510136241</v>
      </c>
      <c r="AW254" s="9">
        <v>4.6657679110002661</v>
      </c>
      <c r="AX254" s="9">
        <v>4.415174748890947</v>
      </c>
      <c r="AY254" s="9">
        <v>4.178040664492694</v>
      </c>
      <c r="AZ254" s="9">
        <v>3.9536427858352261</v>
      </c>
      <c r="BA254" s="9">
        <v>3.7412970655911297</v>
      </c>
      <c r="BB254" s="9">
        <v>3.5403561958478247</v>
      </c>
      <c r="BC254" s="9">
        <v>3.3502076348747982</v>
      </c>
      <c r="BD254" s="9">
        <v>3.1702717398709526</v>
      </c>
      <c r="BE254" s="9">
        <v>3</v>
      </c>
      <c r="BF254" s="9" t="s">
        <v>47</v>
      </c>
      <c r="BG254" s="9" t="s">
        <v>47</v>
      </c>
      <c r="BH254" s="9" t="s">
        <v>47</v>
      </c>
      <c r="BI254" s="9" t="s">
        <v>47</v>
      </c>
      <c r="BJ254" s="9" t="s">
        <v>47</v>
      </c>
      <c r="BK254" s="9" t="s">
        <v>47</v>
      </c>
      <c r="BL254" s="9" t="s">
        <v>47</v>
      </c>
      <c r="BM254" s="9" t="s">
        <v>47</v>
      </c>
      <c r="BN254" s="9" t="s">
        <v>47</v>
      </c>
    </row>
    <row r="255" spans="1:66" ht="12" x14ac:dyDescent="0.25">
      <c r="A255" s="5">
        <v>221</v>
      </c>
      <c r="B255" s="56">
        <v>56</v>
      </c>
      <c r="C255" s="9">
        <v>221</v>
      </c>
      <c r="D255" s="9">
        <v>147.33333333333331</v>
      </c>
      <c r="E255" s="9">
        <v>110.5</v>
      </c>
      <c r="F255" s="9">
        <v>88.4</v>
      </c>
      <c r="G255" s="9">
        <v>73.666666666666657</v>
      </c>
      <c r="H255" s="9">
        <v>63.142857142857132</v>
      </c>
      <c r="I255" s="9">
        <v>55.25</v>
      </c>
      <c r="J255" s="9">
        <v>49.1111111111111</v>
      </c>
      <c r="K255" s="9">
        <v>44.2</v>
      </c>
      <c r="L255" s="9">
        <v>40.181818181818173</v>
      </c>
      <c r="M255" s="9">
        <v>36.833333333333321</v>
      </c>
      <c r="N255" s="9">
        <v>34</v>
      </c>
      <c r="O255" s="9">
        <v>31.571428571428566</v>
      </c>
      <c r="P255" s="9">
        <v>29.466666666666661</v>
      </c>
      <c r="Q255" s="9">
        <v>27.625</v>
      </c>
      <c r="R255" s="9">
        <v>26</v>
      </c>
      <c r="S255" s="9">
        <v>24.55555555555555</v>
      </c>
      <c r="T255" s="9">
        <v>23.263157894736835</v>
      </c>
      <c r="U255" s="9">
        <v>22.042432824528422</v>
      </c>
      <c r="V255" s="9">
        <v>20.885764822744605</v>
      </c>
      <c r="W255" s="9">
        <v>19.78979251988844</v>
      </c>
      <c r="X255" s="9">
        <v>18.751330933006621</v>
      </c>
      <c r="Y255" s="9">
        <v>17.767362209874907</v>
      </c>
      <c r="Z255" s="9">
        <v>16.835026858878777</v>
      </c>
      <c r="AA255" s="9">
        <v>15.951615439102667</v>
      </c>
      <c r="AB255" s="9">
        <v>15.114560686478487</v>
      </c>
      <c r="AC255" s="9">
        <v>14.321430053111419</v>
      </c>
      <c r="AD255" s="9">
        <v>13.569918638101653</v>
      </c>
      <c r="AE255" s="9">
        <v>12.857842489318479</v>
      </c>
      <c r="AF255" s="9">
        <v>12.183132256661155</v>
      </c>
      <c r="AG255" s="9">
        <v>11.543827178362399</v>
      </c>
      <c r="AH255" s="9">
        <v>10.938069382858274</v>
      </c>
      <c r="AI255" s="9">
        <v>10.364098489665178</v>
      </c>
      <c r="AJ255" s="9">
        <v>9.8202464935737179</v>
      </c>
      <c r="AK255" s="9">
        <v>9.3049329172924917</v>
      </c>
      <c r="AL255" s="9">
        <v>8.8166602184549756</v>
      </c>
      <c r="AM255" s="9">
        <v>8.3540094376419312</v>
      </c>
      <c r="AN255" s="9">
        <v>7.9156360747721202</v>
      </c>
      <c r="AO255" s="9">
        <v>7.5002661818778034</v>
      </c>
      <c r="AP255" s="9">
        <v>7.1066926609103005</v>
      </c>
      <c r="AQ255" s="9">
        <v>6.7337717558167549</v>
      </c>
      <c r="AR255" s="9">
        <v>6.3804197286937914</v>
      </c>
      <c r="AS255" s="9">
        <v>6.045609710358705</v>
      </c>
      <c r="AT255" s="9">
        <v>5.7283687161856838</v>
      </c>
      <c r="AU255" s="9">
        <v>5.4277748185348624</v>
      </c>
      <c r="AV255" s="9">
        <v>5.1429544675570416</v>
      </c>
      <c r="AW255" s="9">
        <v>4.8730799525881334</v>
      </c>
      <c r="AX255" s="9">
        <v>4.6173669967559325</v>
      </c>
      <c r="AY255" s="9">
        <v>4.3750724778089536</v>
      </c>
      <c r="AZ255" s="9">
        <v>4.145492268543876</v>
      </c>
      <c r="BA255" s="9">
        <v>3.927959190555717</v>
      </c>
      <c r="BB255" s="9">
        <v>3.7218410753641535</v>
      </c>
      <c r="BC255" s="9">
        <v>3.5265389272814822</v>
      </c>
      <c r="BD255" s="9">
        <v>3.3414851826833618</v>
      </c>
      <c r="BE255" s="9">
        <v>3.1661420606236366</v>
      </c>
      <c r="BF255" s="9">
        <v>3</v>
      </c>
      <c r="BG255" s="9" t="s">
        <v>47</v>
      </c>
      <c r="BH255" s="9" t="s">
        <v>47</v>
      </c>
      <c r="BI255" s="9" t="s">
        <v>47</v>
      </c>
      <c r="BJ255" s="9" t="s">
        <v>47</v>
      </c>
      <c r="BK255" s="9" t="s">
        <v>47</v>
      </c>
      <c r="BL255" s="9" t="s">
        <v>47</v>
      </c>
      <c r="BM255" s="9" t="s">
        <v>47</v>
      </c>
      <c r="BN255" s="9" t="s">
        <v>47</v>
      </c>
    </row>
    <row r="256" spans="1:66" ht="12" x14ac:dyDescent="0.25">
      <c r="A256" s="5">
        <v>222</v>
      </c>
      <c r="B256" s="56">
        <v>56</v>
      </c>
      <c r="C256" s="9">
        <v>222</v>
      </c>
      <c r="D256" s="9">
        <v>148</v>
      </c>
      <c r="E256" s="9">
        <v>111</v>
      </c>
      <c r="F256" s="9">
        <v>88.8</v>
      </c>
      <c r="G256" s="9">
        <v>74</v>
      </c>
      <c r="H256" s="9">
        <v>63.428571428571438</v>
      </c>
      <c r="I256" s="9">
        <v>55.5</v>
      </c>
      <c r="J256" s="9">
        <v>49.333333333333336</v>
      </c>
      <c r="K256" s="9">
        <v>44.4</v>
      </c>
      <c r="L256" s="9">
        <v>40.363636363636367</v>
      </c>
      <c r="M256" s="9">
        <v>37</v>
      </c>
      <c r="N256" s="9">
        <v>34.153846153846153</v>
      </c>
      <c r="O256" s="9">
        <v>31.714285714285715</v>
      </c>
      <c r="P256" s="9">
        <v>29.6</v>
      </c>
      <c r="Q256" s="9">
        <v>27.75</v>
      </c>
      <c r="R256" s="9">
        <v>26.117647058823529</v>
      </c>
      <c r="S256" s="9">
        <v>24.666666666666664</v>
      </c>
      <c r="T256" s="9">
        <v>23.368421052631575</v>
      </c>
      <c r="U256" s="9">
        <v>22.139541842402505</v>
      </c>
      <c r="V256" s="9">
        <v>20.975285916302557</v>
      </c>
      <c r="W256" s="9">
        <v>19.872254918482867</v>
      </c>
      <c r="X256" s="9">
        <v>18.827229203022902</v>
      </c>
      <c r="Y256" s="9">
        <v>17.837158436080475</v>
      </c>
      <c r="Z256" s="9">
        <v>16.899152692248119</v>
      </c>
      <c r="AA256" s="9">
        <v>16.01047401912691</v>
      </c>
      <c r="AB256" s="9">
        <v>15.16852844549552</v>
      </c>
      <c r="AC256" s="9">
        <v>14.370858409747058</v>
      </c>
      <c r="AD256" s="9">
        <v>13.615135586493022</v>
      </c>
      <c r="AE256" s="9">
        <v>12.899154090395873</v>
      </c>
      <c r="AF256" s="9">
        <v>12.220824037392839</v>
      </c>
      <c r="AG256" s="9">
        <v>11.578165444516769</v>
      </c>
      <c r="AH256" s="9">
        <v>10.969302450508151</v>
      </c>
      <c r="AI256" s="9">
        <v>10.392457840348824</v>
      </c>
      <c r="AJ256" s="9">
        <v>9.8459478577349753</v>
      </c>
      <c r="AK256" s="9">
        <v>9.3281772903475222</v>
      </c>
      <c r="AL256" s="9">
        <v>8.8376348135742298</v>
      </c>
      <c r="AM256" s="9">
        <v>8.3728885790923311</v>
      </c>
      <c r="AN256" s="9">
        <v>7.9325820354351038</v>
      </c>
      <c r="AO256" s="9">
        <v>7.5154299683430468</v>
      </c>
      <c r="AP256" s="9">
        <v>7.1202147493417929</v>
      </c>
      <c r="AQ256" s="9">
        <v>6.7457827815967066</v>
      </c>
      <c r="AR256" s="9">
        <v>6.391041132669943</v>
      </c>
      <c r="AS256" s="9">
        <v>6.0549543443512892</v>
      </c>
      <c r="AT256" s="9">
        <v>5.7365414102509948</v>
      </c>
      <c r="AU256" s="9">
        <v>5.4348729123324437</v>
      </c>
      <c r="AV256" s="9">
        <v>5.1490683080264814</v>
      </c>
      <c r="AW256" s="9">
        <v>4.878293360008735</v>
      </c>
      <c r="AX256" s="9">
        <v>4.621757701137672</v>
      </c>
      <c r="AY256" s="9">
        <v>4.37871252744569</v>
      </c>
      <c r="AZ256" s="9">
        <v>4.1484484124492838</v>
      </c>
      <c r="BA256" s="9">
        <v>3.9302932363984557</v>
      </c>
      <c r="BB256" s="9">
        <v>3.7236102244210545</v>
      </c>
      <c r="BC256" s="9">
        <v>3.5277960878355561</v>
      </c>
      <c r="BD256" s="9">
        <v>3.342279263206946</v>
      </c>
      <c r="BE256" s="9">
        <v>3.1665182440056836</v>
      </c>
      <c r="BF256" s="9">
        <v>3</v>
      </c>
      <c r="BG256" s="9" t="s">
        <v>47</v>
      </c>
      <c r="BH256" s="9" t="s">
        <v>47</v>
      </c>
      <c r="BI256" s="9" t="s">
        <v>47</v>
      </c>
      <c r="BJ256" s="9" t="s">
        <v>47</v>
      </c>
      <c r="BK256" s="9" t="s">
        <v>47</v>
      </c>
      <c r="BL256" s="9" t="s">
        <v>47</v>
      </c>
      <c r="BM256" s="9" t="s">
        <v>47</v>
      </c>
      <c r="BN256" s="9" t="s">
        <v>47</v>
      </c>
    </row>
    <row r="257" spans="1:66" ht="12" x14ac:dyDescent="0.25">
      <c r="A257" s="5">
        <v>223</v>
      </c>
      <c r="B257" s="56">
        <v>56</v>
      </c>
      <c r="C257" s="9">
        <v>223</v>
      </c>
      <c r="D257" s="9">
        <v>148.66666666666666</v>
      </c>
      <c r="E257" s="9">
        <v>111.5</v>
      </c>
      <c r="F257" s="9">
        <v>89.2</v>
      </c>
      <c r="G257" s="9">
        <v>74.333333333333343</v>
      </c>
      <c r="H257" s="9">
        <v>63.714285714285722</v>
      </c>
      <c r="I257" s="9">
        <v>55.75</v>
      </c>
      <c r="J257" s="9">
        <v>49.555555555555557</v>
      </c>
      <c r="K257" s="9">
        <v>44.6</v>
      </c>
      <c r="L257" s="9">
        <v>40.545454545454547</v>
      </c>
      <c r="M257" s="9">
        <v>37.166666666666664</v>
      </c>
      <c r="N257" s="9">
        <v>34.307692307692307</v>
      </c>
      <c r="O257" s="9">
        <v>31.857142857142858</v>
      </c>
      <c r="P257" s="9">
        <v>29.733333333333334</v>
      </c>
      <c r="Q257" s="9">
        <v>27.875</v>
      </c>
      <c r="R257" s="9">
        <v>26.235294117647058</v>
      </c>
      <c r="S257" s="9">
        <v>24.777777777777775</v>
      </c>
      <c r="T257" s="9">
        <v>23.472051175486762</v>
      </c>
      <c r="U257" s="9">
        <v>22.235133082789353</v>
      </c>
      <c r="V257" s="9">
        <v>21.063397464201408</v>
      </c>
      <c r="W257" s="9">
        <v>19.953409367193643</v>
      </c>
      <c r="X257" s="9">
        <v>18.90191485260025</v>
      </c>
      <c r="Y257" s="9">
        <v>17.905831455669677</v>
      </c>
      <c r="Z257" s="9">
        <v>16.962239149794055</v>
      </c>
      <c r="AA257" s="9">
        <v>16.068371786427356</v>
      </c>
      <c r="AB257" s="9">
        <v>15.221608986098364</v>
      </c>
      <c r="AC257" s="9">
        <v>14.419468456746861</v>
      </c>
      <c r="AD257" s="9">
        <v>13.659598716864194</v>
      </c>
      <c r="AE257" s="9">
        <v>12.939772202106042</v>
      </c>
      <c r="AF257" s="9">
        <v>12.257878735169356</v>
      </c>
      <c r="AG257" s="9">
        <v>11.611919339790381</v>
      </c>
      <c r="AH257" s="9">
        <v>11.000000380729411</v>
      </c>
      <c r="AI257" s="9">
        <v>10.420328012563639</v>
      </c>
      <c r="AJ257" s="9">
        <v>9.871202921014655</v>
      </c>
      <c r="AK257" s="9">
        <v>9.3510153413947688</v>
      </c>
      <c r="AL257" s="9">
        <v>8.8582403395686935</v>
      </c>
      <c r="AM257" s="9">
        <v>8.3914333415966755</v>
      </c>
      <c r="AN257" s="9">
        <v>7.9492258989542037</v>
      </c>
      <c r="AO257" s="9">
        <v>7.530321676913994</v>
      </c>
      <c r="AP257" s="9">
        <v>7.1334926543301487</v>
      </c>
      <c r="AQ257" s="9">
        <v>6.7575755236841495</v>
      </c>
      <c r="AR257" s="9">
        <v>6.4014682808393717</v>
      </c>
      <c r="AS257" s="9">
        <v>6.0641269945069647</v>
      </c>
      <c r="AT257" s="9">
        <v>5.7445627459527531</v>
      </c>
      <c r="AU257" s="9">
        <v>5.4418387299739015</v>
      </c>
      <c r="AV257" s="9">
        <v>5.1550675086468152</v>
      </c>
      <c r="AW257" s="9">
        <v>4.8834084097956234</v>
      </c>
      <c r="AX257" s="9">
        <v>4.626065062554833</v>
      </c>
      <c r="AY257" s="9">
        <v>4.3822830628016396</v>
      </c>
      <c r="AZ257" s="9">
        <v>4.1513477616140833</v>
      </c>
      <c r="BA257" s="9">
        <v>3.9325821702718997</v>
      </c>
      <c r="BB257" s="9">
        <v>3.7253449756585626</v>
      </c>
      <c r="BC257" s="9">
        <v>3.5290286602466474</v>
      </c>
      <c r="BD257" s="9">
        <v>3.343057721155243</v>
      </c>
      <c r="BE257" s="9">
        <v>3.1668869830585571</v>
      </c>
      <c r="BF257" s="9">
        <v>3</v>
      </c>
      <c r="BG257" s="9" t="s">
        <v>47</v>
      </c>
      <c r="BH257" s="9" t="s">
        <v>47</v>
      </c>
      <c r="BI257" s="9" t="s">
        <v>47</v>
      </c>
      <c r="BJ257" s="9" t="s">
        <v>47</v>
      </c>
      <c r="BK257" s="9" t="s">
        <v>47</v>
      </c>
      <c r="BL257" s="9" t="s">
        <v>47</v>
      </c>
      <c r="BM257" s="9" t="s">
        <v>47</v>
      </c>
      <c r="BN257" s="9" t="s">
        <v>47</v>
      </c>
    </row>
    <row r="258" spans="1:66" ht="12" x14ac:dyDescent="0.25">
      <c r="A258" s="5">
        <v>224</v>
      </c>
      <c r="B258" s="56">
        <v>56</v>
      </c>
      <c r="C258" s="9">
        <v>224</v>
      </c>
      <c r="D258" s="9">
        <v>149.33333333333331</v>
      </c>
      <c r="E258" s="9">
        <v>112</v>
      </c>
      <c r="F258" s="9">
        <v>89.6</v>
      </c>
      <c r="G258" s="9">
        <v>74.666666666666671</v>
      </c>
      <c r="H258" s="9">
        <v>64</v>
      </c>
      <c r="I258" s="9">
        <v>56</v>
      </c>
      <c r="J258" s="9">
        <v>49.777777777777771</v>
      </c>
      <c r="K258" s="9">
        <v>44.8</v>
      </c>
      <c r="L258" s="9">
        <v>40.727272727272727</v>
      </c>
      <c r="M258" s="9">
        <v>37.333333333333329</v>
      </c>
      <c r="N258" s="9">
        <v>34.46153846153846</v>
      </c>
      <c r="O258" s="9">
        <v>32</v>
      </c>
      <c r="P258" s="9">
        <v>29.866666666666667</v>
      </c>
      <c r="Q258" s="9">
        <v>28</v>
      </c>
      <c r="R258" s="9">
        <v>26.352941176470587</v>
      </c>
      <c r="S258" s="9">
        <v>24.888888888888886</v>
      </c>
      <c r="T258" s="9">
        <v>23.574602255700814</v>
      </c>
      <c r="U258" s="9">
        <v>22.329718051921631</v>
      </c>
      <c r="V258" s="9">
        <v>21.150571401803365</v>
      </c>
      <c r="W258" s="9">
        <v>20.033690957610865</v>
      </c>
      <c r="X258" s="9">
        <v>18.975788680150696</v>
      </c>
      <c r="Y258" s="9">
        <v>17.973750158951088</v>
      </c>
      <c r="Z258" s="9">
        <v>17.024625443595987</v>
      </c>
      <c r="AA258" s="9">
        <v>16.125620359221141</v>
      </c>
      <c r="AB258" s="9">
        <v>15.274088280605479</v>
      </c>
      <c r="AC258" s="9">
        <v>14.467522340641153</v>
      </c>
      <c r="AD258" s="9">
        <v>13.70354805024432</v>
      </c>
      <c r="AE258" s="9">
        <v>12.979916307980126</v>
      </c>
      <c r="AF258" s="9">
        <v>12.294496778822522</v>
      </c>
      <c r="AG258" s="9">
        <v>11.645271622556352</v>
      </c>
      <c r="AH258" s="9">
        <v>11.030329553358442</v>
      </c>
      <c r="AI258" s="9">
        <v>10.447860213069401</v>
      </c>
      <c r="AJ258" s="9">
        <v>9.8961488415913141</v>
      </c>
      <c r="AK258" s="9">
        <v>9.3735712287212802</v>
      </c>
      <c r="AL258" s="9">
        <v>8.878588932559218</v>
      </c>
      <c r="AM258" s="9">
        <v>8.4097447504132035</v>
      </c>
      <c r="AN258" s="9">
        <v>7.9656584288688963</v>
      </c>
      <c r="AO258" s="9">
        <v>7.5450226003937244</v>
      </c>
      <c r="AP258" s="9">
        <v>7.1465989345133929</v>
      </c>
      <c r="AQ258" s="9">
        <v>6.7692144922299846</v>
      </c>
      <c r="AR258" s="9">
        <v>6.4117582729492355</v>
      </c>
      <c r="AS258" s="9">
        <v>6.0731779437513254</v>
      </c>
      <c r="AT258" s="9">
        <v>5.7524767413763032</v>
      </c>
      <c r="AU258" s="9">
        <v>5.4487105378037795</v>
      </c>
      <c r="AV258" s="9">
        <v>5.1609850607880716</v>
      </c>
      <c r="AW258" s="9">
        <v>4.8884532611662248</v>
      </c>
      <c r="AX258" s="9">
        <v>4.6303128191883731</v>
      </c>
      <c r="AY258" s="9">
        <v>4.38580378252923</v>
      </c>
      <c r="AZ258" s="9">
        <v>4.1542063290271107</v>
      </c>
      <c r="BA258" s="9">
        <v>3.9348386475641171</v>
      </c>
      <c r="BB258" s="9">
        <v>3.7270549308489023</v>
      </c>
      <c r="BC258" s="9">
        <v>3.5302434741928681</v>
      </c>
      <c r="BD258" s="9">
        <v>3.34382487468269</v>
      </c>
      <c r="BE258" s="9">
        <v>3.1672503254476223</v>
      </c>
      <c r="BF258" s="9">
        <v>3</v>
      </c>
      <c r="BG258" s="9" t="s">
        <v>47</v>
      </c>
      <c r="BH258" s="9" t="s">
        <v>47</v>
      </c>
      <c r="BI258" s="9" t="s">
        <v>47</v>
      </c>
      <c r="BJ258" s="9" t="s">
        <v>47</v>
      </c>
      <c r="BK258" s="9" t="s">
        <v>47</v>
      </c>
      <c r="BL258" s="9" t="s">
        <v>47</v>
      </c>
      <c r="BM258" s="9" t="s">
        <v>47</v>
      </c>
      <c r="BN258" s="9" t="s">
        <v>47</v>
      </c>
    </row>
    <row r="259" spans="1:66" ht="12" x14ac:dyDescent="0.25">
      <c r="A259" s="5">
        <v>225</v>
      </c>
      <c r="B259" s="56">
        <v>57</v>
      </c>
      <c r="C259" s="9">
        <v>225</v>
      </c>
      <c r="D259" s="9">
        <v>150</v>
      </c>
      <c r="E259" s="9">
        <v>112.5</v>
      </c>
      <c r="F259" s="9">
        <v>90</v>
      </c>
      <c r="G259" s="9">
        <v>75</v>
      </c>
      <c r="H259" s="9">
        <v>64.285714285714278</v>
      </c>
      <c r="I259" s="9">
        <v>56.25</v>
      </c>
      <c r="J259" s="9">
        <v>50</v>
      </c>
      <c r="K259" s="9">
        <v>45</v>
      </c>
      <c r="L259" s="9">
        <v>40.909090909090899</v>
      </c>
      <c r="M259" s="9">
        <v>37.5</v>
      </c>
      <c r="N259" s="9">
        <v>34.615384615384613</v>
      </c>
      <c r="O259" s="9">
        <v>32.142857142857139</v>
      </c>
      <c r="P259" s="9">
        <v>30</v>
      </c>
      <c r="Q259" s="9">
        <v>28.125</v>
      </c>
      <c r="R259" s="9">
        <v>26.470588235294112</v>
      </c>
      <c r="S259" s="9">
        <v>25</v>
      </c>
      <c r="T259" s="9">
        <v>23.68421052631578</v>
      </c>
      <c r="U259" s="9">
        <v>22.462094753149795</v>
      </c>
      <c r="V259" s="9">
        <v>21.303040696200256</v>
      </c>
      <c r="W259" s="9">
        <v>20.203794342926386</v>
      </c>
      <c r="X259" s="9">
        <v>19.161269589278501</v>
      </c>
      <c r="Y259" s="9">
        <v>18.172539575545354</v>
      </c>
      <c r="Z259" s="9">
        <v>17.234828469275612</v>
      </c>
      <c r="AA259" s="9">
        <v>16.34550367220422</v>
      </c>
      <c r="AB259" s="9">
        <v>15.502068429304837</v>
      </c>
      <c r="AC259" s="9">
        <v>14.702154819218423</v>
      </c>
      <c r="AD259" s="9">
        <v>13.943517106378851</v>
      </c>
      <c r="AE259" s="9">
        <v>13.224025436171759</v>
      </c>
      <c r="AF259" s="9">
        <v>12.541659855426026</v>
      </c>
      <c r="AG259" s="9">
        <v>11.894504641450522</v>
      </c>
      <c r="AH259" s="9">
        <v>11.280742923695097</v>
      </c>
      <c r="AI259" s="9">
        <v>10.698651582936234</v>
      </c>
      <c r="AJ259" s="9">
        <v>10.146596413666993</v>
      </c>
      <c r="AK259" s="9">
        <v>9.623027536109781</v>
      </c>
      <c r="AL259" s="9">
        <v>9.1264750449712988</v>
      </c>
      <c r="AM259" s="9">
        <v>8.6555448827236585</v>
      </c>
      <c r="AN259" s="9">
        <v>8.2089149258260328</v>
      </c>
      <c r="AO259" s="9">
        <v>7.7853312728990023</v>
      </c>
      <c r="AP259" s="9">
        <v>7.3836047244307501</v>
      </c>
      <c r="AQ259" s="9">
        <v>7.0026074441319848</v>
      </c>
      <c r="AR259" s="9">
        <v>6.6412697925664252</v>
      </c>
      <c r="AS259" s="9">
        <v>6.298577324167363</v>
      </c>
      <c r="AT259" s="9">
        <v>5.9735679392094951</v>
      </c>
      <c r="AU259" s="9">
        <v>5.665329182740285</v>
      </c>
      <c r="AV259" s="9">
        <v>5.3729956828876526</v>
      </c>
      <c r="AW259" s="9">
        <v>5.0957467213521292</v>
      </c>
      <c r="AX259" s="9">
        <v>4.8328039292627016</v>
      </c>
      <c r="AY259" s="9">
        <v>4.5834291019275026</v>
      </c>
      <c r="AZ259" s="9">
        <v>4.3469221263443503</v>
      </c>
      <c r="BA259" s="9">
        <v>4.1226190156526537</v>
      </c>
      <c r="BB259" s="9">
        <v>3.9098900450084768</v>
      </c>
      <c r="BC259" s="9">
        <v>3.7081379836492747</v>
      </c>
      <c r="BD259" s="9">
        <v>3.5167964181848745</v>
      </c>
      <c r="BE259" s="9">
        <v>3.3353281624073849</v>
      </c>
      <c r="BF259" s="9">
        <v>3.1632237491556228</v>
      </c>
      <c r="BG259" s="9">
        <v>3</v>
      </c>
      <c r="BH259" s="9" t="s">
        <v>47</v>
      </c>
      <c r="BI259" s="9" t="s">
        <v>47</v>
      </c>
      <c r="BJ259" s="9" t="s">
        <v>47</v>
      </c>
      <c r="BK259" s="9" t="s">
        <v>47</v>
      </c>
      <c r="BL259" s="9" t="s">
        <v>47</v>
      </c>
      <c r="BM259" s="9" t="s">
        <v>47</v>
      </c>
      <c r="BN259" s="9" t="s">
        <v>47</v>
      </c>
    </row>
    <row r="260" spans="1:66" ht="12" x14ac:dyDescent="0.25">
      <c r="A260" s="5">
        <v>226</v>
      </c>
      <c r="B260" s="56">
        <v>57</v>
      </c>
      <c r="C260" s="9">
        <v>226</v>
      </c>
      <c r="D260" s="9">
        <v>150.66666666666666</v>
      </c>
      <c r="E260" s="9">
        <v>113</v>
      </c>
      <c r="F260" s="9">
        <v>90.4</v>
      </c>
      <c r="G260" s="9">
        <v>75.333333333333343</v>
      </c>
      <c r="H260" s="9">
        <v>64.571428571428569</v>
      </c>
      <c r="I260" s="9">
        <v>56.5</v>
      </c>
      <c r="J260" s="9">
        <v>50.222222222222221</v>
      </c>
      <c r="K260" s="9">
        <v>45.2</v>
      </c>
      <c r="L260" s="9">
        <v>41.090909090909093</v>
      </c>
      <c r="M260" s="9">
        <v>37.666666666666664</v>
      </c>
      <c r="N260" s="9">
        <v>34.769230769230766</v>
      </c>
      <c r="O260" s="9">
        <v>32.285714285714285</v>
      </c>
      <c r="P260" s="9">
        <v>30.133333333333333</v>
      </c>
      <c r="Q260" s="9">
        <v>28.25</v>
      </c>
      <c r="R260" s="9">
        <v>26.588235294117645</v>
      </c>
      <c r="S260" s="9">
        <v>25.111111111111107</v>
      </c>
      <c r="T260" s="9">
        <v>23.78947368421052</v>
      </c>
      <c r="U260" s="9">
        <v>22.559360968361172</v>
      </c>
      <c r="V260" s="9">
        <v>21.392855262644989</v>
      </c>
      <c r="W260" s="9">
        <v>20.286667558106977</v>
      </c>
      <c r="X260" s="9">
        <v>19.237678914781135</v>
      </c>
      <c r="Y260" s="9">
        <v>18.242931667715904</v>
      </c>
      <c r="Z260" s="9">
        <v>17.299621087720919</v>
      </c>
      <c r="AA260" s="9">
        <v>16.405087473322158</v>
      </c>
      <c r="AB260" s="9">
        <v>15.556808651628497</v>
      </c>
      <c r="AC260" s="9">
        <v>14.752392866965524</v>
      </c>
      <c r="AD260" s="9">
        <v>13.989572037225853</v>
      </c>
      <c r="AE260" s="9">
        <v>13.266195358921964</v>
      </c>
      <c r="AF260" s="9">
        <v>12.580223242910726</v>
      </c>
      <c r="AG260" s="9">
        <v>11.929721563691185</v>
      </c>
      <c r="AH260" s="9">
        <v>11.312856206061239</v>
      </c>
      <c r="AI260" s="9">
        <v>10.72788789375732</v>
      </c>
      <c r="AJ260" s="9">
        <v>10.1731672854962</v>
      </c>
      <c r="AK260" s="9">
        <v>9.6471303245920446</v>
      </c>
      <c r="AL260" s="9">
        <v>9.1482938290367475</v>
      </c>
      <c r="AM260" s="9">
        <v>8.6752513096096227</v>
      </c>
      <c r="AN260" s="9">
        <v>8.2266690042254389</v>
      </c>
      <c r="AO260" s="9">
        <v>7.8012821173394942</v>
      </c>
      <c r="AP260" s="9">
        <v>7.3978912538065709</v>
      </c>
      <c r="AQ260" s="9">
        <v>7.0153590371389054</v>
      </c>
      <c r="AR260" s="9">
        <v>6.6526069026282171</v>
      </c>
      <c r="AS260" s="9">
        <v>6.3086120562898715</v>
      </c>
      <c r="AT260" s="9">
        <v>5.9824045910548032</v>
      </c>
      <c r="AU260" s="9">
        <v>5.6730647520781901</v>
      </c>
      <c r="AV260" s="9">
        <v>5.3797203434543084</v>
      </c>
      <c r="AW260" s="9">
        <v>5.1015442690256911</v>
      </c>
      <c r="AX260" s="9">
        <v>4.8377522003528135</v>
      </c>
      <c r="AY260" s="9">
        <v>4.5876003652690498</v>
      </c>
      <c r="AZ260" s="9">
        <v>4.3503834507856451</v>
      </c>
      <c r="BA260" s="9">
        <v>4.1254326144338576</v>
      </c>
      <c r="BB260" s="9">
        <v>3.9121135984371764</v>
      </c>
      <c r="BC260" s="9">
        <v>3.7098249413964464</v>
      </c>
      <c r="BD260" s="9">
        <v>3.5179962824456723</v>
      </c>
      <c r="BE260" s="9">
        <v>3.3360867530970086</v>
      </c>
      <c r="BF260" s="9">
        <v>3.1635834522406747</v>
      </c>
      <c r="BG260" s="9">
        <v>3</v>
      </c>
      <c r="BH260" s="9" t="s">
        <v>47</v>
      </c>
      <c r="BI260" s="9" t="s">
        <v>47</v>
      </c>
      <c r="BJ260" s="9" t="s">
        <v>47</v>
      </c>
      <c r="BK260" s="9" t="s">
        <v>47</v>
      </c>
      <c r="BL260" s="9" t="s">
        <v>47</v>
      </c>
      <c r="BM260" s="9" t="s">
        <v>47</v>
      </c>
      <c r="BN260" s="9" t="s">
        <v>47</v>
      </c>
    </row>
    <row r="261" spans="1:66" ht="12" x14ac:dyDescent="0.25">
      <c r="A261" s="5">
        <v>227</v>
      </c>
      <c r="B261" s="56">
        <v>57</v>
      </c>
      <c r="C261" s="9">
        <v>227</v>
      </c>
      <c r="D261" s="9">
        <v>151.33333333333331</v>
      </c>
      <c r="E261" s="9">
        <v>113.5</v>
      </c>
      <c r="F261" s="9">
        <v>90.8</v>
      </c>
      <c r="G261" s="9">
        <v>75.666666666666671</v>
      </c>
      <c r="H261" s="9">
        <v>64.857142857142861</v>
      </c>
      <c r="I261" s="9">
        <v>56.75</v>
      </c>
      <c r="J261" s="9">
        <v>50.444444444444443</v>
      </c>
      <c r="K261" s="9">
        <v>45.4</v>
      </c>
      <c r="L261" s="9">
        <v>41.272727272727273</v>
      </c>
      <c r="M261" s="9">
        <v>37.833333333333336</v>
      </c>
      <c r="N261" s="9">
        <v>34.923076923076927</v>
      </c>
      <c r="O261" s="9">
        <v>32.428571428571431</v>
      </c>
      <c r="P261" s="9">
        <v>30.266666666666669</v>
      </c>
      <c r="Q261" s="9">
        <v>28.375</v>
      </c>
      <c r="R261" s="9">
        <v>26.705882352941181</v>
      </c>
      <c r="S261" s="9">
        <v>25.222222222222225</v>
      </c>
      <c r="T261" s="9">
        <v>23.894736842105264</v>
      </c>
      <c r="U261" s="9">
        <v>22.656616148739428</v>
      </c>
      <c r="V261" s="9">
        <v>21.48264945135481</v>
      </c>
      <c r="W261" s="9">
        <v>20.369512570634797</v>
      </c>
      <c r="X261" s="9">
        <v>19.31405357168746</v>
      </c>
      <c r="Y261" s="9">
        <v>18.313283839093256</v>
      </c>
      <c r="Z261" s="9">
        <v>17.364369614404694</v>
      </c>
      <c r="AA261" s="9">
        <v>16.464623972135751</v>
      </c>
      <c r="AB261" s="9">
        <v>15.611499211520375</v>
      </c>
      <c r="AC261" s="9">
        <v>14.802579642496788</v>
      </c>
      <c r="AD261" s="9">
        <v>14.035574745490507</v>
      </c>
      <c r="AE261" s="9">
        <v>13.308312685627468</v>
      </c>
      <c r="AF261" s="9">
        <v>12.618734163012249</v>
      </c>
      <c r="AG261" s="9">
        <v>11.964886581657954</v>
      </c>
      <c r="AH261" s="9">
        <v>11.344918520556648</v>
      </c>
      <c r="AI261" s="9">
        <v>10.757074491234711</v>
      </c>
      <c r="AJ261" s="9">
        <v>10.199689966948734</v>
      </c>
      <c r="AK261" s="9">
        <v>9.671186669446735</v>
      </c>
      <c r="AL261" s="9">
        <v>9.1700680999487822</v>
      </c>
      <c r="AM261" s="9">
        <v>8.694915301692637</v>
      </c>
      <c r="AN261" s="9">
        <v>8.244382842045745</v>
      </c>
      <c r="AO261" s="9">
        <v>7.817195002806594</v>
      </c>
      <c r="AP261" s="9">
        <v>7.41214216790799</v>
      </c>
      <c r="AQ261" s="9">
        <v>7.0280773982937355</v>
      </c>
      <c r="AR261" s="9">
        <v>6.6639131842702115</v>
      </c>
      <c r="AS261" s="9">
        <v>6.3186183661368878</v>
      </c>
      <c r="AT261" s="9">
        <v>5.9912152143762825</v>
      </c>
      <c r="AU261" s="9">
        <v>5.6807766611357042</v>
      </c>
      <c r="AV261" s="9">
        <v>5.3864236751614882</v>
      </c>
      <c r="AW261" s="9">
        <v>5.1073227727526582</v>
      </c>
      <c r="AX261" s="9">
        <v>4.8426836576860737</v>
      </c>
      <c r="AY261" s="9">
        <v>4.5917569834303293</v>
      </c>
      <c r="AZ261" s="9">
        <v>4.3538322313119346</v>
      </c>
      <c r="BA261" s="9">
        <v>4.1282356986256383</v>
      </c>
      <c r="BB261" s="9">
        <v>3.9143285909920715</v>
      </c>
      <c r="BC261" s="9">
        <v>3.7115052135610682</v>
      </c>
      <c r="BD261" s="9">
        <v>3.5191912559389147</v>
      </c>
      <c r="BE261" s="9">
        <v>3.3368421659831626</v>
      </c>
      <c r="BF261" s="9">
        <v>3.1639416078602789</v>
      </c>
      <c r="BG261" s="9">
        <v>3</v>
      </c>
      <c r="BH261" s="9" t="s">
        <v>47</v>
      </c>
      <c r="BI261" s="9" t="s">
        <v>47</v>
      </c>
      <c r="BJ261" s="9" t="s">
        <v>47</v>
      </c>
      <c r="BK261" s="9" t="s">
        <v>47</v>
      </c>
      <c r="BL261" s="9" t="s">
        <v>47</v>
      </c>
      <c r="BM261" s="9" t="s">
        <v>47</v>
      </c>
      <c r="BN261" s="9" t="s">
        <v>47</v>
      </c>
    </row>
    <row r="262" spans="1:66" ht="12" x14ac:dyDescent="0.25">
      <c r="A262" s="5">
        <v>228</v>
      </c>
      <c r="B262" s="56">
        <v>57</v>
      </c>
      <c r="C262" s="9">
        <v>228</v>
      </c>
      <c r="D262" s="9">
        <v>152</v>
      </c>
      <c r="E262" s="9">
        <v>114</v>
      </c>
      <c r="F262" s="9">
        <v>91.2</v>
      </c>
      <c r="G262" s="9">
        <v>76</v>
      </c>
      <c r="H262" s="9">
        <v>65.142857142857139</v>
      </c>
      <c r="I262" s="9">
        <v>57</v>
      </c>
      <c r="J262" s="9">
        <v>50.666666666666664</v>
      </c>
      <c r="K262" s="9">
        <v>45.6</v>
      </c>
      <c r="L262" s="9">
        <v>41.454545454545453</v>
      </c>
      <c r="M262" s="9">
        <v>38</v>
      </c>
      <c r="N262" s="9">
        <v>35.07692307692308</v>
      </c>
      <c r="O262" s="9">
        <v>32.571428571428577</v>
      </c>
      <c r="P262" s="9">
        <v>30.4</v>
      </c>
      <c r="Q262" s="9">
        <v>28.5</v>
      </c>
      <c r="R262" s="9">
        <v>26.823529411764714</v>
      </c>
      <c r="S262" s="9">
        <v>25.333333333333339</v>
      </c>
      <c r="T262" s="9">
        <v>24</v>
      </c>
      <c r="U262" s="9">
        <v>22.753860344140119</v>
      </c>
      <c r="V262" s="9">
        <v>21.572423356693008</v>
      </c>
      <c r="W262" s="9">
        <v>20.452329514285793</v>
      </c>
      <c r="X262" s="9">
        <v>19.39039372834975</v>
      </c>
      <c r="Y262" s="9">
        <v>18.38359628803169</v>
      </c>
      <c r="Z262" s="9">
        <v>17.429074273371903</v>
      </c>
      <c r="AA262" s="9">
        <v>16.524113414331232</v>
      </c>
      <c r="AB262" s="9">
        <v>15.666140372517713</v>
      </c>
      <c r="AC262" s="9">
        <v>14.852715423665135</v>
      </c>
      <c r="AD262" s="9">
        <v>14.081525520055514</v>
      </c>
      <c r="AE262" s="9">
        <v>13.35037771315784</v>
      </c>
      <c r="AF262" s="9">
        <v>12.657192917779756</v>
      </c>
      <c r="AG262" s="9">
        <v>12</v>
      </c>
      <c r="AH262" s="9">
        <v>11.376930172070054</v>
      </c>
      <c r="AI262" s="9">
        <v>10.786211678346501</v>
      </c>
      <c r="AJ262" s="9">
        <v>10.226164757142893</v>
      </c>
      <c r="AK262" s="9">
        <v>9.6951968641748714</v>
      </c>
      <c r="AL262" s="9">
        <v>9.1917981440158414</v>
      </c>
      <c r="AM262" s="9">
        <v>8.7145371366859479</v>
      </c>
      <c r="AN262" s="9">
        <v>8.2620567071656144</v>
      </c>
      <c r="AO262" s="9">
        <v>7.8330701862588548</v>
      </c>
      <c r="AP262" s="9">
        <v>7.4263577118325665</v>
      </c>
      <c r="AQ262" s="9">
        <v>7.0407627600277563</v>
      </c>
      <c r="AR262" s="9">
        <v>6.6751888565789201</v>
      </c>
      <c r="AS262" s="9">
        <v>6.3285964588898791</v>
      </c>
      <c r="AT262" s="9">
        <v>6</v>
      </c>
      <c r="AU262" s="9">
        <v>5.6884650860350288</v>
      </c>
      <c r="AV262" s="9">
        <v>5.3931058391732511</v>
      </c>
      <c r="AW262" s="9">
        <v>5.1130823785714474</v>
      </c>
      <c r="AX262" s="9">
        <v>4.8475984320874366</v>
      </c>
      <c r="AY262" s="9">
        <v>4.5958990720079216</v>
      </c>
      <c r="AZ262" s="9">
        <v>4.3572685683429748</v>
      </c>
      <c r="BA262" s="9">
        <v>4.1310283535828081</v>
      </c>
      <c r="BB262" s="9">
        <v>3.9165350931294283</v>
      </c>
      <c r="BC262" s="9">
        <v>3.7131788559162842</v>
      </c>
      <c r="BD262" s="9">
        <v>3.520381380013879</v>
      </c>
      <c r="BE262" s="9">
        <v>3.3375944282894605</v>
      </c>
      <c r="BF262" s="9">
        <v>3.16429822944494</v>
      </c>
      <c r="BG262" s="9">
        <v>3</v>
      </c>
      <c r="BH262" s="9" t="s">
        <v>47</v>
      </c>
      <c r="BI262" s="9" t="s">
        <v>47</v>
      </c>
      <c r="BJ262" s="9" t="s">
        <v>47</v>
      </c>
      <c r="BK262" s="9" t="s">
        <v>47</v>
      </c>
      <c r="BL262" s="9" t="s">
        <v>47</v>
      </c>
      <c r="BM262" s="9" t="s">
        <v>47</v>
      </c>
      <c r="BN262" s="9" t="s">
        <v>47</v>
      </c>
    </row>
    <row r="263" spans="1:66" ht="12" x14ac:dyDescent="0.25">
      <c r="A263" s="5">
        <v>229</v>
      </c>
      <c r="B263" s="56">
        <v>58</v>
      </c>
      <c r="C263" s="9">
        <v>229</v>
      </c>
      <c r="D263" s="9">
        <v>152.66666666666666</v>
      </c>
      <c r="E263" s="9">
        <v>114.5</v>
      </c>
      <c r="F263" s="9">
        <v>91.6</v>
      </c>
      <c r="G263" s="9">
        <v>76.333333333333343</v>
      </c>
      <c r="H263" s="9">
        <v>65.428571428571431</v>
      </c>
      <c r="I263" s="9">
        <v>57.25</v>
      </c>
      <c r="J263" s="9">
        <v>50.888888888888886</v>
      </c>
      <c r="K263" s="9">
        <v>45.8</v>
      </c>
      <c r="L263" s="9">
        <v>41.636363636363633</v>
      </c>
      <c r="M263" s="9">
        <v>38.166666666666664</v>
      </c>
      <c r="N263" s="9">
        <v>35.230769230769234</v>
      </c>
      <c r="O263" s="9">
        <v>32.714285714285715</v>
      </c>
      <c r="P263" s="9">
        <v>30.533333333333335</v>
      </c>
      <c r="Q263" s="9">
        <v>28.625</v>
      </c>
      <c r="R263" s="9">
        <v>26.941176470588236</v>
      </c>
      <c r="S263" s="9">
        <v>25.444444444444443</v>
      </c>
      <c r="T263" s="9">
        <v>24.105263157894733</v>
      </c>
      <c r="U263" s="9">
        <v>22.881638049940825</v>
      </c>
      <c r="V263" s="9">
        <v>21.720126281924671</v>
      </c>
      <c r="W263" s="9">
        <v>20.617574872616029</v>
      </c>
      <c r="X263" s="9">
        <v>19.570990891599003</v>
      </c>
      <c r="Y263" s="9">
        <v>18.577533334814163</v>
      </c>
      <c r="Z263" s="9">
        <v>17.634505412512294</v>
      </c>
      <c r="AA263" s="9">
        <v>16.739347228685038</v>
      </c>
      <c r="AB263" s="9">
        <v>15.889628832100376</v>
      </c>
      <c r="AC263" s="9">
        <v>15.083043620079636</v>
      </c>
      <c r="AD263" s="9">
        <v>14.317402077110259</v>
      </c>
      <c r="AE263" s="9">
        <v>13.590625831297494</v>
      </c>
      <c r="AF263" s="9">
        <v>12.900742012520928</v>
      </c>
      <c r="AG263" s="9">
        <v>12.245877896980815</v>
      </c>
      <c r="AH263" s="9">
        <v>11.624255823596565</v>
      </c>
      <c r="AI263" s="9">
        <v>11.034188368457675</v>
      </c>
      <c r="AJ263" s="9">
        <v>10.474073764227944</v>
      </c>
      <c r="AK263" s="9">
        <v>9.942391552068683</v>
      </c>
      <c r="AL263" s="9">
        <v>9.4376984542778963</v>
      </c>
      <c r="AM263" s="9">
        <v>8.9586244564414521</v>
      </c>
      <c r="AN263" s="9">
        <v>8.5038690884610979</v>
      </c>
      <c r="AO263" s="9">
        <v>8.0721978943639634</v>
      </c>
      <c r="AP263" s="9">
        <v>7.662439081310664</v>
      </c>
      <c r="AQ263" s="9">
        <v>7.2734803387055971</v>
      </c>
      <c r="AR263" s="9">
        <v>6.904265818774733</v>
      </c>
      <c r="AS263" s="9">
        <v>6.5537932704145305</v>
      </c>
      <c r="AT263" s="9">
        <v>6.2211113185316647</v>
      </c>
      <c r="AU263" s="9">
        <v>5.9053168814882149</v>
      </c>
      <c r="AV263" s="9">
        <v>5.605552719641822</v>
      </c>
      <c r="AW263" s="9">
        <v>5.321005108326216</v>
      </c>
      <c r="AX263" s="9">
        <v>5.050901628955299</v>
      </c>
      <c r="AY263" s="9">
        <v>4.794509072254634</v>
      </c>
      <c r="AZ263" s="9">
        <v>4.5511314479285483</v>
      </c>
      <c r="BA263" s="9">
        <v>4.3201080953599984</v>
      </c>
      <c r="BB263" s="9">
        <v>4.1008118902146036</v>
      </c>
      <c r="BC263" s="9">
        <v>3.8926475420805695</v>
      </c>
      <c r="BD263" s="9">
        <v>3.6950499785233815</v>
      </c>
      <c r="BE263" s="9">
        <v>3.5074828111686891</v>
      </c>
      <c r="BF263" s="9">
        <v>3.3294368796494922</v>
      </c>
      <c r="BG263" s="9">
        <v>3.1604288694651044</v>
      </c>
      <c r="BH263" s="9">
        <v>3</v>
      </c>
      <c r="BI263" s="9" t="s">
        <v>47</v>
      </c>
      <c r="BJ263" s="9" t="s">
        <v>47</v>
      </c>
      <c r="BK263" s="9" t="s">
        <v>47</v>
      </c>
      <c r="BL263" s="9" t="s">
        <v>47</v>
      </c>
      <c r="BM263" s="9" t="s">
        <v>47</v>
      </c>
      <c r="BN263" s="9" t="s">
        <v>47</v>
      </c>
    </row>
    <row r="264" spans="1:66" ht="12" x14ac:dyDescent="0.25">
      <c r="A264" s="5">
        <v>230</v>
      </c>
      <c r="B264" s="56">
        <v>58</v>
      </c>
      <c r="C264" s="9">
        <v>230</v>
      </c>
      <c r="D264" s="9">
        <v>153.33333333333331</v>
      </c>
      <c r="E264" s="9">
        <v>115</v>
      </c>
      <c r="F264" s="9">
        <v>92</v>
      </c>
      <c r="G264" s="9">
        <v>76.666666666666671</v>
      </c>
      <c r="H264" s="9">
        <v>65.714285714285708</v>
      </c>
      <c r="I264" s="9">
        <v>57.5</v>
      </c>
      <c r="J264" s="9">
        <v>51.1111111111111</v>
      </c>
      <c r="K264" s="9">
        <v>46</v>
      </c>
      <c r="L264" s="9">
        <v>41.818181818181813</v>
      </c>
      <c r="M264" s="9">
        <v>38.333333333333329</v>
      </c>
      <c r="N264" s="9">
        <v>35.38461538461538</v>
      </c>
      <c r="O264" s="9">
        <v>32.857142857142854</v>
      </c>
      <c r="P264" s="9">
        <v>30.666666666666664</v>
      </c>
      <c r="Q264" s="9">
        <v>28.75</v>
      </c>
      <c r="R264" s="9">
        <v>27.058823529411761</v>
      </c>
      <c r="S264" s="9">
        <v>25.55555555555555</v>
      </c>
      <c r="T264" s="9">
        <v>24.210526315789465</v>
      </c>
      <c r="U264" s="9">
        <v>22.979054561464096</v>
      </c>
      <c r="V264" s="9">
        <v>21.810221787469864</v>
      </c>
      <c r="W264" s="9">
        <v>20.700841853448171</v>
      </c>
      <c r="X264" s="9">
        <v>19.647890682508432</v>
      </c>
      <c r="Y264" s="9">
        <v>18.648498017847444</v>
      </c>
      <c r="Z264" s="9">
        <v>17.699939598669477</v>
      </c>
      <c r="AA264" s="9">
        <v>16.799629734079247</v>
      </c>
      <c r="AB264" s="9">
        <v>15.945114254704851</v>
      </c>
      <c r="AC264" s="9">
        <v>15.134063822837378</v>
      </c>
      <c r="AD264" s="9">
        <v>14.364267582851179</v>
      </c>
      <c r="AE264" s="9">
        <v>13.633627134596388</v>
      </c>
      <c r="AF264" s="9">
        <v>12.940150813335674</v>
      </c>
      <c r="AG264" s="9">
        <v>12.281948260632772</v>
      </c>
      <c r="AH264" s="9">
        <v>11.657225271393548</v>
      </c>
      <c r="AI264" s="9">
        <v>11.064278903012999</v>
      </c>
      <c r="AJ264" s="9">
        <v>10.501492833296187</v>
      </c>
      <c r="AK264" s="9">
        <v>9.9673329544991507</v>
      </c>
      <c r="AL264" s="9">
        <v>9.4603431914795397</v>
      </c>
      <c r="AM264" s="9">
        <v>8.9791415325575894</v>
      </c>
      <c r="AN264" s="9">
        <v>8.5224162622679032</v>
      </c>
      <c r="AO264" s="9">
        <v>8.0889223857328236</v>
      </c>
      <c r="AP264" s="9">
        <v>7.6774782349105548</v>
      </c>
      <c r="AQ264" s="9">
        <v>7.2869622474669393</v>
      </c>
      <c r="AR264" s="9">
        <v>6.9163099094903604</v>
      </c>
      <c r="AS264" s="9">
        <v>6.5645108537158761</v>
      </c>
      <c r="AT264" s="9">
        <v>6.2306061053485813</v>
      </c>
      <c r="AU264" s="9">
        <v>5.9136854679785467</v>
      </c>
      <c r="AV264" s="9">
        <v>5.6128850424615466</v>
      </c>
      <c r="AW264" s="9">
        <v>5.3273848720022672</v>
      </c>
      <c r="AX264" s="9">
        <v>5.0564067070206793</v>
      </c>
      <c r="AY264" s="9">
        <v>4.7992118837087894</v>
      </c>
      <c r="AZ264" s="9">
        <v>4.5550993104948967</v>
      </c>
      <c r="BA264" s="9">
        <v>4.3234035569266203</v>
      </c>
      <c r="BB264" s="9">
        <v>4.103493039763153</v>
      </c>
      <c r="BC264" s="9">
        <v>3.8947683013321908</v>
      </c>
      <c r="BD264" s="9">
        <v>3.6966603754584608</v>
      </c>
      <c r="BE264" s="9">
        <v>3.5086292365095311</v>
      </c>
      <c r="BF264" s="9">
        <v>3.3301623273311138</v>
      </c>
      <c r="BG264" s="9">
        <v>3.1607731620591411</v>
      </c>
      <c r="BH264" s="9">
        <v>3</v>
      </c>
      <c r="BI264" s="9" t="s">
        <v>47</v>
      </c>
      <c r="BJ264" s="9" t="s">
        <v>47</v>
      </c>
      <c r="BK264" s="9" t="s">
        <v>47</v>
      </c>
      <c r="BL264" s="9" t="s">
        <v>47</v>
      </c>
      <c r="BM264" s="9" t="s">
        <v>47</v>
      </c>
      <c r="BN264" s="9" t="s">
        <v>47</v>
      </c>
    </row>
    <row r="265" spans="1:66" ht="12" x14ac:dyDescent="0.25">
      <c r="A265" s="5">
        <v>231</v>
      </c>
      <c r="B265" s="56">
        <v>58</v>
      </c>
      <c r="C265" s="9">
        <v>231</v>
      </c>
      <c r="D265" s="9">
        <v>154</v>
      </c>
      <c r="E265" s="9">
        <v>115.5</v>
      </c>
      <c r="F265" s="9">
        <v>92.4</v>
      </c>
      <c r="G265" s="9">
        <v>77</v>
      </c>
      <c r="H265" s="9">
        <v>66</v>
      </c>
      <c r="I265" s="9">
        <v>57.75</v>
      </c>
      <c r="J265" s="9">
        <v>51.333333333333343</v>
      </c>
      <c r="K265" s="9">
        <v>46.2</v>
      </c>
      <c r="L265" s="9">
        <v>42</v>
      </c>
      <c r="M265" s="9">
        <v>38.5</v>
      </c>
      <c r="N265" s="9">
        <v>35.538461538461547</v>
      </c>
      <c r="O265" s="9">
        <v>33</v>
      </c>
      <c r="P265" s="9">
        <v>30.8</v>
      </c>
      <c r="Q265" s="9">
        <v>28.875</v>
      </c>
      <c r="R265" s="9">
        <v>27.176470588235301</v>
      </c>
      <c r="S265" s="9">
        <v>25.666666666666671</v>
      </c>
      <c r="T265" s="9">
        <v>24.315789473684212</v>
      </c>
      <c r="U265" s="9">
        <v>23.076460484777801</v>
      </c>
      <c r="V265" s="9">
        <v>21.90029770910111</v>
      </c>
      <c r="W265" s="9">
        <v>20.78408168634175</v>
      </c>
      <c r="X265" s="9">
        <v>19.72475704588296</v>
      </c>
      <c r="Y265" s="9">
        <v>18.719424143467645</v>
      </c>
      <c r="Z265" s="9">
        <v>17.765331124125552</v>
      </c>
      <c r="AA265" s="9">
        <v>16.859866389637777</v>
      </c>
      <c r="AB265" s="9">
        <v>16.000551449920085</v>
      </c>
      <c r="AC265" s="9">
        <v>15.185034138757498</v>
      </c>
      <c r="AD265" s="9">
        <v>14.411082175319796</v>
      </c>
      <c r="AE265" s="9">
        <v>13.676577053834214</v>
      </c>
      <c r="AF265" s="9">
        <v>12.979508244689731</v>
      </c>
      <c r="AG265" s="9">
        <v>12.317967691099945</v>
      </c>
      <c r="AH265" s="9">
        <v>11.690144586260416</v>
      </c>
      <c r="AI265" s="9">
        <v>11.094320416704274</v>
      </c>
      <c r="AJ265" s="9">
        <v>10.528864258288431</v>
      </c>
      <c r="AK265" s="9">
        <v>9.9922283119343369</v>
      </c>
      <c r="AL265" s="9">
        <v>9.4829436669034273</v>
      </c>
      <c r="AM265" s="9">
        <v>8.9996162800102724</v>
      </c>
      <c r="AN265" s="9">
        <v>8.5409231597674893</v>
      </c>
      <c r="AO265" s="9">
        <v>8.1056087450174505</v>
      </c>
      <c r="AP265" s="9">
        <v>7.692481468138153</v>
      </c>
      <c r="AQ265" s="9">
        <v>7.3004104934158791</v>
      </c>
      <c r="AR265" s="9">
        <v>6.9283226216567222</v>
      </c>
      <c r="AS265" s="9">
        <v>6.5751993525641037</v>
      </c>
      <c r="AT265" s="9">
        <v>6.2400740968412549</v>
      </c>
      <c r="AU265" s="9">
        <v>5.9220295303874719</v>
      </c>
      <c r="AV265" s="9">
        <v>5.6201950833458891</v>
      </c>
      <c r="AW265" s="9">
        <v>5.3337445571296618</v>
      </c>
      <c r="AX265" s="9">
        <v>5.0618938629037329</v>
      </c>
      <c r="AY265" s="9">
        <v>4.8038988753318348</v>
      </c>
      <c r="AZ265" s="9">
        <v>4.559053395713871</v>
      </c>
      <c r="BA265" s="9">
        <v>4.3266872189382699</v>
      </c>
      <c r="BB265" s="9">
        <v>4.1061642989580527</v>
      </c>
      <c r="BC265" s="9">
        <v>3.8968810077690597</v>
      </c>
      <c r="BD265" s="9">
        <v>3.6982644831247011</v>
      </c>
      <c r="BE265" s="9">
        <v>3.5097710604645083</v>
      </c>
      <c r="BF265" s="9">
        <v>3.330884784764268</v>
      </c>
      <c r="BG265" s="9">
        <v>3.1611159982342953</v>
      </c>
      <c r="BH265" s="9">
        <v>3</v>
      </c>
      <c r="BI265" s="9" t="s">
        <v>47</v>
      </c>
      <c r="BJ265" s="9" t="s">
        <v>47</v>
      </c>
      <c r="BK265" s="9" t="s">
        <v>47</v>
      </c>
      <c r="BL265" s="9" t="s">
        <v>47</v>
      </c>
      <c r="BM265" s="9" t="s">
        <v>47</v>
      </c>
      <c r="BN265" s="9" t="s">
        <v>47</v>
      </c>
    </row>
    <row r="266" spans="1:66" ht="12" x14ac:dyDescent="0.25">
      <c r="A266" s="5">
        <v>232</v>
      </c>
      <c r="B266" s="56">
        <v>58</v>
      </c>
      <c r="C266" s="9">
        <v>232</v>
      </c>
      <c r="D266" s="9">
        <v>154.66666666666666</v>
      </c>
      <c r="E266" s="9">
        <v>116</v>
      </c>
      <c r="F266" s="9">
        <v>92.8</v>
      </c>
      <c r="G266" s="9">
        <v>77.333333333333343</v>
      </c>
      <c r="H266" s="9">
        <v>66.285714285714292</v>
      </c>
      <c r="I266" s="9">
        <v>58</v>
      </c>
      <c r="J266" s="9">
        <v>51.555555555555557</v>
      </c>
      <c r="K266" s="9">
        <v>46.4</v>
      </c>
      <c r="L266" s="9">
        <v>42.181818181818187</v>
      </c>
      <c r="M266" s="9">
        <v>38.666666666666671</v>
      </c>
      <c r="N266" s="9">
        <v>35.692307692307701</v>
      </c>
      <c r="O266" s="9">
        <v>33.142857142857153</v>
      </c>
      <c r="P266" s="9">
        <v>30.933333333333344</v>
      </c>
      <c r="Q266" s="9">
        <v>29</v>
      </c>
      <c r="R266" s="9">
        <v>27.294117647058833</v>
      </c>
      <c r="S266" s="9">
        <v>25.777777777777786</v>
      </c>
      <c r="T266" s="9">
        <v>24.421052631578952</v>
      </c>
      <c r="U266" s="9">
        <v>23.173855866861995</v>
      </c>
      <c r="V266" s="9">
        <v>21.990354135827126</v>
      </c>
      <c r="W266" s="9">
        <v>20.867294497614861</v>
      </c>
      <c r="X266" s="9">
        <v>19.801590140867869</v>
      </c>
      <c r="Y266" s="9">
        <v>18.790311899404742</v>
      </c>
      <c r="Z266" s="9">
        <v>17.830680201193012</v>
      </c>
      <c r="AA266" s="9">
        <v>16.920057428492619</v>
      </c>
      <c r="AB266" s="9">
        <v>16.055940668171107</v>
      </c>
      <c r="AC266" s="9">
        <v>15.235954832264257</v>
      </c>
      <c r="AD266" s="9">
        <v>14.457846129873525</v>
      </c>
      <c r="AE266" s="9">
        <v>13.719475872457311</v>
      </c>
      <c r="AF266" s="9">
        <v>13.018814595489465</v>
      </c>
      <c r="AG266" s="9">
        <v>12.353936480327949</v>
      </c>
      <c r="AH266" s="9">
        <v>11.723014060961802</v>
      </c>
      <c r="AI266" s="9">
        <v>11.124313201087457</v>
      </c>
      <c r="AJ266" s="9">
        <v>10.55618832770859</v>
      </c>
      <c r="AK266" s="9">
        <v>10.017077908158676</v>
      </c>
      <c r="AL266" s="9">
        <v>9.5055001581145149</v>
      </c>
      <c r="AM266" s="9">
        <v>9.0200489688039074</v>
      </c>
      <c r="AN266" s="9">
        <v>8.5593900422131011</v>
      </c>
      <c r="AO266" s="9">
        <v>8.122257223671344</v>
      </c>
      <c r="AP266" s="9">
        <v>7.7074490217323897</v>
      </c>
      <c r="AQ266" s="9">
        <v>7.3138253057875957</v>
      </c>
      <c r="AR266" s="9">
        <v>6.9403041723337537</v>
      </c>
      <c r="AS266" s="9">
        <v>6.5858589712823772</v>
      </c>
      <c r="AT266" s="9">
        <v>6.2495154841370208</v>
      </c>
      <c r="AU266" s="9">
        <v>5.9303492462826677</v>
      </c>
      <c r="AV266" s="9">
        <v>5.6274830060272754</v>
      </c>
      <c r="AW266" s="9">
        <v>5.3400843134114977</v>
      </c>
      <c r="AX266" s="9">
        <v>5.067363232159237</v>
      </c>
      <c r="AY266" s="9">
        <v>4.808570168480145</v>
      </c>
      <c r="AZ266" s="9">
        <v>4.5629938107564056</v>
      </c>
      <c r="BA266" s="9">
        <v>4.3299591744508472</v>
      </c>
      <c r="BB266" s="9">
        <v>4.1088257468627001</v>
      </c>
      <c r="BC266" s="9">
        <v>3.8989857266316976</v>
      </c>
      <c r="BD266" s="9">
        <v>3.6998623531516972</v>
      </c>
      <c r="BE266" s="9">
        <v>3.5109083213020673</v>
      </c>
      <c r="BF266" s="9">
        <v>3.3316042771396326</v>
      </c>
      <c r="BG266" s="9">
        <v>3.1614573904164671</v>
      </c>
      <c r="BH266" s="9">
        <v>3</v>
      </c>
      <c r="BI266" s="9" t="s">
        <v>47</v>
      </c>
      <c r="BJ266" s="9" t="s">
        <v>47</v>
      </c>
      <c r="BK266" s="9" t="s">
        <v>47</v>
      </c>
      <c r="BL266" s="9" t="s">
        <v>47</v>
      </c>
      <c r="BM266" s="9" t="s">
        <v>47</v>
      </c>
      <c r="BN266" s="9" t="s">
        <v>47</v>
      </c>
    </row>
    <row r="267" spans="1:66" ht="12" x14ac:dyDescent="0.25">
      <c r="A267" s="5">
        <v>233</v>
      </c>
      <c r="B267" s="56">
        <v>59</v>
      </c>
      <c r="C267" s="9">
        <v>233</v>
      </c>
      <c r="D267" s="9">
        <v>155.33333333333331</v>
      </c>
      <c r="E267" s="9">
        <v>116.5</v>
      </c>
      <c r="F267" s="9">
        <v>93.2</v>
      </c>
      <c r="G267" s="9">
        <v>77.666666666666657</v>
      </c>
      <c r="H267" s="9">
        <v>66.571428571428555</v>
      </c>
      <c r="I267" s="9">
        <v>58.25</v>
      </c>
      <c r="J267" s="9">
        <v>51.777777777777764</v>
      </c>
      <c r="K267" s="9">
        <v>46.6</v>
      </c>
      <c r="L267" s="9">
        <v>42.363636363636353</v>
      </c>
      <c r="M267" s="9">
        <v>38.833333333333321</v>
      </c>
      <c r="N267" s="9">
        <v>35.84615384615384</v>
      </c>
      <c r="O267" s="9">
        <v>33.285714285714278</v>
      </c>
      <c r="P267" s="9">
        <v>31.066666666666659</v>
      </c>
      <c r="Q267" s="9">
        <v>29.125</v>
      </c>
      <c r="R267" s="9">
        <v>27.411764705882344</v>
      </c>
      <c r="S267" s="9">
        <v>25.888888888888879</v>
      </c>
      <c r="T267" s="9">
        <v>24.526315789473674</v>
      </c>
      <c r="U267" s="9">
        <v>23.3</v>
      </c>
      <c r="V267" s="9">
        <v>22.136046292831473</v>
      </c>
      <c r="W267" s="9">
        <v>21.030238003363873</v>
      </c>
      <c r="X267" s="9">
        <v>19.979670471747923</v>
      </c>
      <c r="Y267" s="9">
        <v>18.981584140692284</v>
      </c>
      <c r="Z267" s="9">
        <v>18.033357306851514</v>
      </c>
      <c r="AA267" s="9">
        <v>17.132499234319141</v>
      </c>
      <c r="AB267" s="9">
        <v>16.276643612136844</v>
      </c>
      <c r="AC267" s="9">
        <v>15.46354233863438</v>
      </c>
      <c r="AD267" s="9">
        <v>14.691059616273401</v>
      </c>
      <c r="AE267" s="9">
        <v>13.95716634148391</v>
      </c>
      <c r="AF267" s="9">
        <v>13.259934774756964</v>
      </c>
      <c r="AG267" s="9">
        <v>12.597533476993396</v>
      </c>
      <c r="AH267" s="9">
        <v>11.968222498807732</v>
      </c>
      <c r="AI267" s="9">
        <v>11.370348810150869</v>
      </c>
      <c r="AJ267" s="9">
        <v>10.802341958246394</v>
      </c>
      <c r="AK267" s="9">
        <v>10.26270994243511</v>
      </c>
      <c r="AL267" s="9">
        <v>9.7500352950920828</v>
      </c>
      <c r="AM267" s="9">
        <v>9.2629713583218543</v>
      </c>
      <c r="AN267" s="9">
        <v>8.8002387466517025</v>
      </c>
      <c r="AO267" s="9">
        <v>8.36062198643139</v>
      </c>
      <c r="AP267" s="9">
        <v>7.9429663231120156</v>
      </c>
      <c r="AQ267" s="9">
        <v>7.5461746880175555</v>
      </c>
      <c r="AR267" s="9">
        <v>7.1692048166416216</v>
      </c>
      <c r="AS267" s="9">
        <v>6.8110665108999733</v>
      </c>
      <c r="AT267" s="9">
        <v>6.4708190381474688</v>
      </c>
      <c r="AU267" s="9">
        <v>6.1475686601273676</v>
      </c>
      <c r="AV267" s="9">
        <v>5.8404662853622069</v>
      </c>
      <c r="AW267" s="9">
        <v>5.5487052388197142</v>
      </c>
      <c r="AX267" s="9">
        <v>5.2715191429952686</v>
      </c>
      <c r="AY267" s="9">
        <v>5.0081799048450906</v>
      </c>
      <c r="AZ267" s="9">
        <v>4.7579958032823733</v>
      </c>
      <c r="BA267" s="9">
        <v>4.5203096722127265</v>
      </c>
      <c r="BB267" s="9">
        <v>4.2944971743362581</v>
      </c>
      <c r="BC267" s="9">
        <v>4.0799651611820344</v>
      </c>
      <c r="BD267" s="9">
        <v>3.8761501150671749</v>
      </c>
      <c r="BE267" s="9">
        <v>3.6825166688880282</v>
      </c>
      <c r="BF267" s="9">
        <v>3.498556199855321</v>
      </c>
      <c r="BG267" s="9">
        <v>3.3237854934793982</v>
      </c>
      <c r="BH267" s="9">
        <v>3.1577454742962097</v>
      </c>
      <c r="BI267" s="9">
        <v>3</v>
      </c>
      <c r="BJ267" s="9" t="s">
        <v>47</v>
      </c>
      <c r="BK267" s="9" t="s">
        <v>47</v>
      </c>
      <c r="BL267" s="9" t="s">
        <v>47</v>
      </c>
      <c r="BM267" s="9" t="s">
        <v>47</v>
      </c>
      <c r="BN267" s="9" t="s">
        <v>47</v>
      </c>
    </row>
    <row r="268" spans="1:66" ht="12" x14ac:dyDescent="0.25">
      <c r="A268" s="5">
        <v>234</v>
      </c>
      <c r="B268" s="56">
        <v>59</v>
      </c>
      <c r="C268" s="9">
        <v>234</v>
      </c>
      <c r="D268" s="9">
        <v>156</v>
      </c>
      <c r="E268" s="9">
        <v>117</v>
      </c>
      <c r="F268" s="9">
        <v>93.6</v>
      </c>
      <c r="G268" s="9">
        <v>78</v>
      </c>
      <c r="H268" s="9">
        <v>66.857142857142861</v>
      </c>
      <c r="I268" s="9">
        <v>58.5</v>
      </c>
      <c r="J268" s="9">
        <v>52</v>
      </c>
      <c r="K268" s="9">
        <v>46.8</v>
      </c>
      <c r="L268" s="9">
        <v>42.545454545454547</v>
      </c>
      <c r="M268" s="9">
        <v>39</v>
      </c>
      <c r="N268" s="9">
        <v>36</v>
      </c>
      <c r="O268" s="9">
        <v>33.428571428571431</v>
      </c>
      <c r="P268" s="9">
        <v>31.2</v>
      </c>
      <c r="Q268" s="9">
        <v>29.25</v>
      </c>
      <c r="R268" s="9">
        <v>27.529411764705884</v>
      </c>
      <c r="S268" s="9">
        <v>26</v>
      </c>
      <c r="T268" s="9">
        <v>24.631578947368421</v>
      </c>
      <c r="U268" s="9">
        <v>23.39863487343781</v>
      </c>
      <c r="V268" s="9">
        <v>22.227406335189617</v>
      </c>
      <c r="W268" s="9">
        <v>21.114804135453344</v>
      </c>
      <c r="X268" s="9">
        <v>20.057893708125903</v>
      </c>
      <c r="Y268" s="9">
        <v>19.053887378048309</v>
      </c>
      <c r="Z268" s="9">
        <v>18.100137008317514</v>
      </c>
      <c r="AA268" s="9">
        <v>17.194127015640149</v>
      </c>
      <c r="AB268" s="9">
        <v>16.333467735305682</v>
      </c>
      <c r="AC268" s="9">
        <v>15.515889118278636</v>
      </c>
      <c r="AD268" s="9">
        <v>14.739234743785525</v>
      </c>
      <c r="AE268" s="9">
        <v>14.00145613160427</v>
      </c>
      <c r="AF268" s="9">
        <v>13.300607339054361</v>
      </c>
      <c r="AG268" s="9">
        <v>12.634839828436975</v>
      </c>
      <c r="AH268" s="9">
        <v>12.002397591387526</v>
      </c>
      <c r="AI268" s="9">
        <v>11.401612517280805</v>
      </c>
      <c r="AJ268" s="9">
        <v>10.830899993472569</v>
      </c>
      <c r="AK268" s="9">
        <v>10.288754725772879</v>
      </c>
      <c r="AL268" s="9">
        <v>9.7737467681274151</v>
      </c>
      <c r="AM268" s="9">
        <v>9.2845177510347607</v>
      </c>
      <c r="AN268" s="9">
        <v>8.8197772987518643</v>
      </c>
      <c r="AO268" s="9">
        <v>8.3782996258377764</v>
      </c>
      <c r="AP268" s="9">
        <v>7.9589203040588385</v>
      </c>
      <c r="AQ268" s="9">
        <v>7.5605331911277878</v>
      </c>
      <c r="AR268" s="9">
        <v>7.1820875131761275</v>
      </c>
      <c r="AS268" s="9">
        <v>6.8225850932645695</v>
      </c>
      <c r="AT268" s="9">
        <v>6.4810777186215578</v>
      </c>
      <c r="AU268" s="9">
        <v>6.1566646396657774</v>
      </c>
      <c r="AV268" s="9">
        <v>5.8484901942161471</v>
      </c>
      <c r="AW268" s="9">
        <v>5.5557415506229813</v>
      </c>
      <c r="AX268" s="9">
        <v>5.2776465638676768</v>
      </c>
      <c r="AY268" s="9">
        <v>5.0134717389762296</v>
      </c>
      <c r="AZ268" s="9">
        <v>4.7625202963749533</v>
      </c>
      <c r="BA268" s="9">
        <v>4.5241303340856254</v>
      </c>
      <c r="BB268" s="9">
        <v>4.2976730819127384</v>
      </c>
      <c r="BC268" s="9">
        <v>4.0825512430181385</v>
      </c>
      <c r="BD268" s="9">
        <v>3.8781974185088481</v>
      </c>
      <c r="BE268" s="9">
        <v>3.6840726108828092</v>
      </c>
      <c r="BF268" s="9">
        <v>3.4996648023852823</v>
      </c>
      <c r="BG268" s="9">
        <v>3.3244876045262113</v>
      </c>
      <c r="BH268" s="9">
        <v>3.1580789751965725</v>
      </c>
      <c r="BI268" s="9">
        <v>3</v>
      </c>
      <c r="BJ268" s="9" t="s">
        <v>47</v>
      </c>
      <c r="BK268" s="9" t="s">
        <v>47</v>
      </c>
      <c r="BL268" s="9" t="s">
        <v>47</v>
      </c>
      <c r="BM268" s="9" t="s">
        <v>47</v>
      </c>
      <c r="BN268" s="9" t="s">
        <v>47</v>
      </c>
    </row>
    <row r="269" spans="1:66" s="6" customFormat="1" ht="12" x14ac:dyDescent="0.25">
      <c r="A269" s="5" t="s">
        <v>23</v>
      </c>
      <c r="B269" s="55" t="s">
        <v>22</v>
      </c>
      <c r="C269" s="8">
        <v>1</v>
      </c>
      <c r="D269" s="8">
        <v>2</v>
      </c>
      <c r="E269" s="8">
        <v>3</v>
      </c>
      <c r="F269" s="8">
        <v>4</v>
      </c>
      <c r="G269" s="8">
        <v>5</v>
      </c>
      <c r="H269" s="8">
        <v>6</v>
      </c>
      <c r="I269" s="8">
        <v>7</v>
      </c>
      <c r="J269" s="8">
        <v>8</v>
      </c>
      <c r="K269" s="8">
        <v>9</v>
      </c>
      <c r="L269" s="8">
        <v>10</v>
      </c>
      <c r="M269" s="8">
        <v>11</v>
      </c>
      <c r="N269" s="8">
        <v>12</v>
      </c>
      <c r="O269" s="8">
        <v>13</v>
      </c>
      <c r="P269" s="8">
        <v>14</v>
      </c>
      <c r="Q269" s="8">
        <v>15</v>
      </c>
      <c r="R269" s="8">
        <v>16</v>
      </c>
      <c r="S269" s="8">
        <v>17</v>
      </c>
      <c r="T269" s="8">
        <v>18</v>
      </c>
      <c r="U269" s="8">
        <v>19</v>
      </c>
      <c r="V269" s="8">
        <v>20</v>
      </c>
      <c r="W269" s="8">
        <v>21</v>
      </c>
      <c r="X269" s="8">
        <v>22</v>
      </c>
      <c r="Y269" s="8">
        <v>23</v>
      </c>
      <c r="Z269" s="8">
        <v>24</v>
      </c>
      <c r="AA269" s="8">
        <v>25</v>
      </c>
      <c r="AB269" s="8">
        <v>26</v>
      </c>
      <c r="AC269" s="8">
        <v>27</v>
      </c>
      <c r="AD269" s="8">
        <v>28</v>
      </c>
      <c r="AE269" s="8">
        <v>29</v>
      </c>
      <c r="AF269" s="8">
        <v>30</v>
      </c>
      <c r="AG269" s="8">
        <v>31</v>
      </c>
      <c r="AH269" s="8">
        <v>32</v>
      </c>
      <c r="AI269" s="8">
        <v>33</v>
      </c>
      <c r="AJ269" s="8">
        <v>34</v>
      </c>
      <c r="AK269" s="8">
        <v>35</v>
      </c>
      <c r="AL269" s="8">
        <v>36</v>
      </c>
      <c r="AM269" s="8">
        <v>37</v>
      </c>
      <c r="AN269" s="8">
        <v>38</v>
      </c>
      <c r="AO269" s="8">
        <v>39</v>
      </c>
      <c r="AP269" s="8">
        <v>40</v>
      </c>
      <c r="AQ269" s="8">
        <v>41</v>
      </c>
      <c r="AR269" s="8">
        <v>42</v>
      </c>
      <c r="AS269" s="8">
        <v>43</v>
      </c>
      <c r="AT269" s="8">
        <v>44</v>
      </c>
      <c r="AU269" s="8">
        <v>45</v>
      </c>
      <c r="AV269" s="8">
        <v>46</v>
      </c>
      <c r="AW269" s="8">
        <v>47</v>
      </c>
      <c r="AX269" s="8">
        <v>48</v>
      </c>
      <c r="AY269" s="8">
        <v>49</v>
      </c>
      <c r="AZ269" s="8">
        <v>50</v>
      </c>
      <c r="BA269" s="8">
        <v>51</v>
      </c>
      <c r="BB269" s="8">
        <v>52</v>
      </c>
      <c r="BC269" s="8">
        <v>53</v>
      </c>
      <c r="BD269" s="8">
        <v>54</v>
      </c>
      <c r="BE269" s="8">
        <v>55</v>
      </c>
      <c r="BF269" s="8">
        <v>56</v>
      </c>
      <c r="BG269" s="8">
        <v>57</v>
      </c>
      <c r="BH269" s="8">
        <v>58</v>
      </c>
      <c r="BI269" s="8">
        <v>59</v>
      </c>
      <c r="BJ269" s="8">
        <v>60</v>
      </c>
      <c r="BK269" s="8">
        <v>61</v>
      </c>
      <c r="BL269" s="8">
        <v>62</v>
      </c>
      <c r="BM269" s="8">
        <v>63</v>
      </c>
      <c r="BN269" s="8">
        <v>64</v>
      </c>
    </row>
    <row r="270" spans="1:66" ht="12" x14ac:dyDescent="0.25">
      <c r="A270" s="5">
        <v>235</v>
      </c>
      <c r="B270" s="56">
        <v>59</v>
      </c>
      <c r="C270" s="9">
        <v>235</v>
      </c>
      <c r="D270" s="9">
        <v>156.66666666666666</v>
      </c>
      <c r="E270" s="9">
        <v>117.5</v>
      </c>
      <c r="F270" s="9">
        <v>94</v>
      </c>
      <c r="G270" s="9">
        <v>78.333333333333343</v>
      </c>
      <c r="H270" s="9">
        <v>67.142857142857153</v>
      </c>
      <c r="I270" s="9">
        <v>58.75</v>
      </c>
      <c r="J270" s="9">
        <v>52.222222222222229</v>
      </c>
      <c r="K270" s="9">
        <v>47</v>
      </c>
      <c r="L270" s="9">
        <v>42.727272727272734</v>
      </c>
      <c r="M270" s="9">
        <v>39.166666666666671</v>
      </c>
      <c r="N270" s="9">
        <v>36.15384615384616</v>
      </c>
      <c r="O270" s="9">
        <v>33.571428571428577</v>
      </c>
      <c r="P270" s="9">
        <v>31.333333333333339</v>
      </c>
      <c r="Q270" s="9">
        <v>29.375</v>
      </c>
      <c r="R270" s="9">
        <v>27.647058823529417</v>
      </c>
      <c r="S270" s="9">
        <v>26.111111111111114</v>
      </c>
      <c r="T270" s="9">
        <v>24.736842105263161</v>
      </c>
      <c r="U270" s="9">
        <v>23.496185080684061</v>
      </c>
      <c r="V270" s="9">
        <v>22.317752241637116</v>
      </c>
      <c r="W270" s="9">
        <v>21.198422782622952</v>
      </c>
      <c r="X270" s="9">
        <v>20.135232419708235</v>
      </c>
      <c r="Y270" s="9">
        <v>19.125365540308589</v>
      </c>
      <c r="Z270" s="9">
        <v>18.166147746693035</v>
      </c>
      <c r="AA270" s="9">
        <v>17.255038773463134</v>
      </c>
      <c r="AB270" s="9">
        <v>16.389625760250468</v>
      </c>
      <c r="AC270" s="9">
        <v>15.567616861816704</v>
      </c>
      <c r="AD270" s="9">
        <v>14.786835178634131</v>
      </c>
      <c r="AE270" s="9">
        <v>14.045212991873175</v>
      </c>
      <c r="AF270" s="9">
        <v>13.340786287529632</v>
      </c>
      <c r="AG270" s="9">
        <v>12.671689555190033</v>
      </c>
      <c r="AH270" s="9">
        <v>12.036150847660863</v>
      </c>
      <c r="AI270" s="9">
        <v>11.432487088378229</v>
      </c>
      <c r="AJ270" s="9">
        <v>10.85909961417074</v>
      </c>
      <c r="AK270" s="9">
        <v>10.314469941571639</v>
      </c>
      <c r="AL270" s="9">
        <v>9.7971557454682436</v>
      </c>
      <c r="AM270" s="9">
        <v>9.3057870394390889</v>
      </c>
      <c r="AN270" s="9">
        <v>8.8390625476632838</v>
      </c>
      <c r="AO270" s="9">
        <v>8.3957462587939276</v>
      </c>
      <c r="AP270" s="9">
        <v>7.9746641526693081</v>
      </c>
      <c r="AQ270" s="9">
        <v>7.5747010911933543</v>
      </c>
      <c r="AR270" s="9">
        <v>7.1947978651515578</v>
      </c>
      <c r="AS270" s="9">
        <v>6.8339483891415309</v>
      </c>
      <c r="AT270" s="9">
        <v>6.4911970371896377</v>
      </c>
      <c r="AU270" s="9">
        <v>6.1656361119976992</v>
      </c>
      <c r="AV270" s="9">
        <v>5.8564034411176529</v>
      </c>
      <c r="AW270" s="9">
        <v>5.5626800936881962</v>
      </c>
      <c r="AX270" s="9">
        <v>5.2836882116867256</v>
      </c>
      <c r="AY270" s="9">
        <v>5.0186889499531437</v>
      </c>
      <c r="AZ270" s="9">
        <v>4.7669805195301631</v>
      </c>
      <c r="BA270" s="9">
        <v>4.5278963291383549</v>
      </c>
      <c r="BB270" s="9">
        <v>4.300803219864064</v>
      </c>
      <c r="BC270" s="9">
        <v>4.0850997883851736</v>
      </c>
      <c r="BD270" s="9">
        <v>3.8802147942941807</v>
      </c>
      <c r="BE270" s="9">
        <v>3.685605647300735</v>
      </c>
      <c r="BF270" s="9">
        <v>3.5007569703073536</v>
      </c>
      <c r="BG270" s="9">
        <v>3.3251792345529592</v>
      </c>
      <c r="BH270" s="9">
        <v>3.158407463209723</v>
      </c>
      <c r="BI270" s="9">
        <v>3</v>
      </c>
      <c r="BJ270" s="9" t="s">
        <v>47</v>
      </c>
      <c r="BK270" s="9" t="s">
        <v>47</v>
      </c>
      <c r="BL270" s="9" t="s">
        <v>47</v>
      </c>
      <c r="BM270" s="9" t="s">
        <v>47</v>
      </c>
      <c r="BN270" s="9" t="s">
        <v>47</v>
      </c>
    </row>
    <row r="271" spans="1:66" ht="12" x14ac:dyDescent="0.25">
      <c r="A271" s="5">
        <v>236</v>
      </c>
      <c r="B271" s="56">
        <v>59</v>
      </c>
      <c r="C271" s="9">
        <v>236</v>
      </c>
      <c r="D271" s="9">
        <v>157.33333333333331</v>
      </c>
      <c r="E271" s="9">
        <v>118</v>
      </c>
      <c r="F271" s="9">
        <v>94.4</v>
      </c>
      <c r="G271" s="9">
        <v>78.666666666666657</v>
      </c>
      <c r="H271" s="9">
        <v>67.428571428571416</v>
      </c>
      <c r="I271" s="9">
        <v>59</v>
      </c>
      <c r="J271" s="9">
        <v>52.444444444444429</v>
      </c>
      <c r="K271" s="9">
        <v>47.2</v>
      </c>
      <c r="L271" s="9">
        <v>42.909090909090899</v>
      </c>
      <c r="M271" s="9">
        <v>39.333333333333321</v>
      </c>
      <c r="N271" s="9">
        <v>36.307692307692299</v>
      </c>
      <c r="O271" s="9">
        <v>33.714285714285708</v>
      </c>
      <c r="P271" s="9">
        <v>31.466666666666661</v>
      </c>
      <c r="Q271" s="9">
        <v>29.5</v>
      </c>
      <c r="R271" s="9">
        <v>27.764705882352938</v>
      </c>
      <c r="S271" s="9">
        <v>26.222222222222218</v>
      </c>
      <c r="T271" s="9">
        <v>24.84210526315789</v>
      </c>
      <c r="U271" s="9">
        <v>23.593725163857325</v>
      </c>
      <c r="V271" s="9">
        <v>22.408079396281899</v>
      </c>
      <c r="W271" s="9">
        <v>21.282015397859357</v>
      </c>
      <c r="X271" s="9">
        <v>20.212539030447875</v>
      </c>
      <c r="Y271" s="9">
        <v>19.196806619098311</v>
      </c>
      <c r="Z271" s="9">
        <v>18.232117390889265</v>
      </c>
      <c r="AA271" s="9">
        <v>17.31590629373024</v>
      </c>
      <c r="AB271" s="9">
        <v>16.445737176038552</v>
      </c>
      <c r="AC271" s="9">
        <v>15.619296309155109</v>
      </c>
      <c r="AD271" s="9">
        <v>14.834386235275593</v>
      </c>
      <c r="AE271" s="9">
        <v>14.088919924539008</v>
      </c>
      <c r="AF271" s="9">
        <v>13.380915225737651</v>
      </c>
      <c r="AG271" s="9">
        <v>12.708489595893294</v>
      </c>
      <c r="AH271" s="9">
        <v>12.069855094685778</v>
      </c>
      <c r="AI271" s="9">
        <v>11.463313630424555</v>
      </c>
      <c r="AJ271" s="9">
        <v>10.887252444922446</v>
      </c>
      <c r="AK271" s="9">
        <v>10.340139825266199</v>
      </c>
      <c r="AL271" s="9">
        <v>9.8205210310816593</v>
      </c>
      <c r="AM271" s="9">
        <v>9.3270144264644248</v>
      </c>
      <c r="AN271" s="9">
        <v>8.8583078062909895</v>
      </c>
      <c r="AO271" s="9">
        <v>8.4131549071422658</v>
      </c>
      <c r="AP271" s="9">
        <v>7.9903720935622307</v>
      </c>
      <c r="AQ271" s="9">
        <v>7.5888352108406547</v>
      </c>
      <c r="AR271" s="9">
        <v>7.2074765959516451</v>
      </c>
      <c r="AS271" s="9">
        <v>6.8452822387002659</v>
      </c>
      <c r="AT271" s="9">
        <v>6.5012890855288852</v>
      </c>
      <c r="AU271" s="9">
        <v>6.1745824788142452</v>
      </c>
      <c r="AV271" s="9">
        <v>5.8642937248464673</v>
      </c>
      <c r="AW271" s="9">
        <v>5.5695977840234203</v>
      </c>
      <c r="AX271" s="9">
        <v>5.2897110771187945</v>
      </c>
      <c r="AY271" s="9">
        <v>5.0238894017908882</v>
      </c>
      <c r="AZ271" s="9">
        <v>4.7714259537922175</v>
      </c>
      <c r="BA271" s="9">
        <v>4.5316494476184719</v>
      </c>
      <c r="BB271" s="9">
        <v>4.3039223315997166</v>
      </c>
      <c r="BC271" s="9">
        <v>4.0876390926878878</v>
      </c>
      <c r="BD271" s="9">
        <v>3.8822246464331069</v>
      </c>
      <c r="BE271" s="9">
        <v>3.6871328078678443</v>
      </c>
      <c r="BF271" s="9">
        <v>3.5018448392331241</v>
      </c>
      <c r="BG271" s="9">
        <v>3.3258680706852362</v>
      </c>
      <c r="BH271" s="9">
        <v>3.1587345903155124</v>
      </c>
      <c r="BI271" s="9">
        <v>3</v>
      </c>
      <c r="BJ271" s="9" t="s">
        <v>47</v>
      </c>
      <c r="BK271" s="9" t="s">
        <v>47</v>
      </c>
      <c r="BL271" s="9" t="s">
        <v>47</v>
      </c>
      <c r="BM271" s="9" t="s">
        <v>47</v>
      </c>
      <c r="BN271" s="9" t="s">
        <v>47</v>
      </c>
    </row>
    <row r="272" spans="1:66" ht="12" x14ac:dyDescent="0.25">
      <c r="A272" s="5">
        <v>237</v>
      </c>
      <c r="B272" s="56">
        <v>60</v>
      </c>
      <c r="C272" s="9">
        <v>237</v>
      </c>
      <c r="D272" s="9">
        <v>158</v>
      </c>
      <c r="E272" s="9">
        <v>118.5</v>
      </c>
      <c r="F272" s="9">
        <v>94.8</v>
      </c>
      <c r="G272" s="9">
        <v>79</v>
      </c>
      <c r="H272" s="9">
        <v>67.714285714285722</v>
      </c>
      <c r="I272" s="9">
        <v>59.25</v>
      </c>
      <c r="J272" s="9">
        <v>52.666666666666671</v>
      </c>
      <c r="K272" s="9">
        <v>47.4</v>
      </c>
      <c r="L272" s="9">
        <v>43.090909090909093</v>
      </c>
      <c r="M272" s="9">
        <v>39.5</v>
      </c>
      <c r="N272" s="9">
        <v>36.461538461538467</v>
      </c>
      <c r="O272" s="9">
        <v>33.857142857142861</v>
      </c>
      <c r="P272" s="9">
        <v>31.6</v>
      </c>
      <c r="Q272" s="9">
        <v>29.625</v>
      </c>
      <c r="R272" s="9">
        <v>27.882352941176475</v>
      </c>
      <c r="S272" s="9">
        <v>26.333333333333336</v>
      </c>
      <c r="T272" s="9">
        <v>24.947368421052634</v>
      </c>
      <c r="U272" s="9">
        <v>23.7</v>
      </c>
      <c r="V272" s="9">
        <v>22.534867160669251</v>
      </c>
      <c r="W272" s="9">
        <v>21.427014259451873</v>
      </c>
      <c r="X272" s="9">
        <v>20.373625315886656</v>
      </c>
      <c r="Y272" s="9">
        <v>19.372022787964298</v>
      </c>
      <c r="Z272" s="9">
        <v>18.419660766254559</v>
      </c>
      <c r="AA272" s="9">
        <v>17.514118502621841</v>
      </c>
      <c r="AB272" s="9">
        <v>16.65309425708028</v>
      </c>
      <c r="AC272" s="9">
        <v>15.834399447148021</v>
      </c>
      <c r="AD272" s="9">
        <v>15.055953084829337</v>
      </c>
      <c r="AE272" s="9">
        <v>14.315776487084284</v>
      </c>
      <c r="AF272" s="9">
        <v>13.611988246340786</v>
      </c>
      <c r="AG272" s="9">
        <v>12.942799448265013</v>
      </c>
      <c r="AH272" s="9">
        <v>12.306509124634402</v>
      </c>
      <c r="AI272" s="9">
        <v>11.701499929755286</v>
      </c>
      <c r="AJ272" s="9">
        <v>11.126234029435272</v>
      </c>
      <c r="AK272" s="9">
        <v>10.579249192060828</v>
      </c>
      <c r="AL272" s="9">
        <v>10.059155071844231</v>
      </c>
      <c r="AM272" s="9">
        <v>9.5646296747924939</v>
      </c>
      <c r="AN272" s="9">
        <v>9.0944159984153572</v>
      </c>
      <c r="AO272" s="9">
        <v>8.6473188366310243</v>
      </c>
      <c r="AP272" s="9">
        <v>8.2222017417482327</v>
      </c>
      <c r="AQ272" s="9">
        <v>7.8179841358025222</v>
      </c>
      <c r="AR272" s="9">
        <v>7.4336385639041964</v>
      </c>
      <c r="AS272" s="9">
        <v>7.0681880826164223</v>
      </c>
      <c r="AT272" s="9">
        <v>6.7207037767251725</v>
      </c>
      <c r="AU272" s="9">
        <v>6.390302398089025</v>
      </c>
      <c r="AV272" s="9">
        <v>6.0761441205671867</v>
      </c>
      <c r="AW272" s="9">
        <v>5.7774304053191159</v>
      </c>
      <c r="AX272" s="9">
        <v>5.4934019710496962</v>
      </c>
      <c r="AY272" s="9">
        <v>5.2233368640406557</v>
      </c>
      <c r="AZ272" s="9">
        <v>4.9665486230625691</v>
      </c>
      <c r="BA272" s="9">
        <v>4.722384534502944</v>
      </c>
      <c r="BB272" s="9">
        <v>4.4902239732752207</v>
      </c>
      <c r="BC272" s="9">
        <v>4.2694768252915436</v>
      </c>
      <c r="BD272" s="9">
        <v>4.0595819874894863</v>
      </c>
      <c r="BE272" s="9">
        <v>3.8600059416000523</v>
      </c>
      <c r="BF272" s="9">
        <v>3.6702413980316964</v>
      </c>
      <c r="BG272" s="9">
        <v>3.4898060064233452</v>
      </c>
      <c r="BH272" s="9">
        <v>3.3182411295888503</v>
      </c>
      <c r="BI272" s="9">
        <v>3.1551106777364484</v>
      </c>
      <c r="BJ272" s="9">
        <v>3</v>
      </c>
      <c r="BK272" s="9" t="s">
        <v>47</v>
      </c>
      <c r="BL272" s="9" t="s">
        <v>47</v>
      </c>
      <c r="BM272" s="9" t="s">
        <v>47</v>
      </c>
      <c r="BN272" s="9" t="s">
        <v>47</v>
      </c>
    </row>
    <row r="273" spans="1:66" ht="12" x14ac:dyDescent="0.25">
      <c r="A273" s="5">
        <v>238</v>
      </c>
      <c r="B273" s="56">
        <v>60</v>
      </c>
      <c r="C273" s="9">
        <v>238</v>
      </c>
      <c r="D273" s="9">
        <v>158.66666666666666</v>
      </c>
      <c r="E273" s="9">
        <v>119</v>
      </c>
      <c r="F273" s="9">
        <v>95.2</v>
      </c>
      <c r="G273" s="9">
        <v>79.333333333333343</v>
      </c>
      <c r="H273" s="9">
        <v>68</v>
      </c>
      <c r="I273" s="9">
        <v>59.5</v>
      </c>
      <c r="J273" s="9">
        <v>52.888888888888886</v>
      </c>
      <c r="K273" s="9">
        <v>47.6</v>
      </c>
      <c r="L273" s="9">
        <v>43.272727272727273</v>
      </c>
      <c r="M273" s="9">
        <v>39.666666666666664</v>
      </c>
      <c r="N273" s="9">
        <v>36.615384615384613</v>
      </c>
      <c r="O273" s="9">
        <v>34</v>
      </c>
      <c r="P273" s="9">
        <v>31.733333333333334</v>
      </c>
      <c r="Q273" s="9">
        <v>29.75</v>
      </c>
      <c r="R273" s="9">
        <v>28</v>
      </c>
      <c r="S273" s="9">
        <v>26.444444444444443</v>
      </c>
      <c r="T273" s="9">
        <v>25.052631578947366</v>
      </c>
      <c r="U273" s="9">
        <v>23.8</v>
      </c>
      <c r="V273" s="9">
        <v>22.627627104145212</v>
      </c>
      <c r="W273" s="9">
        <v>21.513004553119625</v>
      </c>
      <c r="X273" s="9">
        <v>20.453287601586936</v>
      </c>
      <c r="Y273" s="9">
        <v>19.445771634560749</v>
      </c>
      <c r="Z273" s="9">
        <v>18.487885264672478</v>
      </c>
      <c r="AA273" s="9">
        <v>17.577183769463442</v>
      </c>
      <c r="AB273" s="9">
        <v>16.71134285195178</v>
      </c>
      <c r="AC273" s="9">
        <v>15.888152708549896</v>
      </c>
      <c r="AD273" s="9">
        <v>15.105512389192514</v>
      </c>
      <c r="AE273" s="9">
        <v>14.361424435281256</v>
      </c>
      <c r="AF273" s="9">
        <v>13.653989781760654</v>
      </c>
      <c r="AG273" s="9">
        <v>12.981402910314671</v>
      </c>
      <c r="AH273" s="9">
        <v>12.34194724131369</v>
      </c>
      <c r="AI273" s="9">
        <v>11.733990752751257</v>
      </c>
      <c r="AJ273" s="9">
        <v>11.15598181498923</v>
      </c>
      <c r="AK273" s="9">
        <v>10.606445230680732</v>
      </c>
      <c r="AL273" s="9">
        <v>10.083978469763995</v>
      </c>
      <c r="AM273" s="9">
        <v>9.5872480899180061</v>
      </c>
      <c r="AN273" s="9">
        <v>9.11498633334425</v>
      </c>
      <c r="AO273" s="9">
        <v>8.6659878911888057</v>
      </c>
      <c r="AP273" s="9">
        <v>8.2391068273469781</v>
      </c>
      <c r="AQ273" s="9">
        <v>7.8332536537993436</v>
      </c>
      <c r="AR273" s="9">
        <v>7.4473925500148974</v>
      </c>
      <c r="AS273" s="9">
        <v>7.0805387193246316</v>
      </c>
      <c r="AT273" s="9">
        <v>6.7317558755184752</v>
      </c>
      <c r="AU273" s="9">
        <v>6.4001538532508686</v>
      </c>
      <c r="AV273" s="9">
        <v>6.0848863361562522</v>
      </c>
      <c r="AW273" s="9">
        <v>5.7851486968761376</v>
      </c>
      <c r="AX273" s="9">
        <v>5.500175943485079</v>
      </c>
      <c r="AY273" s="9">
        <v>5.2292407670743897</v>
      </c>
      <c r="AZ273" s="9">
        <v>4.9716516855106541</v>
      </c>
      <c r="BA273" s="9">
        <v>4.726751278631518</v>
      </c>
      <c r="BB273" s="9">
        <v>4.493914510374605</v>
      </c>
      <c r="BC273" s="9">
        <v>4.272547133557306</v>
      </c>
      <c r="BD273" s="9">
        <v>4.0620841732361033</v>
      </c>
      <c r="BE273" s="9">
        <v>3.861988484774646</v>
      </c>
      <c r="BF273" s="9">
        <v>3.6717493829404826</v>
      </c>
      <c r="BG273" s="9">
        <v>3.4908813385316191</v>
      </c>
      <c r="BH273" s="9">
        <v>3.3189227392064202</v>
      </c>
      <c r="BI273" s="9">
        <v>3.1554347113542467</v>
      </c>
      <c r="BJ273" s="9">
        <v>3</v>
      </c>
      <c r="BK273" s="9" t="s">
        <v>47</v>
      </c>
      <c r="BL273" s="9" t="s">
        <v>47</v>
      </c>
      <c r="BM273" s="9" t="s">
        <v>47</v>
      </c>
      <c r="BN273" s="9" t="s">
        <v>47</v>
      </c>
    </row>
    <row r="274" spans="1:66" ht="12" x14ac:dyDescent="0.25">
      <c r="A274" s="5">
        <v>239</v>
      </c>
      <c r="B274" s="56">
        <v>60</v>
      </c>
      <c r="C274" s="9">
        <v>239</v>
      </c>
      <c r="D274" s="9">
        <v>159.33333333333331</v>
      </c>
      <c r="E274" s="9">
        <v>119.5</v>
      </c>
      <c r="F274" s="9">
        <v>95.6</v>
      </c>
      <c r="G274" s="9">
        <v>79.666666666666671</v>
      </c>
      <c r="H274" s="9">
        <v>68.285714285714292</v>
      </c>
      <c r="I274" s="9">
        <v>59.75</v>
      </c>
      <c r="J274" s="9">
        <v>53.111111111111114</v>
      </c>
      <c r="K274" s="9">
        <v>47.8</v>
      </c>
      <c r="L274" s="9">
        <v>43.45454545454546</v>
      </c>
      <c r="M274" s="9">
        <v>39.833333333333336</v>
      </c>
      <c r="N274" s="9">
        <v>36.769230769230774</v>
      </c>
      <c r="O274" s="9">
        <v>34.142857142857146</v>
      </c>
      <c r="P274" s="9">
        <v>31.866666666666671</v>
      </c>
      <c r="Q274" s="9">
        <v>29.875</v>
      </c>
      <c r="R274" s="9">
        <v>28.117647058823533</v>
      </c>
      <c r="S274" s="9">
        <v>26.555555555555557</v>
      </c>
      <c r="T274" s="9">
        <v>25.157894736842106</v>
      </c>
      <c r="U274" s="9">
        <v>23.9</v>
      </c>
      <c r="V274" s="9">
        <v>22.720377542039415</v>
      </c>
      <c r="W274" s="9">
        <v>21.598977223966909</v>
      </c>
      <c r="X274" s="9">
        <v>20.532925399599943</v>
      </c>
      <c r="Y274" s="9">
        <v>19.519490256127252</v>
      </c>
      <c r="Z274" s="9">
        <v>18.556074813697524</v>
      </c>
      <c r="AA274" s="9">
        <v>17.640210270524538</v>
      </c>
      <c r="AB274" s="9">
        <v>16.769549676455181</v>
      </c>
      <c r="AC274" s="9">
        <v>15.941861918788563</v>
      </c>
      <c r="AD274" s="9">
        <v>15.155026004934605</v>
      </c>
      <c r="AE274" s="9">
        <v>14.407025627261067</v>
      </c>
      <c r="AF274" s="9">
        <v>13.695943996201201</v>
      </c>
      <c r="AG274" s="9">
        <v>13.019958928381563</v>
      </c>
      <c r="AH274" s="9">
        <v>12.377338177183098</v>
      </c>
      <c r="AI274" s="9">
        <v>11.766434993769789</v>
      </c>
      <c r="AJ274" s="9">
        <v>11.185683907209784</v>
      </c>
      <c r="AK274" s="9">
        <v>10.633596712875351</v>
      </c>
      <c r="AL274" s="9">
        <v>10.108758658841726</v>
      </c>
      <c r="AM274" s="9">
        <v>9.6098248205123031</v>
      </c>
      <c r="AN274" s="9">
        <v>9.1355166541799449</v>
      </c>
      <c r="AO274" s="9">
        <v>8.6846187206927645</v>
      </c>
      <c r="AP274" s="9">
        <v>8.2559755708285767</v>
      </c>
      <c r="AQ274" s="9">
        <v>7.848488784396638</v>
      </c>
      <c r="AR274" s="9">
        <v>7.4611141554792315</v>
      </c>
      <c r="AS274" s="9">
        <v>7.092859016600114</v>
      </c>
      <c r="AT274" s="9">
        <v>6.7427796949628878</v>
      </c>
      <c r="AU274" s="9">
        <v>6.4099790942407608</v>
      </c>
      <c r="AV274" s="9">
        <v>6.0936043957209174</v>
      </c>
      <c r="AW274" s="9">
        <v>5.7928448729125614</v>
      </c>
      <c r="AX274" s="9">
        <v>5.5069298140184406</v>
      </c>
      <c r="AY274" s="9">
        <v>5.2351265469461037</v>
      </c>
      <c r="AZ274" s="9">
        <v>4.9767385617978501</v>
      </c>
      <c r="BA274" s="9">
        <v>4.7311037260281772</v>
      </c>
      <c r="BB274" s="9">
        <v>4.4975925876949621</v>
      </c>
      <c r="BC274" s="9">
        <v>4.2756067624563832</v>
      </c>
      <c r="BD274" s="9">
        <v>4.0645774001801618</v>
      </c>
      <c r="BE274" s="9">
        <v>3.863963727235745</v>
      </c>
      <c r="BF274" s="9">
        <v>3.6732516607339725</v>
      </c>
      <c r="BG274" s="9">
        <v>3.4919524911631439</v>
      </c>
      <c r="BH274" s="9">
        <v>3.319601630045677</v>
      </c>
      <c r="BI274" s="9">
        <v>3.1557574194061608</v>
      </c>
      <c r="BJ274" s="9">
        <v>3</v>
      </c>
      <c r="BK274" s="9" t="s">
        <v>47</v>
      </c>
      <c r="BL274" s="9" t="s">
        <v>47</v>
      </c>
      <c r="BM274" s="9" t="s">
        <v>47</v>
      </c>
      <c r="BN274" s="9" t="s">
        <v>47</v>
      </c>
    </row>
    <row r="275" spans="1:66" ht="12" x14ac:dyDescent="0.25">
      <c r="A275" s="5">
        <v>240</v>
      </c>
      <c r="B275" s="56">
        <v>60</v>
      </c>
      <c r="C275" s="9">
        <v>240</v>
      </c>
      <c r="D275" s="9">
        <v>160</v>
      </c>
      <c r="E275" s="9">
        <v>120</v>
      </c>
      <c r="F275" s="9">
        <v>96</v>
      </c>
      <c r="G275" s="9">
        <v>80</v>
      </c>
      <c r="H275" s="9">
        <v>68.571428571428569</v>
      </c>
      <c r="I275" s="9">
        <v>60</v>
      </c>
      <c r="J275" s="9">
        <v>53.333333333333329</v>
      </c>
      <c r="K275" s="9">
        <v>48</v>
      </c>
      <c r="L275" s="9">
        <v>43.636363636363633</v>
      </c>
      <c r="M275" s="9">
        <v>40</v>
      </c>
      <c r="N275" s="9">
        <v>36.92307692307692</v>
      </c>
      <c r="O275" s="9">
        <v>34.285714285714285</v>
      </c>
      <c r="P275" s="9">
        <v>32</v>
      </c>
      <c r="Q275" s="9">
        <v>30</v>
      </c>
      <c r="R275" s="9">
        <v>28.235294117647058</v>
      </c>
      <c r="S275" s="9">
        <v>26.666666666666664</v>
      </c>
      <c r="T275" s="9">
        <v>25.263157894736839</v>
      </c>
      <c r="U275" s="9">
        <v>24</v>
      </c>
      <c r="V275" s="9">
        <v>22.813118515092377</v>
      </c>
      <c r="W275" s="9">
        <v>21.684932349318778</v>
      </c>
      <c r="X275" s="9">
        <v>20.612538819865414</v>
      </c>
      <c r="Y275" s="9">
        <v>19.593178791438838</v>
      </c>
      <c r="Z275" s="9">
        <v>18.624229577353695</v>
      </c>
      <c r="AA275" s="9">
        <v>17.703198191685779</v>
      </c>
      <c r="AB275" s="9">
        <v>16.82771493512903</v>
      </c>
      <c r="AC275" s="9">
        <v>15.995527298053693</v>
      </c>
      <c r="AD275" s="9">
        <v>15.204494165078929</v>
      </c>
      <c r="AE275" s="9">
        <v>14.452580306249006</v>
      </c>
      <c r="AF275" s="9">
        <v>13.737851140639528</v>
      </c>
      <c r="AG275" s="9">
        <v>13.058467758921108</v>
      </c>
      <c r="AH275" s="9">
        <v>12.412682192074167</v>
      </c>
      <c r="AI275" s="9">
        <v>11.79883291408186</v>
      </c>
      <c r="AJ275" s="9">
        <v>11.215340567030092</v>
      </c>
      <c r="AK275" s="9">
        <v>10.660703897615868</v>
      </c>
      <c r="AL275" s="9">
        <v>10.133495894609084</v>
      </c>
      <c r="AM275" s="9">
        <v>9.6323601173299611</v>
      </c>
      <c r="AN275" s="9">
        <v>9.1560072056957296</v>
      </c>
      <c r="AO275" s="9">
        <v>8.7032115628573532</v>
      </c>
      <c r="AP275" s="9">
        <v>8.2728082018911326</v>
      </c>
      <c r="AQ275" s="9">
        <v>7.8636897484321109</v>
      </c>
      <c r="AR275" s="9">
        <v>7.4748035915374462</v>
      </c>
      <c r="AS275" s="9">
        <v>7.1051491754492462</v>
      </c>
      <c r="AT275" s="9">
        <v>6.7537754252889393</v>
      </c>
      <c r="AU275" s="9">
        <v>6.4197783000597912</v>
      </c>
      <c r="AV275" s="9">
        <v>6.1022984666617628</v>
      </c>
      <c r="AW275" s="9">
        <v>5.8005190889342195</v>
      </c>
      <c r="AX275" s="9">
        <v>5.5136637260380006</v>
      </c>
      <c r="AY275" s="9">
        <v>5.2409943347696144</v>
      </c>
      <c r="AZ275" s="9">
        <v>4.9818093706677891</v>
      </c>
      <c r="BA275" s="9">
        <v>4.7354419830267522</v>
      </c>
      <c r="BB275" s="9">
        <v>4.5012582991722239</v>
      </c>
      <c r="BC275" s="9">
        <v>4.278655793585795</v>
      </c>
      <c r="BD275" s="9">
        <v>4.0670617376816409</v>
      </c>
      <c r="BE275" s="9">
        <v>3.8659317262470339</v>
      </c>
      <c r="BF275" s="9">
        <v>3.674748276755385</v>
      </c>
      <c r="BG275" s="9">
        <v>3.4930194979480036</v>
      </c>
      <c r="BH275" s="9">
        <v>3.3202778242590116</v>
      </c>
      <c r="BI275" s="9">
        <v>3.1560788128272455</v>
      </c>
      <c r="BJ275" s="9">
        <v>3</v>
      </c>
      <c r="BK275" s="9" t="s">
        <v>47</v>
      </c>
      <c r="BL275" s="9" t="s">
        <v>47</v>
      </c>
      <c r="BM275" s="9" t="s">
        <v>47</v>
      </c>
      <c r="BN275" s="9" t="s">
        <v>47</v>
      </c>
    </row>
    <row r="276" spans="1:66" ht="12" x14ac:dyDescent="0.25">
      <c r="A276" s="5">
        <v>241</v>
      </c>
      <c r="B276" s="56">
        <v>61</v>
      </c>
      <c r="C276" s="9">
        <v>241</v>
      </c>
      <c r="D276" s="9">
        <v>160.66666666666666</v>
      </c>
      <c r="E276" s="9">
        <v>120.5</v>
      </c>
      <c r="F276" s="9">
        <v>96.4</v>
      </c>
      <c r="G276" s="9">
        <v>80.333333333333343</v>
      </c>
      <c r="H276" s="9">
        <v>68.857142857142861</v>
      </c>
      <c r="I276" s="9">
        <v>60.25</v>
      </c>
      <c r="J276" s="9">
        <v>53.55555555555555</v>
      </c>
      <c r="K276" s="9">
        <v>48.2</v>
      </c>
      <c r="L276" s="9">
        <v>43.818181818181813</v>
      </c>
      <c r="M276" s="9">
        <v>40.166666666666657</v>
      </c>
      <c r="N276" s="9">
        <v>37.076923076923073</v>
      </c>
      <c r="O276" s="9">
        <v>34.428571428571423</v>
      </c>
      <c r="P276" s="9">
        <v>32.133333333333326</v>
      </c>
      <c r="Q276" s="9">
        <v>30.125</v>
      </c>
      <c r="R276" s="9">
        <v>28.35294117647058</v>
      </c>
      <c r="S276" s="9">
        <v>26.777777777777768</v>
      </c>
      <c r="T276" s="9">
        <v>25.368421052631568</v>
      </c>
      <c r="U276" s="9">
        <v>24.1</v>
      </c>
      <c r="V276" s="9">
        <v>22.933582644942238</v>
      </c>
      <c r="W276" s="9">
        <v>21.823618793875358</v>
      </c>
      <c r="X276" s="9">
        <v>20.767376150251263</v>
      </c>
      <c r="Y276" s="9">
        <v>19.762254658107469</v>
      </c>
      <c r="Z276" s="9">
        <v>18.805780101746997</v>
      </c>
      <c r="AA276" s="9">
        <v>17.895598015187769</v>
      </c>
      <c r="AB276" s="9">
        <v>17.029467886388929</v>
      </c>
      <c r="AC276" s="9">
        <v>16.20525764198716</v>
      </c>
      <c r="AD276" s="9">
        <v>15.420938398966578</v>
      </c>
      <c r="AE276" s="9">
        <v>14.674579470342882</v>
      </c>
      <c r="AF276" s="9">
        <v>13.964343612567692</v>
      </c>
      <c r="AG276" s="9">
        <v>13.28848250295405</v>
      </c>
      <c r="AH276" s="9">
        <v>12.645332435990282</v>
      </c>
      <c r="AI276" s="9">
        <v>12.033310227948219</v>
      </c>
      <c r="AJ276" s="9">
        <v>11.450909319704538</v>
      </c>
      <c r="AK276" s="9">
        <v>10.896696068181887</v>
      </c>
      <c r="AL276" s="9">
        <v>10.369306217280771</v>
      </c>
      <c r="AM276" s="9">
        <v>9.8674415396150241</v>
      </c>
      <c r="AN276" s="9">
        <v>9.3898666407841223</v>
      </c>
      <c r="AO276" s="9">
        <v>8.9354059183157233</v>
      </c>
      <c r="AP276" s="9">
        <v>8.5029406677925206</v>
      </c>
      <c r="AQ276" s="9">
        <v>8.0914063290398435</v>
      </c>
      <c r="AR276" s="9">
        <v>7.6997898655951884</v>
      </c>
      <c r="AS276" s="9">
        <v>7.3271272710089645</v>
      </c>
      <c r="AT276" s="9">
        <v>6.9725011958379364</v>
      </c>
      <c r="AU276" s="9">
        <v>6.6350386894899582</v>
      </c>
      <c r="AV276" s="9">
        <v>6.3139090513612981</v>
      </c>
      <c r="AW276" s="9">
        <v>6.0083217859768991</v>
      </c>
      <c r="AX276" s="9">
        <v>5.7175246570999274</v>
      </c>
      <c r="AY276" s="9">
        <v>5.4408018360205928</v>
      </c>
      <c r="AZ276" s="9">
        <v>5.1774721394660501</v>
      </c>
      <c r="BA276" s="9">
        <v>4.926887352793802</v>
      </c>
      <c r="BB276" s="9">
        <v>4.6884306343409712</v>
      </c>
      <c r="BC276" s="9">
        <v>4.4615149970015642</v>
      </c>
      <c r="BD276" s="9">
        <v>4.2455818632939692</v>
      </c>
      <c r="BE276" s="9">
        <v>4.0400996903618323</v>
      </c>
      <c r="BF276" s="9">
        <v>3.844562661523597</v>
      </c>
      <c r="BG276" s="9">
        <v>3.6584894411498157</v>
      </c>
      <c r="BH276" s="9">
        <v>3.4814219898032319</v>
      </c>
      <c r="BI276" s="9">
        <v>3.3129244367249679</v>
      </c>
      <c r="BJ276" s="9">
        <v>3.1525820068913202</v>
      </c>
      <c r="BK276" s="9">
        <v>3</v>
      </c>
      <c r="BL276" s="9" t="s">
        <v>47</v>
      </c>
      <c r="BM276" s="9" t="s">
        <v>47</v>
      </c>
      <c r="BN276" s="9" t="s">
        <v>47</v>
      </c>
    </row>
    <row r="277" spans="1:66" ht="12" x14ac:dyDescent="0.25">
      <c r="A277" s="5">
        <v>242</v>
      </c>
      <c r="B277" s="56">
        <v>61</v>
      </c>
      <c r="C277" s="9">
        <v>242</v>
      </c>
      <c r="D277" s="9">
        <v>161.33333333333331</v>
      </c>
      <c r="E277" s="9">
        <v>121</v>
      </c>
      <c r="F277" s="9">
        <v>96.8</v>
      </c>
      <c r="G277" s="9">
        <v>80.666666666666671</v>
      </c>
      <c r="H277" s="9">
        <v>69.142857142857139</v>
      </c>
      <c r="I277" s="9">
        <v>60.5</v>
      </c>
      <c r="J277" s="9">
        <v>53.777777777777771</v>
      </c>
      <c r="K277" s="9">
        <v>48.4</v>
      </c>
      <c r="L277" s="9">
        <v>44</v>
      </c>
      <c r="M277" s="9">
        <v>40.333333333333329</v>
      </c>
      <c r="N277" s="9">
        <v>37.230769230769226</v>
      </c>
      <c r="O277" s="9">
        <v>34.571428571428569</v>
      </c>
      <c r="P277" s="9">
        <v>32.266666666666666</v>
      </c>
      <c r="Q277" s="9">
        <v>30.25</v>
      </c>
      <c r="R277" s="9">
        <v>28.470588235294116</v>
      </c>
      <c r="S277" s="9">
        <v>26.888888888888886</v>
      </c>
      <c r="T277" s="9">
        <v>25.473684210526311</v>
      </c>
      <c r="U277" s="9">
        <v>24.2</v>
      </c>
      <c r="V277" s="9">
        <v>23.026472440129766</v>
      </c>
      <c r="W277" s="9">
        <v>21.909852604795692</v>
      </c>
      <c r="X277" s="9">
        <v>20.847380874860885</v>
      </c>
      <c r="Y277" s="9">
        <v>19.836431453052587</v>
      </c>
      <c r="Z277" s="9">
        <v>18.874505874555318</v>
      </c>
      <c r="AA277" s="9">
        <v>17.959226832294028</v>
      </c>
      <c r="AB277" s="9">
        <v>17.088332301647004</v>
      </c>
      <c r="AC277" s="9">
        <v>16.25966995006835</v>
      </c>
      <c r="AD277" s="9">
        <v>15.471191817803929</v>
      </c>
      <c r="AE277" s="9">
        <v>14.720949256554684</v>
      </c>
      <c r="AF277" s="9">
        <v>14.00708811357873</v>
      </c>
      <c r="AG277" s="9">
        <v>13.327844149330161</v>
      </c>
      <c r="AH277" s="9">
        <v>12.681538677309742</v>
      </c>
      <c r="AI277" s="9">
        <v>12.066574415351758</v>
      </c>
      <c r="AJ277" s="9">
        <v>11.481431538093894</v>
      </c>
      <c r="AK277" s="9">
        <v>10.924663920874206</v>
      </c>
      <c r="AL277" s="9">
        <v>10.394895565772313</v>
      </c>
      <c r="AM277" s="9">
        <v>9.89081720096212</v>
      </c>
      <c r="AN277" s="9">
        <v>9.4111830449717253</v>
      </c>
      <c r="AO277" s="9">
        <v>8.9548077278536358</v>
      </c>
      <c r="AP277" s="9">
        <v>8.5205633616563148</v>
      </c>
      <c r="AQ277" s="9">
        <v>8.1073767529569665</v>
      </c>
      <c r="AR277" s="9">
        <v>7.7142267505666267</v>
      </c>
      <c r="AS277" s="9">
        <v>7.340141721852655</v>
      </c>
      <c r="AT277" s="9">
        <v>6.984197151441605</v>
      </c>
      <c r="AU277" s="9">
        <v>6.645513356367891</v>
      </c>
      <c r="AV277" s="9">
        <v>6.3232533120214685</v>
      </c>
      <c r="AW277" s="9">
        <v>6.0166205835215552</v>
      </c>
      <c r="AX277" s="9">
        <v>5.7248573574039909</v>
      </c>
      <c r="AY277" s="9">
        <v>5.4472425687577335</v>
      </c>
      <c r="AZ277" s="9">
        <v>5.1830901191818866</v>
      </c>
      <c r="BA277" s="9">
        <v>4.9317471811591176</v>
      </c>
      <c r="BB277" s="9">
        <v>4.6925925846548804</v>
      </c>
      <c r="BC277" s="9">
        <v>4.46503528195508</v>
      </c>
      <c r="BD277" s="9">
        <v>4.2485128869481699</v>
      </c>
      <c r="BE277" s="9">
        <v>4.0424902852416613</v>
      </c>
      <c r="BF277" s="9">
        <v>3.8464583116780764</v>
      </c>
      <c r="BG277" s="9">
        <v>3.6599324919819551</v>
      </c>
      <c r="BH277" s="9">
        <v>3.4824518454280149</v>
      </c>
      <c r="BI277" s="9">
        <v>3.3135777455713735</v>
      </c>
      <c r="BJ277" s="9">
        <v>3.1528928362242379</v>
      </c>
      <c r="BK277" s="9">
        <v>3</v>
      </c>
      <c r="BL277" s="9" t="s">
        <v>47</v>
      </c>
      <c r="BM277" s="9" t="s">
        <v>47</v>
      </c>
      <c r="BN277" s="9" t="s">
        <v>47</v>
      </c>
    </row>
    <row r="278" spans="1:66" ht="12" x14ac:dyDescent="0.25">
      <c r="A278" s="5">
        <v>243</v>
      </c>
      <c r="B278" s="56">
        <v>61</v>
      </c>
      <c r="C278" s="9">
        <v>243</v>
      </c>
      <c r="D278" s="9">
        <v>162</v>
      </c>
      <c r="E278" s="9">
        <v>121.5</v>
      </c>
      <c r="F278" s="9">
        <v>97.2</v>
      </c>
      <c r="G278" s="9">
        <v>81</v>
      </c>
      <c r="H278" s="9">
        <v>69.428571428571431</v>
      </c>
      <c r="I278" s="9">
        <v>60.75</v>
      </c>
      <c r="J278" s="9">
        <v>54</v>
      </c>
      <c r="K278" s="9">
        <v>48.6</v>
      </c>
      <c r="L278" s="9">
        <v>44.18181818181818</v>
      </c>
      <c r="M278" s="9">
        <v>40.5</v>
      </c>
      <c r="N278" s="9">
        <v>37.384615384615387</v>
      </c>
      <c r="O278" s="9">
        <v>34.714285714285715</v>
      </c>
      <c r="P278" s="9">
        <v>32.4</v>
      </c>
      <c r="Q278" s="9">
        <v>30.375</v>
      </c>
      <c r="R278" s="9">
        <v>28.588235294117645</v>
      </c>
      <c r="S278" s="9">
        <v>27</v>
      </c>
      <c r="T278" s="9">
        <v>25.578947368421048</v>
      </c>
      <c r="U278" s="9">
        <v>24.3</v>
      </c>
      <c r="V278" s="9">
        <v>23.119353096642225</v>
      </c>
      <c r="W278" s="9">
        <v>21.996069448856819</v>
      </c>
      <c r="X278" s="9">
        <v>20.927361988740142</v>
      </c>
      <c r="Y278" s="9">
        <v>19.910579061684459</v>
      </c>
      <c r="Z278" s="9">
        <v>18.943197847147928</v>
      </c>
      <c r="AA278" s="9">
        <v>18.022818099085018</v>
      </c>
      <c r="AB278" s="9">
        <v>17.147156190506209</v>
      </c>
      <c r="AC278" s="9">
        <v>16.314039447390442</v>
      </c>
      <c r="AD278" s="9">
        <v>15.52140075789176</v>
      </c>
      <c r="AE278" s="9">
        <v>14.767273443464608</v>
      </c>
      <c r="AF278" s="9">
        <v>14.049786379182144</v>
      </c>
      <c r="AG278" s="9">
        <v>13.367159351140188</v>
      </c>
      <c r="AH278" s="9">
        <v>12.717698639427699</v>
      </c>
      <c r="AI278" s="9">
        <v>12.099792815704342</v>
      </c>
      <c r="AJ278" s="9">
        <v>11.511908744958173</v>
      </c>
      <c r="AK278" s="9">
        <v>10.952587781523109</v>
      </c>
      <c r="AL278" s="9">
        <v>10.420442149917784</v>
      </c>
      <c r="AM278" s="9">
        <v>9.9141515015260477</v>
      </c>
      <c r="AN278" s="9">
        <v>9.4324596385755761</v>
      </c>
      <c r="AO278" s="9">
        <v>8.97417139728622</v>
      </c>
      <c r="AP278" s="9">
        <v>8.5381496824546215</v>
      </c>
      <c r="AQ278" s="9">
        <v>8.1233126461173732</v>
      </c>
      <c r="AR278" s="9">
        <v>7.7286310032924579</v>
      </c>
      <c r="AS278" s="9">
        <v>7.3531254781388746</v>
      </c>
      <c r="AT278" s="9">
        <v>6.9958643741978976</v>
      </c>
      <c r="AU278" s="9">
        <v>6.6559612626872937</v>
      </c>
      <c r="AV278" s="9">
        <v>6.3325727831127665</v>
      </c>
      <c r="AW278" s="9">
        <v>6.0248965507395251</v>
      </c>
      <c r="AX278" s="9">
        <v>5.7321691657320555</v>
      </c>
      <c r="AY278" s="9">
        <v>5.4536643190224083</v>
      </c>
      <c r="AZ278" s="9">
        <v>5.1886909902073244</v>
      </c>
      <c r="BA278" s="9">
        <v>4.9365917330028539</v>
      </c>
      <c r="BB278" s="9">
        <v>4.696741044002386</v>
      </c>
      <c r="BC278" s="9">
        <v>4.4685438106906687</v>
      </c>
      <c r="BD278" s="9">
        <v>4.2514338348630778</v>
      </c>
      <c r="BE278" s="9">
        <v>4.0448724277864718</v>
      </c>
      <c r="BF278" s="9">
        <v>3.8483470736159648</v>
      </c>
      <c r="BG278" s="9">
        <v>3.6613701577513309</v>
      </c>
      <c r="BH278" s="9">
        <v>3.4834777569778472</v>
      </c>
      <c r="BI278" s="9">
        <v>3.3142284883897171</v>
      </c>
      <c r="BJ278" s="9">
        <v>3.1532024142400297</v>
      </c>
      <c r="BK278" s="9">
        <v>3</v>
      </c>
      <c r="BL278" s="9" t="s">
        <v>47</v>
      </c>
      <c r="BM278" s="9" t="s">
        <v>47</v>
      </c>
      <c r="BN278" s="9" t="s">
        <v>47</v>
      </c>
    </row>
    <row r="279" spans="1:66" ht="12" x14ac:dyDescent="0.25">
      <c r="A279" s="5">
        <v>244</v>
      </c>
      <c r="B279" s="56">
        <v>61</v>
      </c>
      <c r="C279" s="9">
        <v>244</v>
      </c>
      <c r="D279" s="9">
        <v>162.66666666666666</v>
      </c>
      <c r="E279" s="9">
        <v>122</v>
      </c>
      <c r="F279" s="9">
        <v>97.6</v>
      </c>
      <c r="G279" s="9">
        <v>81.333333333333343</v>
      </c>
      <c r="H279" s="9">
        <v>69.714285714285722</v>
      </c>
      <c r="I279" s="9">
        <v>61</v>
      </c>
      <c r="J279" s="9">
        <v>54.222222222222229</v>
      </c>
      <c r="K279" s="9">
        <v>48.8</v>
      </c>
      <c r="L279" s="9">
        <v>44.363636363636367</v>
      </c>
      <c r="M279" s="9">
        <v>40.666666666666671</v>
      </c>
      <c r="N279" s="9">
        <v>37.538461538461547</v>
      </c>
      <c r="O279" s="9">
        <v>34.857142857142868</v>
      </c>
      <c r="P279" s="9">
        <v>32.533333333333346</v>
      </c>
      <c r="Q279" s="9">
        <v>30.5</v>
      </c>
      <c r="R279" s="9">
        <v>28.705882352941185</v>
      </c>
      <c r="S279" s="9">
        <v>27.111111111111118</v>
      </c>
      <c r="T279" s="9">
        <v>25.684210526315795</v>
      </c>
      <c r="U279" s="9">
        <v>24.4</v>
      </c>
      <c r="V279" s="9">
        <v>23.212224652981114</v>
      </c>
      <c r="W279" s="9">
        <v>22.082269399199348</v>
      </c>
      <c r="X279" s="9">
        <v>21.007319595978093</v>
      </c>
      <c r="Y279" s="9">
        <v>19.984697615525242</v>
      </c>
      <c r="Z279" s="9">
        <v>19.011856175142125</v>
      </c>
      <c r="AA279" s="9">
        <v>18.086371992113328</v>
      </c>
      <c r="AB279" s="9">
        <v>17.205939747472133</v>
      </c>
      <c r="AC279" s="9">
        <v>16.368366343605746</v>
      </c>
      <c r="AD279" s="9">
        <v>15.571565441396377</v>
      </c>
      <c r="AE279" s="9">
        <v>14.813552263290561</v>
      </c>
      <c r="AF279" s="9">
        <v>14.092438649351529</v>
      </c>
      <c r="AG279" s="9">
        <v>13.406428353979564</v>
      </c>
      <c r="AH279" s="9">
        <v>12.753812571584811</v>
      </c>
      <c r="AI279" s="9">
        <v>12.132965680067269</v>
      </c>
      <c r="AJ279" s="9">
        <v>11.542341191501277</v>
      </c>
      <c r="AK279" s="9">
        <v>10.980467899937922</v>
      </c>
      <c r="AL279" s="9">
        <v>10.445946216729785</v>
      </c>
      <c r="AM279" s="9">
        <v>9.937444684249586</v>
      </c>
      <c r="AN279" s="9">
        <v>9.45369665931862</v>
      </c>
      <c r="AO279" s="9">
        <v>8.9934971580836418</v>
      </c>
      <c r="AP279" s="9">
        <v>8.5556998544829774</v>
      </c>
      <c r="AQ279" s="9">
        <v>8.1392142248252739</v>
      </c>
      <c r="AR279" s="9">
        <v>7.7430028313681873</v>
      </c>
      <c r="AS279" s="9">
        <v>7.3660787381306223</v>
      </c>
      <c r="AT279" s="9">
        <v>7.0075030525014599</v>
      </c>
      <c r="AU279" s="9">
        <v>6.6663825865210971</v>
      </c>
      <c r="AV279" s="9">
        <v>6.3418676320102048</v>
      </c>
      <c r="AW279" s="9">
        <v>6.033149844003697</v>
      </c>
      <c r="AX279" s="9">
        <v>5.7394602272176947</v>
      </c>
      <c r="AY279" s="9">
        <v>5.4600672205338983</v>
      </c>
      <c r="AZ279" s="9">
        <v>5.1942748747299596</v>
      </c>
      <c r="BA279" s="9">
        <v>4.9414211189166855</v>
      </c>
      <c r="BB279" s="9">
        <v>4.7008761113639093</v>
      </c>
      <c r="BC279" s="9">
        <v>4.4720406706070204</v>
      </c>
      <c r="BD279" s="9">
        <v>4.2543447829261662</v>
      </c>
      <c r="BE279" s="9">
        <v>4.0472461824803414</v>
      </c>
      <c r="BF279" s="9">
        <v>3.8502290005595849</v>
      </c>
      <c r="BG279" s="9">
        <v>3.6628024805906563</v>
      </c>
      <c r="BH279" s="9">
        <v>3.4844997556953601</v>
      </c>
      <c r="BI279" s="9">
        <v>3.3148766857564955</v>
      </c>
      <c r="BJ279" s="9">
        <v>3.153510751094641</v>
      </c>
      <c r="BK279" s="9">
        <v>3</v>
      </c>
      <c r="BL279" s="9" t="s">
        <v>47</v>
      </c>
      <c r="BM279" s="9" t="s">
        <v>47</v>
      </c>
      <c r="BN279" s="9" t="s">
        <v>47</v>
      </c>
    </row>
    <row r="280" spans="1:66" ht="12" x14ac:dyDescent="0.25">
      <c r="A280" s="5">
        <v>245</v>
      </c>
      <c r="B280" s="56">
        <v>62</v>
      </c>
      <c r="C280" s="9">
        <v>245</v>
      </c>
      <c r="D280" s="9">
        <v>163.33333333333331</v>
      </c>
      <c r="E280" s="9">
        <v>122.5</v>
      </c>
      <c r="F280" s="9">
        <v>98</v>
      </c>
      <c r="G280" s="9">
        <v>81.666666666666671</v>
      </c>
      <c r="H280" s="9">
        <v>70</v>
      </c>
      <c r="I280" s="9">
        <v>61.25</v>
      </c>
      <c r="J280" s="9">
        <v>54.444444444444443</v>
      </c>
      <c r="K280" s="9">
        <v>49</v>
      </c>
      <c r="L280" s="9">
        <v>44.545454545454547</v>
      </c>
      <c r="M280" s="9">
        <v>40.833333333333336</v>
      </c>
      <c r="N280" s="9">
        <v>37.692307692307693</v>
      </c>
      <c r="O280" s="9">
        <v>35</v>
      </c>
      <c r="P280" s="9">
        <v>32.666666666666664</v>
      </c>
      <c r="Q280" s="9">
        <v>30.625</v>
      </c>
      <c r="R280" s="9">
        <v>28.823529411764703</v>
      </c>
      <c r="S280" s="9">
        <v>27.222222222222218</v>
      </c>
      <c r="T280" s="9">
        <v>25.78947368421052</v>
      </c>
      <c r="U280" s="9">
        <v>24.5</v>
      </c>
      <c r="V280" s="9">
        <v>23.332202633041987</v>
      </c>
      <c r="W280" s="9">
        <v>22.220068559564556</v>
      </c>
      <c r="X280" s="9">
        <v>21.160944577626356</v>
      </c>
      <c r="Y280" s="9">
        <v>20.152303950683649</v>
      </c>
      <c r="Z280" s="9">
        <v>19.191740379591984</v>
      </c>
      <c r="AA280" s="9">
        <v>18.276962261933651</v>
      </c>
      <c r="AB280" s="9">
        <v>17.405787224975406</v>
      </c>
      <c r="AC280" s="9">
        <v>16.576136919213869</v>
      </c>
      <c r="AD280" s="9">
        <v>15.78603206008761</v>
      </c>
      <c r="AE280" s="9">
        <v>15.033587706026998</v>
      </c>
      <c r="AF280" s="9">
        <v>14.317008761576769</v>
      </c>
      <c r="AG280" s="9">
        <v>13.634585694863134</v>
      </c>
      <c r="AH280" s="9">
        <v>12.984690459188664</v>
      </c>
      <c r="AI280" s="9">
        <v>12.365772609025184</v>
      </c>
      <c r="AJ280" s="9">
        <v>11.77635560113861</v>
      </c>
      <c r="AK280" s="9">
        <v>11.215033272021433</v>
      </c>
      <c r="AL280" s="9">
        <v>10.680466483229063</v>
      </c>
      <c r="AM280" s="9">
        <v>10.171379926616893</v>
      </c>
      <c r="AN280" s="9">
        <v>9.6865590818563749</v>
      </c>
      <c r="AO280" s="9">
        <v>9.2248473189716798</v>
      </c>
      <c r="AP280" s="9">
        <v>8.7851431389845462</v>
      </c>
      <c r="AQ280" s="9">
        <v>8.366397546084329</v>
      </c>
      <c r="AR280" s="9">
        <v>7.9676115450540754</v>
      </c>
      <c r="AS280" s="9">
        <v>7.5878337579823061</v>
      </c>
      <c r="AT280" s="9">
        <v>7.2261581545746818</v>
      </c>
      <c r="AU280" s="9">
        <v>6.8817218906508275</v>
      </c>
      <c r="AV280" s="9">
        <v>6.5537032496696312</v>
      </c>
      <c r="AW280" s="9">
        <v>6.2413196823721488</v>
      </c>
      <c r="AX280" s="9">
        <v>5.9438259398653175</v>
      </c>
      <c r="AY280" s="9">
        <v>5.6605122956926062</v>
      </c>
      <c r="AZ280" s="9">
        <v>5.3907028526500254</v>
      </c>
      <c r="BA280" s="9">
        <v>5.1337539303080781</v>
      </c>
      <c r="BB280" s="9">
        <v>4.88905252939281</v>
      </c>
      <c r="BC280" s="9">
        <v>4.6560148693624299</v>
      </c>
      <c r="BD280" s="9">
        <v>4.4340849956906441</v>
      </c>
      <c r="BE280" s="9">
        <v>4.222733453534091</v>
      </c>
      <c r="BF280" s="9">
        <v>4.0214560246196989</v>
      </c>
      <c r="BG280" s="9">
        <v>3.8297725243385443</v>
      </c>
      <c r="BH280" s="9">
        <v>3.6472256561764764</v>
      </c>
      <c r="BI280" s="9">
        <v>3.4733799207485347</v>
      </c>
      <c r="BJ280" s="9">
        <v>3.3078205768344557</v>
      </c>
      <c r="BK280" s="9">
        <v>3.1501526519366276</v>
      </c>
      <c r="BL280" s="9">
        <v>3</v>
      </c>
      <c r="BM280" s="9" t="s">
        <v>47</v>
      </c>
      <c r="BN280" s="9" t="s">
        <v>47</v>
      </c>
    </row>
    <row r="281" spans="1:66" ht="12" x14ac:dyDescent="0.25">
      <c r="A281" s="5">
        <v>246</v>
      </c>
      <c r="B281" s="56">
        <v>62</v>
      </c>
      <c r="C281" s="9">
        <v>246</v>
      </c>
      <c r="D281" s="9">
        <v>164</v>
      </c>
      <c r="E281" s="9">
        <v>123</v>
      </c>
      <c r="F281" s="9">
        <v>98.4</v>
      </c>
      <c r="G281" s="9">
        <v>82</v>
      </c>
      <c r="H281" s="9">
        <v>70.285714285714292</v>
      </c>
      <c r="I281" s="9">
        <v>61.5</v>
      </c>
      <c r="J281" s="9">
        <v>54.666666666666671</v>
      </c>
      <c r="K281" s="9">
        <v>49.2</v>
      </c>
      <c r="L281" s="9">
        <v>44.727272727272727</v>
      </c>
      <c r="M281" s="9">
        <v>41</v>
      </c>
      <c r="N281" s="9">
        <v>37.846153846153847</v>
      </c>
      <c r="O281" s="9">
        <v>35.142857142857146</v>
      </c>
      <c r="P281" s="9">
        <v>32.799999999999997</v>
      </c>
      <c r="Q281" s="9">
        <v>30.75</v>
      </c>
      <c r="R281" s="9">
        <v>28.941176470588239</v>
      </c>
      <c r="S281" s="9">
        <v>27.333333333333336</v>
      </c>
      <c r="T281" s="9">
        <v>25.894736842105264</v>
      </c>
      <c r="U281" s="9">
        <v>24.6</v>
      </c>
      <c r="V281" s="9">
        <v>23.425216972465822</v>
      </c>
      <c r="W281" s="9">
        <v>22.306536187280521</v>
      </c>
      <c r="X281" s="9">
        <v>21.241278458992145</v>
      </c>
      <c r="Y281" s="9">
        <v>20.226892547742093</v>
      </c>
      <c r="Z281" s="9">
        <v>19.26094904917116</v>
      </c>
      <c r="AA281" s="9">
        <v>18.341134576115596</v>
      </c>
      <c r="AB281" s="9">
        <v>17.465246218158651</v>
      </c>
      <c r="AC281" s="9">
        <v>16.631186265768477</v>
      </c>
      <c r="AD281" s="9">
        <v>15.836957186387002</v>
      </c>
      <c r="AE281" s="9">
        <v>15.080656840437699</v>
      </c>
      <c r="AF281" s="9">
        <v>14.360473925794878</v>
      </c>
      <c r="AG281" s="9">
        <v>13.67468363980419</v>
      </c>
      <c r="AH281" s="9">
        <v>13.021643548465114</v>
      </c>
      <c r="AI281" s="9">
        <v>12.399789652882321</v>
      </c>
      <c r="AJ281" s="9">
        <v>11.807632643565245</v>
      </c>
      <c r="AK281" s="9">
        <v>11.243754333605125</v>
      </c>
      <c r="AL281" s="9">
        <v>10.706804262187111</v>
      </c>
      <c r="AM281" s="9">
        <v>10.195496460303046</v>
      </c>
      <c r="AN281" s="9">
        <v>9.7086063709189485</v>
      </c>
      <c r="AO281" s="9">
        <v>9.2449679162211531</v>
      </c>
      <c r="AP281" s="9">
        <v>8.8034707049173075</v>
      </c>
      <c r="AQ281" s="9">
        <v>8.3830573729038438</v>
      </c>
      <c r="AR281" s="9">
        <v>7.9827210509309703</v>
      </c>
      <c r="AS281" s="9">
        <v>7.6015029532003409</v>
      </c>
      <c r="AT281" s="9">
        <v>7.238490081120232</v>
      </c>
      <c r="AU281" s="9">
        <v>6.8928130367188283</v>
      </c>
      <c r="AV281" s="9">
        <v>6.5636439404788449</v>
      </c>
      <c r="AW281" s="9">
        <v>6.2501944486068091</v>
      </c>
      <c r="AX281" s="9">
        <v>5.9517138649884505</v>
      </c>
      <c r="AY281" s="9">
        <v>5.6674873433084398</v>
      </c>
      <c r="AZ281" s="9">
        <v>5.3968341750286211</v>
      </c>
      <c r="BA281" s="9">
        <v>5.1391061591245544</v>
      </c>
      <c r="BB281" s="9">
        <v>4.8936860496759413</v>
      </c>
      <c r="BC281" s="9">
        <v>4.6599860775930111</v>
      </c>
      <c r="BD281" s="9">
        <v>4.4374465429384653</v>
      </c>
      <c r="BE281" s="9">
        <v>4.2255344744736556</v>
      </c>
      <c r="BF281" s="9">
        <v>4.0237423532186876</v>
      </c>
      <c r="BG281" s="9">
        <v>3.8315868969694296</v>
      </c>
      <c r="BH281" s="9">
        <v>3.6486079028604039</v>
      </c>
      <c r="BI281" s="9">
        <v>3.4743671452015636</v>
      </c>
      <c r="BJ281" s="9">
        <v>3.308447325949321</v>
      </c>
      <c r="BK281" s="9">
        <v>3.15045107529826</v>
      </c>
      <c r="BL281" s="9">
        <v>3</v>
      </c>
      <c r="BM281" s="9" t="s">
        <v>47</v>
      </c>
      <c r="BN281" s="9" t="s">
        <v>47</v>
      </c>
    </row>
    <row r="282" spans="1:66" ht="12" x14ac:dyDescent="0.25">
      <c r="A282" s="5">
        <v>247</v>
      </c>
      <c r="B282" s="56">
        <v>62</v>
      </c>
      <c r="C282" s="9">
        <v>247</v>
      </c>
      <c r="D282" s="9">
        <v>164.66666666666666</v>
      </c>
      <c r="E282" s="9">
        <v>123.5</v>
      </c>
      <c r="F282" s="9">
        <v>98.8</v>
      </c>
      <c r="G282" s="9">
        <v>82.333333333333343</v>
      </c>
      <c r="H282" s="9">
        <v>70.571428571428569</v>
      </c>
      <c r="I282" s="9">
        <v>61.75</v>
      </c>
      <c r="J282" s="9">
        <v>54.888888888888886</v>
      </c>
      <c r="K282" s="9">
        <v>49.4</v>
      </c>
      <c r="L282" s="9">
        <v>44.909090909090907</v>
      </c>
      <c r="M282" s="9">
        <v>41.166666666666664</v>
      </c>
      <c r="N282" s="9">
        <v>38</v>
      </c>
      <c r="O282" s="9">
        <v>35.285714285714285</v>
      </c>
      <c r="P282" s="9">
        <v>32.93333333333333</v>
      </c>
      <c r="Q282" s="9">
        <v>30.875</v>
      </c>
      <c r="R282" s="9">
        <v>29.058823529411761</v>
      </c>
      <c r="S282" s="9">
        <v>27.444444444444439</v>
      </c>
      <c r="T282" s="9">
        <v>26</v>
      </c>
      <c r="U282" s="9">
        <v>24.7</v>
      </c>
      <c r="V282" s="9">
        <v>23.518222519093076</v>
      </c>
      <c r="W282" s="9">
        <v>22.392987467918093</v>
      </c>
      <c r="X282" s="9">
        <v>21.321589560233221</v>
      </c>
      <c r="Y282" s="9">
        <v>20.30145294487194</v>
      </c>
      <c r="Z282" s="9">
        <v>19.330125012890523</v>
      </c>
      <c r="AA282" s="9">
        <v>18.405270501014023</v>
      </c>
      <c r="AB282" s="9">
        <v>17.52466587720436</v>
      </c>
      <c r="AC282" s="9">
        <v>16.686193994852214</v>
      </c>
      <c r="AD282" s="9">
        <v>15.887839002740451</v>
      </c>
      <c r="AE282" s="9">
        <v>15.127681498541534</v>
      </c>
      <c r="AF282" s="9">
        <v>14.403893914197058</v>
      </c>
      <c r="AG282" s="9">
        <v>13.714736122084902</v>
      </c>
      <c r="AH282" s="9">
        <v>13.058551251410385</v>
      </c>
      <c r="AI282" s="9">
        <v>12.433761704763194</v>
      </c>
      <c r="AJ282" s="9">
        <v>11.838865365263116</v>
      </c>
      <c r="AK282" s="9">
        <v>11.272431985175798</v>
      </c>
      <c r="AL282" s="9">
        <v>10.733099747316057</v>
      </c>
      <c r="AM282" s="9">
        <v>10.219571990971692</v>
      </c>
      <c r="AN282" s="9">
        <v>9.7306140944762518</v>
      </c>
      <c r="AO282" s="9">
        <v>9.265050506935868</v>
      </c>
      <c r="AP282" s="9">
        <v>8.8217619219738435</v>
      </c>
      <c r="AQ282" s="9">
        <v>8.399682586698102</v>
      </c>
      <c r="AR282" s="9">
        <v>7.9977977394217543</v>
      </c>
      <c r="AS282" s="9">
        <v>7.6151411699765372</v>
      </c>
      <c r="AT282" s="9">
        <v>7.2507928967536452</v>
      </c>
      <c r="AU282" s="9">
        <v>6.9038769548871146</v>
      </c>
      <c r="AV282" s="9">
        <v>6.5735592902621027</v>
      </c>
      <c r="AW282" s="9">
        <v>6.2590457542848474</v>
      </c>
      <c r="AX282" s="9">
        <v>5.9595801945933546</v>
      </c>
      <c r="AY282" s="9">
        <v>5.6744426371184842</v>
      </c>
      <c r="AZ282" s="9">
        <v>5.402947555124773</v>
      </c>
      <c r="BA282" s="9">
        <v>5.144442221069407</v>
      </c>
      <c r="BB282" s="9">
        <v>4.898305137316914</v>
      </c>
      <c r="BC282" s="9">
        <v>4.6639445419366794</v>
      </c>
      <c r="BD282" s="9">
        <v>4.4407969859909509</v>
      </c>
      <c r="BE282" s="9">
        <v>4.2283259788928369</v>
      </c>
      <c r="BF282" s="9">
        <v>4.026020698577482</v>
      </c>
      <c r="BG282" s="9">
        <v>3.8333947633854173</v>
      </c>
      <c r="BH282" s="9">
        <v>3.6499850627054418</v>
      </c>
      <c r="BI282" s="9">
        <v>3.4753506435656885</v>
      </c>
      <c r="BJ282" s="9">
        <v>3.3090716504960009</v>
      </c>
      <c r="BK282" s="9">
        <v>3.1507483161128569</v>
      </c>
      <c r="BL282" s="9">
        <v>3</v>
      </c>
      <c r="BM282" s="9" t="s">
        <v>47</v>
      </c>
      <c r="BN282" s="9" t="s">
        <v>47</v>
      </c>
    </row>
    <row r="283" spans="1:66" ht="12" x14ac:dyDescent="0.25">
      <c r="A283" s="5">
        <v>248</v>
      </c>
      <c r="B283" s="56">
        <v>62</v>
      </c>
      <c r="C283" s="9">
        <v>248</v>
      </c>
      <c r="D283" s="9">
        <v>165.33333333333331</v>
      </c>
      <c r="E283" s="9">
        <v>124</v>
      </c>
      <c r="F283" s="9">
        <v>99.2</v>
      </c>
      <c r="G283" s="9">
        <v>82.666666666666657</v>
      </c>
      <c r="H283" s="9">
        <v>70.857142857142847</v>
      </c>
      <c r="I283" s="9">
        <v>62</v>
      </c>
      <c r="J283" s="9">
        <v>55.1111111111111</v>
      </c>
      <c r="K283" s="9">
        <v>49.6</v>
      </c>
      <c r="L283" s="9">
        <v>45.090909090909086</v>
      </c>
      <c r="M283" s="9">
        <v>41.333333333333329</v>
      </c>
      <c r="N283" s="9">
        <v>38.153846153846153</v>
      </c>
      <c r="O283" s="9">
        <v>35.428571428571431</v>
      </c>
      <c r="P283" s="9">
        <v>33.06666666666667</v>
      </c>
      <c r="Q283" s="9">
        <v>31</v>
      </c>
      <c r="R283" s="9">
        <v>29.176470588235297</v>
      </c>
      <c r="S283" s="9">
        <v>27.555555555555557</v>
      </c>
      <c r="T283" s="9">
        <v>26.105263157894736</v>
      </c>
      <c r="U283" s="9">
        <v>24.8</v>
      </c>
      <c r="V283" s="9">
        <v>23.611219309348495</v>
      </c>
      <c r="W283" s="9">
        <v>22.479422470731908</v>
      </c>
      <c r="X283" s="9">
        <v>21.401877979997892</v>
      </c>
      <c r="Y283" s="9">
        <v>20.375985266840591</v>
      </c>
      <c r="Z283" s="9">
        <v>19.399268418525285</v>
      </c>
      <c r="AA283" s="9">
        <v>18.469370204464465</v>
      </c>
      <c r="AB283" s="9">
        <v>17.584046387224081</v>
      </c>
      <c r="AC283" s="9">
        <v>16.741160306230036</v>
      </c>
      <c r="AD283" s="9">
        <v>15.938677721103113</v>
      </c>
      <c r="AE283" s="9">
        <v>15.174661902177117</v>
      </c>
      <c r="AF283" s="9">
        <v>14.447268956351587</v>
      </c>
      <c r="AG283" s="9">
        <v>13.754743376998375</v>
      </c>
      <c r="AH283" s="9">
        <v>13.095413807182153</v>
      </c>
      <c r="AI283" s="9">
        <v>12.467689005969683</v>
      </c>
      <c r="AJ283" s="9">
        <v>11.870054008092877</v>
      </c>
      <c r="AK283" s="9">
        <v>11.301066467697261</v>
      </c>
      <c r="AL283" s="9">
        <v>10.759353177351789</v>
      </c>
      <c r="AM283" s="9">
        <v>10.243606753918899</v>
      </c>
      <c r="AN283" s="9">
        <v>9.7525824832863943</v>
      </c>
      <c r="AO283" s="9">
        <v>9.2850953163461956</v>
      </c>
      <c r="AP283" s="9">
        <v>8.8400170089699426</v>
      </c>
      <c r="AQ283" s="9">
        <v>8.4162733990790422</v>
      </c>
      <c r="AR283" s="9">
        <v>8.0128418142375484</v>
      </c>
      <c r="AS283" s="9">
        <v>7.6287486035113163</v>
      </c>
      <c r="AT283" s="9">
        <v>7.2630667876367649</v>
      </c>
      <c r="AU283" s="9">
        <v>6.9149138218281028</v>
      </c>
      <c r="AV283" s="9">
        <v>6.5834494658237306</v>
      </c>
      <c r="AW283" s="9">
        <v>6.2678737560313431</v>
      </c>
      <c r="AX283" s="9">
        <v>5.9674250748776592</v>
      </c>
      <c r="AY283" s="9">
        <v>5.6813783127032975</v>
      </c>
      <c r="AZ283" s="9">
        <v>5.4090431177666884</v>
      </c>
      <c r="BA283" s="9">
        <v>5.1497622301335255</v>
      </c>
      <c r="BB283" s="9">
        <v>4.9029098954307369</v>
      </c>
      <c r="BC283" s="9">
        <v>4.667890354636695</v>
      </c>
      <c r="BD283" s="9">
        <v>4.444136406262885</v>
      </c>
      <c r="BE283" s="9">
        <v>4.2311080374569707</v>
      </c>
      <c r="BF283" s="9">
        <v>4.0282911207235346</v>
      </c>
      <c r="BG283" s="9">
        <v>3.8351961731171218</v>
      </c>
      <c r="BH283" s="9">
        <v>3.6513571749130018</v>
      </c>
      <c r="BI283" s="9">
        <v>3.4763304449045989</v>
      </c>
      <c r="BJ283" s="9">
        <v>3.3096935696132062</v>
      </c>
      <c r="BK283" s="9">
        <v>3.1510443838257207</v>
      </c>
      <c r="BL283" s="9">
        <v>3</v>
      </c>
      <c r="BM283" s="9" t="s">
        <v>47</v>
      </c>
      <c r="BN283" s="9" t="s">
        <v>47</v>
      </c>
    </row>
    <row r="284" spans="1:66" ht="12" x14ac:dyDescent="0.25">
      <c r="A284" s="5">
        <v>249</v>
      </c>
      <c r="B284" s="56">
        <v>63</v>
      </c>
      <c r="C284" s="9">
        <v>249</v>
      </c>
      <c r="D284" s="9">
        <v>166</v>
      </c>
      <c r="E284" s="9">
        <v>124.5</v>
      </c>
      <c r="F284" s="9">
        <v>99.6</v>
      </c>
      <c r="G284" s="9">
        <v>83</v>
      </c>
      <c r="H284" s="9">
        <v>71.142857142857153</v>
      </c>
      <c r="I284" s="9">
        <v>62.25</v>
      </c>
      <c r="J284" s="9">
        <v>55.333333333333336</v>
      </c>
      <c r="K284" s="9">
        <v>49.8</v>
      </c>
      <c r="L284" s="9">
        <v>45.272727272727273</v>
      </c>
      <c r="M284" s="9">
        <v>41.5</v>
      </c>
      <c r="N284" s="9">
        <v>38.307692307692307</v>
      </c>
      <c r="O284" s="9">
        <v>35.571428571428569</v>
      </c>
      <c r="P284" s="9">
        <v>33.200000000000003</v>
      </c>
      <c r="Q284" s="9">
        <v>31.125</v>
      </c>
      <c r="R284" s="9">
        <v>29.294117647058819</v>
      </c>
      <c r="S284" s="9">
        <v>27.666666666666661</v>
      </c>
      <c r="T284" s="9">
        <v>26.210526315789465</v>
      </c>
      <c r="U284" s="9">
        <v>24.9</v>
      </c>
      <c r="V284" s="9">
        <v>23.714285714285705</v>
      </c>
      <c r="W284" s="9">
        <v>22.601065467613157</v>
      </c>
      <c r="X284" s="9">
        <v>21.540103143972004</v>
      </c>
      <c r="Y284" s="9">
        <v>20.528945598508191</v>
      </c>
      <c r="Z284" s="9">
        <v>19.565254844401622</v>
      </c>
      <c r="AA284" s="9">
        <v>18.64680264699998</v>
      </c>
      <c r="AB284" s="9">
        <v>17.771465371720261</v>
      </c>
      <c r="AC284" s="9">
        <v>16.937219073805359</v>
      </c>
      <c r="AD284" s="9">
        <v>16.142134818582345</v>
      </c>
      <c r="AE284" s="9">
        <v>15.384374221401943</v>
      </c>
      <c r="AF284" s="9">
        <v>14.662185196946744</v>
      </c>
      <c r="AG284" s="9">
        <v>13.973897908079723</v>
      </c>
      <c r="AH284" s="9">
        <v>13.317920904866067</v>
      </c>
      <c r="AI284" s="9">
        <v>12.692737444840985</v>
      </c>
      <c r="AJ284" s="9">
        <v>12.096901986015258</v>
      </c>
      <c r="AK284" s="9">
        <v>11.529036844509722</v>
      </c>
      <c r="AL284" s="9">
        <v>10.987829009090481</v>
      </c>
      <c r="AM284" s="9">
        <v>10.472027105239466</v>
      </c>
      <c r="AN284" s="9">
        <v>9.9804385017407053</v>
      </c>
      <c r="AO284" s="9">
        <v>9.5119265530921755</v>
      </c>
      <c r="AP284" s="9">
        <v>9.0654079713671685</v>
      </c>
      <c r="AQ284" s="9">
        <v>8.6398503214484421</v>
      </c>
      <c r="AR284" s="9">
        <v>8.2342696338436401</v>
      </c>
      <c r="AS284" s="9">
        <v>7.8477281295623751</v>
      </c>
      <c r="AT284" s="9">
        <v>7.4793320517944615</v>
      </c>
      <c r="AU284" s="9">
        <v>7.1282295993757154</v>
      </c>
      <c r="AV284" s="9">
        <v>6.79360895726313</v>
      </c>
      <c r="AW284" s="9">
        <v>6.4746964194654844</v>
      </c>
      <c r="AX284" s="9">
        <v>6.1707546000892757</v>
      </c>
      <c r="AY284" s="9">
        <v>5.8810807283635516</v>
      </c>
      <c r="AZ284" s="9">
        <v>5.605005023701441</v>
      </c>
      <c r="BA284" s="9">
        <v>5.3418891470411971</v>
      </c>
      <c r="BB284" s="9">
        <v>5.0911247248859777</v>
      </c>
      <c r="BC284" s="9">
        <v>4.852131942629665</v>
      </c>
      <c r="BD284" s="9">
        <v>4.6243582039162092</v>
      </c>
      <c r="BE284" s="9">
        <v>4.4072768529327098</v>
      </c>
      <c r="BF284" s="9">
        <v>4.2003859566819157</v>
      </c>
      <c r="BG284" s="9">
        <v>4.0032071444185338</v>
      </c>
      <c r="BH284" s="9">
        <v>3.8152845015659045</v>
      </c>
      <c r="BI284" s="9">
        <v>3.6361835155555791</v>
      </c>
      <c r="BJ284" s="9">
        <v>3.4654900711523613</v>
      </c>
      <c r="BK284" s="9">
        <v>3.3028094929418401</v>
      </c>
      <c r="BL284" s="9">
        <v>3.1477656327664421</v>
      </c>
      <c r="BM284" s="9">
        <v>3</v>
      </c>
      <c r="BN284" s="9" t="s">
        <v>47</v>
      </c>
    </row>
    <row r="285" spans="1:66" ht="12" x14ac:dyDescent="0.25">
      <c r="A285" s="5">
        <v>250</v>
      </c>
      <c r="B285" s="56">
        <v>63</v>
      </c>
      <c r="C285" s="9">
        <v>250</v>
      </c>
      <c r="D285" s="9">
        <v>166.66666666666666</v>
      </c>
      <c r="E285" s="9">
        <v>125</v>
      </c>
      <c r="F285" s="9">
        <v>100</v>
      </c>
      <c r="G285" s="9">
        <v>83.333333333333343</v>
      </c>
      <c r="H285" s="9">
        <v>71.428571428571431</v>
      </c>
      <c r="I285" s="9">
        <v>62.5</v>
      </c>
      <c r="J285" s="9">
        <v>55.55555555555555</v>
      </c>
      <c r="K285" s="9">
        <v>50</v>
      </c>
      <c r="L285" s="9">
        <v>45.454545454545446</v>
      </c>
      <c r="M285" s="9">
        <v>41.666666666666657</v>
      </c>
      <c r="N285" s="9">
        <v>38.461538461538453</v>
      </c>
      <c r="O285" s="9">
        <v>35.714285714285708</v>
      </c>
      <c r="P285" s="9">
        <v>33.333333333333329</v>
      </c>
      <c r="Q285" s="9">
        <v>31.25</v>
      </c>
      <c r="R285" s="9">
        <v>29.411764705882348</v>
      </c>
      <c r="S285" s="9">
        <v>27.777777777777771</v>
      </c>
      <c r="T285" s="9">
        <v>26.315789473684202</v>
      </c>
      <c r="U285" s="9">
        <v>25</v>
      </c>
      <c r="V285" s="9">
        <v>23.8095238095238</v>
      </c>
      <c r="W285" s="9">
        <v>22.689717796183892</v>
      </c>
      <c r="X285" s="9">
        <v>21.622578334159499</v>
      </c>
      <c r="Y285" s="9">
        <v>20.605628417974291</v>
      </c>
      <c r="Z285" s="9">
        <v>19.63650754030829</v>
      </c>
      <c r="AA285" s="9">
        <v>18.712966212873763</v>
      </c>
      <c r="AB285" s="9">
        <v>17.832860744984455</v>
      </c>
      <c r="AC285" s="9">
        <v>16.99414826769841</v>
      </c>
      <c r="AD285" s="9">
        <v>16.194881991984548</v>
      </c>
      <c r="AE285" s="9">
        <v>15.433206689906461</v>
      </c>
      <c r="AF285" s="9">
        <v>14.707354388334513</v>
      </c>
      <c r="AG285" s="9">
        <v>14.015640265190635</v>
      </c>
      <c r="AH285" s="9">
        <v>13.35645873870032</v>
      </c>
      <c r="AI285" s="9">
        <v>12.728279740574358</v>
      </c>
      <c r="AJ285" s="9">
        <v>12.129645164469716</v>
      </c>
      <c r="AK285" s="9">
        <v>11.559165481485911</v>
      </c>
      <c r="AL285" s="9">
        <v>11.015516514840833</v>
      </c>
      <c r="AM285" s="9">
        <v>10.497436366239553</v>
      </c>
      <c r="AN285" s="9">
        <v>10.003722486801694</v>
      </c>
      <c r="AO285" s="9">
        <v>9.5332288857485175</v>
      </c>
      <c r="AP285" s="9">
        <v>9.0848634703706299</v>
      </c>
      <c r="AQ285" s="9">
        <v>8.6575855111019209</v>
      </c>
      <c r="AR285" s="9">
        <v>8.2504032258157931</v>
      </c>
      <c r="AS285" s="9">
        <v>7.8623714777363984</v>
      </c>
      <c r="AT285" s="9">
        <v>7.492589581621381</v>
      </c>
      <c r="AU285" s="9">
        <v>7.1401992131239043</v>
      </c>
      <c r="AV285" s="9">
        <v>6.8043824164812614</v>
      </c>
      <c r="AW285" s="9">
        <v>6.4843597059055806</v>
      </c>
      <c r="AX285" s="9">
        <v>6.1793882562696343</v>
      </c>
      <c r="AY285" s="9">
        <v>5.8887601788880595</v>
      </c>
      <c r="AZ285" s="9">
        <v>5.6118008783917714</v>
      </c>
      <c r="BA285" s="9">
        <v>5.3478674868816221</v>
      </c>
      <c r="BB285" s="9">
        <v>5.0963473717267123</v>
      </c>
      <c r="BC285" s="9">
        <v>4.8566567135437113</v>
      </c>
      <c r="BD285" s="9">
        <v>4.6282391510564489</v>
      </c>
      <c r="BE285" s="9">
        <v>4.4105644896902643</v>
      </c>
      <c r="BF285" s="9">
        <v>4.2031274709035626</v>
      </c>
      <c r="BG285" s="9">
        <v>4.0054465993999804</v>
      </c>
      <c r="BH285" s="9">
        <v>3.8170630254989417</v>
      </c>
      <c r="BI285" s="9">
        <v>3.637539480070394</v>
      </c>
      <c r="BJ285" s="9">
        <v>3.4664592595615402</v>
      </c>
      <c r="BK285" s="9">
        <v>3.303425258759638</v>
      </c>
      <c r="BL285" s="9">
        <v>3.1480590490457634</v>
      </c>
      <c r="BM285" s="9">
        <v>3</v>
      </c>
      <c r="BN285" s="9" t="s">
        <v>47</v>
      </c>
    </row>
    <row r="286" spans="1:66" ht="12" x14ac:dyDescent="0.25">
      <c r="A286" s="5">
        <v>251</v>
      </c>
      <c r="B286" s="56">
        <v>63</v>
      </c>
      <c r="C286" s="9">
        <v>251</v>
      </c>
      <c r="D286" s="9">
        <v>167.33333333333331</v>
      </c>
      <c r="E286" s="9">
        <v>125.5</v>
      </c>
      <c r="F286" s="9">
        <v>100.4</v>
      </c>
      <c r="G286" s="9">
        <v>83.666666666666657</v>
      </c>
      <c r="H286" s="9">
        <v>71.714285714285708</v>
      </c>
      <c r="I286" s="9">
        <v>62.75</v>
      </c>
      <c r="J286" s="9">
        <v>55.777777777777771</v>
      </c>
      <c r="K286" s="9">
        <v>50.2</v>
      </c>
      <c r="L286" s="9">
        <v>45.636363636363633</v>
      </c>
      <c r="M286" s="9">
        <v>41.833333333333329</v>
      </c>
      <c r="N286" s="9">
        <v>38.615384615384613</v>
      </c>
      <c r="O286" s="9">
        <v>35.857142857142854</v>
      </c>
      <c r="P286" s="9">
        <v>33.466666666666661</v>
      </c>
      <c r="Q286" s="9">
        <v>31.375</v>
      </c>
      <c r="R286" s="9">
        <v>29.529411764705877</v>
      </c>
      <c r="S286" s="9">
        <v>27.888888888888882</v>
      </c>
      <c r="T286" s="9">
        <v>26.421052631578938</v>
      </c>
      <c r="U286" s="9">
        <v>25.1</v>
      </c>
      <c r="V286" s="9">
        <v>23.904761904761894</v>
      </c>
      <c r="W286" s="9">
        <v>22.778361878387706</v>
      </c>
      <c r="X286" s="9">
        <v>21.705038181510989</v>
      </c>
      <c r="Y286" s="9">
        <v>20.682289840510506</v>
      </c>
      <c r="Z286" s="9">
        <v>19.707733728441934</v>
      </c>
      <c r="AA286" s="9">
        <v>18.779099012064759</v>
      </c>
      <c r="AB286" s="9">
        <v>17.894221860527033</v>
      </c>
      <c r="AC286" s="9">
        <v>17.051040403378611</v>
      </c>
      <c r="AD286" s="9">
        <v>16.247589926164398</v>
      </c>
      <c r="AE286" s="9">
        <v>15.481998292402803</v>
      </c>
      <c r="AF286" s="9">
        <v>14.752481581282003</v>
      </c>
      <c r="AG286" s="9">
        <v>14.05733993090938</v>
      </c>
      <c r="AH286" s="9">
        <v>13.394953577428359</v>
      </c>
      <c r="AI286" s="9">
        <v>12.763779080773332</v>
      </c>
      <c r="AJ286" s="9">
        <v>12.162345728268221</v>
      </c>
      <c r="AK286" s="9">
        <v>11.589252107688619</v>
      </c>
      <c r="AL286" s="9">
        <v>11.043162841802346</v>
      </c>
      <c r="AM286" s="9">
        <v>10.522805476779491</v>
      </c>
      <c r="AN286" s="9">
        <v>10.026967517221577</v>
      </c>
      <c r="AO286" s="9">
        <v>9.554493600901095</v>
      </c>
      <c r="AP286" s="9">
        <v>9.1042828066282109</v>
      </c>
      <c r="AQ286" s="9">
        <v>8.6752860889716654</v>
      </c>
      <c r="AR286" s="9">
        <v>8.2665038338564312</v>
      </c>
      <c r="AS286" s="9">
        <v>7.876983529342402</v>
      </c>
      <c r="AT286" s="9">
        <v>7.50581754615673</v>
      </c>
      <c r="AU286" s="9">
        <v>7.1521410228081903</v>
      </c>
      <c r="AV286" s="9">
        <v>6.8151298503556319</v>
      </c>
      <c r="AW286" s="9">
        <v>6.4939987521347824</v>
      </c>
      <c r="AX286" s="9">
        <v>6.1879994539689456</v>
      </c>
      <c r="AY286" s="9">
        <v>5.8964189405999496</v>
      </c>
      <c r="AZ286" s="9">
        <v>5.6185777942766304</v>
      </c>
      <c r="BA286" s="9">
        <v>5.3538286116295568</v>
      </c>
      <c r="BB286" s="9">
        <v>5.1015544951431213</v>
      </c>
      <c r="BC286" s="9">
        <v>4.8611676157099533</v>
      </c>
      <c r="BD286" s="9">
        <v>4.632107842918229</v>
      </c>
      <c r="BE286" s="9">
        <v>4.4138414398802714</v>
      </c>
      <c r="BF286" s="9">
        <v>4.2058598195612573</v>
      </c>
      <c r="BG286" s="9">
        <v>4.0076783597101038</v>
      </c>
      <c r="BH286" s="9">
        <v>3.8188352736311972</v>
      </c>
      <c r="BI286" s="9">
        <v>3.6388905341657107</v>
      </c>
      <c r="BJ286" s="9">
        <v>3.467424848375277</v>
      </c>
      <c r="BK286" s="9">
        <v>3.3040386805388846</v>
      </c>
      <c r="BL286" s="9">
        <v>3.14835132118648</v>
      </c>
      <c r="BM286" s="9">
        <v>3</v>
      </c>
      <c r="BN286" s="9" t="s">
        <v>47</v>
      </c>
    </row>
    <row r="287" spans="1:66" ht="12" x14ac:dyDescent="0.25">
      <c r="A287" s="5">
        <v>252</v>
      </c>
      <c r="B287" s="56">
        <v>63</v>
      </c>
      <c r="C287" s="9">
        <v>252</v>
      </c>
      <c r="D287" s="9">
        <v>168</v>
      </c>
      <c r="E287" s="9">
        <v>126</v>
      </c>
      <c r="F287" s="9">
        <v>100.8</v>
      </c>
      <c r="G287" s="9">
        <v>84</v>
      </c>
      <c r="H287" s="9">
        <v>72</v>
      </c>
      <c r="I287" s="9">
        <v>63</v>
      </c>
      <c r="J287" s="9">
        <v>56</v>
      </c>
      <c r="K287" s="9">
        <v>50.4</v>
      </c>
      <c r="L287" s="9">
        <v>45.81818181818182</v>
      </c>
      <c r="M287" s="9">
        <v>42</v>
      </c>
      <c r="N287" s="9">
        <v>38.769230769230774</v>
      </c>
      <c r="O287" s="9">
        <v>36</v>
      </c>
      <c r="P287" s="9">
        <v>33.6</v>
      </c>
      <c r="Q287" s="9">
        <v>31.5</v>
      </c>
      <c r="R287" s="9">
        <v>29.647058823529417</v>
      </c>
      <c r="S287" s="9">
        <v>28</v>
      </c>
      <c r="T287" s="9">
        <v>26.526315789473685</v>
      </c>
      <c r="U287" s="9">
        <v>25.2</v>
      </c>
      <c r="V287" s="9">
        <v>24</v>
      </c>
      <c r="W287" s="9">
        <v>22.866997747841317</v>
      </c>
      <c r="X287" s="9">
        <v>21.787482749990829</v>
      </c>
      <c r="Y287" s="9">
        <v>20.758929957298829</v>
      </c>
      <c r="Z287" s="9">
        <v>19.778933524214501</v>
      </c>
      <c r="AA287" s="9">
        <v>18.845201181371507</v>
      </c>
      <c r="AB287" s="9">
        <v>17.955548873834953</v>
      </c>
      <c r="AC287" s="9">
        <v>17.107895652468276</v>
      </c>
      <c r="AD287" s="9">
        <v>16.300258806470683</v>
      </c>
      <c r="AE287" s="9">
        <v>15.530749225699823</v>
      </c>
      <c r="AF287" s="9">
        <v>14.797566981931924</v>
      </c>
      <c r="AG287" s="9">
        <v>14.098997118723682</v>
      </c>
      <c r="AH287" s="9">
        <v>13.433405640028154</v>
      </c>
      <c r="AI287" s="9">
        <v>12.799235688181778</v>
      </c>
      <c r="AJ287" s="9">
        <v>12.195003902322624</v>
      </c>
      <c r="AK287" s="9">
        <v>11.619296948721981</v>
      </c>
      <c r="AL287" s="9">
        <v>11.070768214913544</v>
      </c>
      <c r="AM287" s="9">
        <v>10.548134659887554</v>
      </c>
      <c r="AN287" s="9">
        <v>10.050173812982319</v>
      </c>
      <c r="AO287" s="9">
        <v>9.5757209144533544</v>
      </c>
      <c r="AP287" s="9">
        <v>9.1236661910317451</v>
      </c>
      <c r="AQ287" s="9">
        <v>8.6929522600991209</v>
      </c>
      <c r="AR287" s="9">
        <v>8.2825716564074465</v>
      </c>
      <c r="AS287" s="9">
        <v>7.891564475558476</v>
      </c>
      <c r="AT287" s="9">
        <v>7.5190161287308435</v>
      </c>
      <c r="AU287" s="9">
        <v>7.1640552034029481</v>
      </c>
      <c r="AV287" s="9">
        <v>6.8258514250677544</v>
      </c>
      <c r="AW287" s="9">
        <v>6.5036137151718254</v>
      </c>
      <c r="AX287" s="9">
        <v>6.1965883407360023</v>
      </c>
      <c r="AY287" s="9">
        <v>5.9040571513295808</v>
      </c>
      <c r="AZ287" s="9">
        <v>5.6253358992741651</v>
      </c>
      <c r="BA287" s="9">
        <v>5.3597726391480522</v>
      </c>
      <c r="BB287" s="9">
        <v>5.1067462028475017</v>
      </c>
      <c r="BC287" s="9">
        <v>4.8656647466379601</v>
      </c>
      <c r="BD287" s="9">
        <v>4.6359643667967134</v>
      </c>
      <c r="BE287" s="9">
        <v>4.4171077806088777</v>
      </c>
      <c r="BF287" s="9">
        <v>4.2085830696314819</v>
      </c>
      <c r="BG287" s="9">
        <v>4.0099024822860923</v>
      </c>
      <c r="BH287" s="9">
        <v>3.8206012929791409</v>
      </c>
      <c r="BI287" s="9">
        <v>3.6402367150814015</v>
      </c>
      <c r="BJ287" s="9">
        <v>3.4683868652239869</v>
      </c>
      <c r="BK287" s="9">
        <v>3.3046497764883047</v>
      </c>
      <c r="BL287" s="9">
        <v>3.148642458181766</v>
      </c>
      <c r="BM287" s="9">
        <v>3</v>
      </c>
      <c r="BN287" s="9" t="s">
        <v>47</v>
      </c>
    </row>
    <row r="288" spans="1:66" ht="12" x14ac:dyDescent="0.25">
      <c r="A288" s="5">
        <v>253</v>
      </c>
      <c r="B288" s="56">
        <v>64</v>
      </c>
      <c r="C288" s="9">
        <v>253</v>
      </c>
      <c r="D288" s="9">
        <v>168.66666666666666</v>
      </c>
      <c r="E288" s="9">
        <v>126.5</v>
      </c>
      <c r="F288" s="9">
        <v>101.2</v>
      </c>
      <c r="G288" s="9">
        <v>84.333333333333343</v>
      </c>
      <c r="H288" s="9">
        <v>72.285714285714292</v>
      </c>
      <c r="I288" s="9">
        <v>63.25</v>
      </c>
      <c r="J288" s="9">
        <v>56.222222222222229</v>
      </c>
      <c r="K288" s="9">
        <v>50.6</v>
      </c>
      <c r="L288" s="9">
        <v>46</v>
      </c>
      <c r="M288" s="9">
        <v>42.166666666666671</v>
      </c>
      <c r="N288" s="9">
        <v>38.923076923076927</v>
      </c>
      <c r="O288" s="9">
        <v>36.142857142857146</v>
      </c>
      <c r="P288" s="9">
        <v>33.733333333333334</v>
      </c>
      <c r="Q288" s="9">
        <v>31.625</v>
      </c>
      <c r="R288" s="9">
        <v>29.764705882352942</v>
      </c>
      <c r="S288" s="9">
        <v>28.111111111111111</v>
      </c>
      <c r="T288" s="9">
        <v>26.631578947368418</v>
      </c>
      <c r="U288" s="9">
        <v>25.3</v>
      </c>
      <c r="V288" s="9">
        <v>24.095238095238091</v>
      </c>
      <c r="W288" s="9">
        <v>22.980917264700711</v>
      </c>
      <c r="X288" s="9">
        <v>21.918129891042302</v>
      </c>
      <c r="Y288" s="9">
        <v>20.90449273138961</v>
      </c>
      <c r="Z288" s="9">
        <v>19.937732759550677</v>
      </c>
      <c r="AA288" s="9">
        <v>19.015682068877254</v>
      </c>
      <c r="AB288" s="9">
        <v>18.136273010852062</v>
      </c>
      <c r="AC288" s="9">
        <v>17.297533558499467</v>
      </c>
      <c r="AD288" s="9">
        <v>16.497582884222268</v>
      </c>
      <c r="AE288" s="9">
        <v>15.734627142148113</v>
      </c>
      <c r="AF288" s="9">
        <v>15.006955445527709</v>
      </c>
      <c r="AG288" s="9">
        <v>14.312936030164357</v>
      </c>
      <c r="AH288" s="9">
        <v>13.651012595271503</v>
      </c>
      <c r="AI288" s="9">
        <v>13.01970081355288</v>
      </c>
      <c r="AJ288" s="9">
        <v>12.417585002679292</v>
      </c>
      <c r="AK288" s="9">
        <v>11.843314950697994</v>
      </c>
      <c r="AL288" s="9">
        <v>11.295602888255843</v>
      </c>
      <c r="AM288" s="9">
        <v>10.773220600846562</v>
      </c>
      <c r="AN288" s="9">
        <v>10.274996674606536</v>
      </c>
      <c r="AO288" s="9">
        <v>9.7998138694829304</v>
      </c>
      <c r="AP288" s="9">
        <v>9.3466066138836545</v>
      </c>
      <c r="AQ288" s="9">
        <v>8.914358615191027</v>
      </c>
      <c r="AR288" s="9">
        <v>8.5021005807808638</v>
      </c>
      <c r="AS288" s="9">
        <v>8.1089080444364967</v>
      </c>
      <c r="AT288" s="9">
        <v>7.7338992932835673</v>
      </c>
      <c r="AU288" s="9">
        <v>7.3762333905968704</v>
      </c>
      <c r="AV288" s="9">
        <v>7.0351082900454935</v>
      </c>
      <c r="AW288" s="9">
        <v>6.7097590371475446</v>
      </c>
      <c r="AX288" s="9">
        <v>6.399456053901341</v>
      </c>
      <c r="AY288" s="9">
        <v>6.1035035027464257</v>
      </c>
      <c r="AZ288" s="9">
        <v>5.8212377261856894</v>
      </c>
      <c r="BA288" s="9">
        <v>5.5520257585695347</v>
      </c>
      <c r="BB288" s="9">
        <v>5.2952639067048368</v>
      </c>
      <c r="BC288" s="9">
        <v>5.0503763961057988</v>
      </c>
      <c r="BD288" s="9">
        <v>4.8168140798509862</v>
      </c>
      <c r="BE288" s="9">
        <v>4.5940532071512274</v>
      </c>
      <c r="BF288" s="9">
        <v>4.3815942488669606</v>
      </c>
      <c r="BG288" s="9">
        <v>4.1789607773413078</v>
      </c>
      <c r="BH288" s="9">
        <v>3.9856983980369751</v>
      </c>
      <c r="BI288" s="9">
        <v>3.8013737305812172</v>
      </c>
      <c r="BJ288" s="9">
        <v>3.6255734369339265</v>
      </c>
      <c r="BK288" s="9">
        <v>3.4579032944995625</v>
      </c>
      <c r="BL288" s="9">
        <v>3.2979873121044267</v>
      </c>
      <c r="BM288" s="9">
        <v>3.1454668868569065</v>
      </c>
      <c r="BN288" s="9">
        <v>3</v>
      </c>
    </row>
    <row r="289" spans="1:66" ht="12" x14ac:dyDescent="0.25">
      <c r="A289" s="5">
        <v>254</v>
      </c>
      <c r="B289" s="56">
        <v>64</v>
      </c>
      <c r="C289" s="9">
        <v>254</v>
      </c>
      <c r="D289" s="9">
        <v>169.33333333333331</v>
      </c>
      <c r="E289" s="9">
        <v>127</v>
      </c>
      <c r="F289" s="9">
        <v>101.6</v>
      </c>
      <c r="G289" s="9">
        <v>84.666666666666671</v>
      </c>
      <c r="H289" s="9">
        <v>72.571428571428569</v>
      </c>
      <c r="I289" s="9">
        <v>63.5</v>
      </c>
      <c r="J289" s="9">
        <v>56.444444444444443</v>
      </c>
      <c r="K289" s="9">
        <v>50.8</v>
      </c>
      <c r="L289" s="9">
        <v>46.18181818181818</v>
      </c>
      <c r="M289" s="9">
        <v>42.333333333333329</v>
      </c>
      <c r="N289" s="9">
        <v>39.076923076923073</v>
      </c>
      <c r="O289" s="9">
        <v>36.285714285714285</v>
      </c>
      <c r="P289" s="9">
        <v>33.866666666666667</v>
      </c>
      <c r="Q289" s="9">
        <v>31.75</v>
      </c>
      <c r="R289" s="9">
        <v>29.882352941176471</v>
      </c>
      <c r="S289" s="9">
        <v>28.222222222222221</v>
      </c>
      <c r="T289" s="9">
        <v>26.736842105263154</v>
      </c>
      <c r="U289" s="9">
        <v>25.4</v>
      </c>
      <c r="V289" s="9">
        <v>24.190476190476183</v>
      </c>
      <c r="W289" s="9">
        <v>23.069682546540257</v>
      </c>
      <c r="X289" s="9">
        <v>22.000817536931166</v>
      </c>
      <c r="Y289" s="9">
        <v>20.98147520308763</v>
      </c>
      <c r="Z289" s="9">
        <v>20.009361059370274</v>
      </c>
      <c r="AA289" s="9">
        <v>19.082286928295893</v>
      </c>
      <c r="AB289" s="9">
        <v>18.198166015065759</v>
      </c>
      <c r="AC289" s="9">
        <v>17.355008210300984</v>
      </c>
      <c r="AD289" s="9">
        <v>16.550915610411646</v>
      </c>
      <c r="AE289" s="9">
        <v>15.784078245516264</v>
      </c>
      <c r="AF289" s="9">
        <v>15.052770005295397</v>
      </c>
      <c r="AG289" s="9">
        <v>14.355344753608678</v>
      </c>
      <c r="AH289" s="9">
        <v>13.690232623129496</v>
      </c>
      <c r="AI289" s="9">
        <v>13.055936481656733</v>
      </c>
      <c r="AJ289" s="9">
        <v>12.451028562149425</v>
      </c>
      <c r="AK289" s="9">
        <v>11.874147248898723</v>
      </c>
      <c r="AL289" s="9">
        <v>11.323994012603007</v>
      </c>
      <c r="AM289" s="9">
        <v>10.799330487447156</v>
      </c>
      <c r="AN289" s="9">
        <v>10.298975683606647</v>
      </c>
      <c r="AO289" s="9">
        <v>9.8218033289019697</v>
      </c>
      <c r="AP289" s="9">
        <v>9.366739333619563</v>
      </c>
      <c r="AQ289" s="9">
        <v>8.9327593727927255</v>
      </c>
      <c r="AR289" s="9">
        <v>8.5188865805003271</v>
      </c>
      <c r="AS289" s="9">
        <v>8.1241893509933352</v>
      </c>
      <c r="AT289" s="9">
        <v>7.7477792416995745</v>
      </c>
      <c r="AU289" s="9">
        <v>7.3888089733865288</v>
      </c>
      <c r="AV289" s="9">
        <v>7.0464705229806324</v>
      </c>
      <c r="AW289" s="9">
        <v>6.7199933047501021</v>
      </c>
      <c r="AX289" s="9">
        <v>6.4086424357572405</v>
      </c>
      <c r="AY289" s="9">
        <v>6.1117170816758426</v>
      </c>
      <c r="AZ289" s="9">
        <v>5.8285488792502225</v>
      </c>
      <c r="BA289" s="9">
        <v>5.5585004318449007</v>
      </c>
      <c r="BB289" s="9">
        <v>5.3009638746985148</v>
      </c>
      <c r="BC289" s="9">
        <v>5.0553595066524188</v>
      </c>
      <c r="BD289" s="9">
        <v>4.8211344852740554</v>
      </c>
      <c r="BE289" s="9">
        <v>4.5977615824379043</v>
      </c>
      <c r="BF289" s="9">
        <v>4.3847379975628789</v>
      </c>
      <c r="BG289" s="9">
        <v>4.1815842258348299</v>
      </c>
      <c r="BH289" s="9">
        <v>3.9878429788665888</v>
      </c>
      <c r="BI289" s="9">
        <v>3.8030781553660145</v>
      </c>
      <c r="BJ289" s="9">
        <v>3.6268738594950665</v>
      </c>
      <c r="BK289" s="9">
        <v>3.4588334647102865</v>
      </c>
      <c r="BL289" s="9">
        <v>3.2985787209774453</v>
      </c>
      <c r="BM289" s="9">
        <v>3.1457489033507322</v>
      </c>
      <c r="BN289" s="9">
        <v>3</v>
      </c>
    </row>
    <row r="290" spans="1:66" ht="12" x14ac:dyDescent="0.25">
      <c r="A290" s="5">
        <v>255</v>
      </c>
      <c r="B290" s="56">
        <v>64</v>
      </c>
      <c r="C290" s="9">
        <v>255</v>
      </c>
      <c r="D290" s="9">
        <v>170</v>
      </c>
      <c r="E290" s="9">
        <v>127.5</v>
      </c>
      <c r="F290" s="9">
        <v>102</v>
      </c>
      <c r="G290" s="9">
        <v>85</v>
      </c>
      <c r="H290" s="9">
        <v>72.857142857142847</v>
      </c>
      <c r="I290" s="9">
        <v>63.75</v>
      </c>
      <c r="J290" s="9">
        <v>56.666666666666657</v>
      </c>
      <c r="K290" s="9">
        <v>51</v>
      </c>
      <c r="L290" s="9">
        <v>46.363636363636353</v>
      </c>
      <c r="M290" s="9">
        <v>42.5</v>
      </c>
      <c r="N290" s="9">
        <v>39.230769230769219</v>
      </c>
      <c r="O290" s="9">
        <v>36.428571428571416</v>
      </c>
      <c r="P290" s="9">
        <v>34</v>
      </c>
      <c r="Q290" s="9">
        <v>31.875</v>
      </c>
      <c r="R290" s="9">
        <v>30</v>
      </c>
      <c r="S290" s="9">
        <v>28.333333333333318</v>
      </c>
      <c r="T290" s="9">
        <v>26.84210526315788</v>
      </c>
      <c r="U290" s="9">
        <v>25.5</v>
      </c>
      <c r="V290" s="9">
        <v>24.28571428571427</v>
      </c>
      <c r="W290" s="9">
        <v>23.158439886223164</v>
      </c>
      <c r="X290" s="9">
        <v>22.083490386745211</v>
      </c>
      <c r="Y290" s="9">
        <v>21.058437012917558</v>
      </c>
      <c r="Z290" s="9">
        <v>20.080963727236938</v>
      </c>
      <c r="AA290" s="9">
        <v>19.148861996132432</v>
      </c>
      <c r="AB290" s="9">
        <v>18.260025799935974</v>
      </c>
      <c r="AC290" s="9">
        <v>17.412446874475947</v>
      </c>
      <c r="AD290" s="9">
        <v>16.604210173542594</v>
      </c>
      <c r="AE290" s="9">
        <v>15.833489541973002</v>
      </c>
      <c r="AF290" s="9">
        <v>15.09854358957927</v>
      </c>
      <c r="AG290" s="9">
        <v>14.397711756597312</v>
      </c>
      <c r="AH290" s="9">
        <v>13.729410561766429</v>
      </c>
      <c r="AI290" s="9">
        <v>13.09213002456246</v>
      </c>
      <c r="AJ290" s="9">
        <v>12.484430253500772</v>
      </c>
      <c r="AK290" s="9">
        <v>11.904938192800619</v>
      </c>
      <c r="AL290" s="9">
        <v>11.35234452006017</v>
      </c>
      <c r="AM290" s="9">
        <v>10.825400687932705</v>
      </c>
      <c r="AN290" s="9">
        <v>10.322916103119884</v>
      </c>
      <c r="AO290" s="9">
        <v>9.8437554363081734</v>
      </c>
      <c r="AP290" s="9">
        <v>9.3868360569704592</v>
      </c>
      <c r="AQ290" s="9">
        <v>8.9511255872369304</v>
      </c>
      <c r="AR290" s="9">
        <v>8.535639569308378</v>
      </c>
      <c r="AS290" s="9">
        <v>8.1394392411415986</v>
      </c>
      <c r="AT290" s="9">
        <v>7.7616294153812113</v>
      </c>
      <c r="AU290" s="9">
        <v>7.4013564567454777</v>
      </c>
      <c r="AV290" s="9">
        <v>7.057806353296173</v>
      </c>
      <c r="AW290" s="9">
        <v>6.7302028772346709</v>
      </c>
      <c r="AX290" s="9">
        <v>6.4178058310686925</v>
      </c>
      <c r="AY290" s="9">
        <v>6.1199093751870492</v>
      </c>
      <c r="AZ290" s="9">
        <v>5.8358404330636491</v>
      </c>
      <c r="BA290" s="9">
        <v>5.5649571704874479</v>
      </c>
      <c r="BB290" s="9">
        <v>5.3066475453822424</v>
      </c>
      <c r="BC290" s="9">
        <v>5.0603279249397586</v>
      </c>
      <c r="BD290" s="9">
        <v>4.8254417669415126</v>
      </c>
      <c r="BE290" s="9">
        <v>4.6014583622899945</v>
      </c>
      <c r="BF290" s="9">
        <v>4.3878716359080148</v>
      </c>
      <c r="BG290" s="9">
        <v>4.1841990032969205</v>
      </c>
      <c r="BH290" s="9">
        <v>3.9899802801701569</v>
      </c>
      <c r="BI290" s="9">
        <v>3.8047766426985614</v>
      </c>
      <c r="BJ290" s="9">
        <v>3.6281696360181455</v>
      </c>
      <c r="BK290" s="9">
        <v>3.4597602287601479</v>
      </c>
      <c r="BL290" s="9">
        <v>3.2991679114671379</v>
      </c>
      <c r="BM290" s="9">
        <v>3.1460298368581014</v>
      </c>
      <c r="BN290" s="9">
        <v>3</v>
      </c>
    </row>
    <row r="291" spans="1:66" ht="12" x14ac:dyDescent="0.25">
      <c r="A291" s="5">
        <f>A290+1</f>
        <v>256</v>
      </c>
      <c r="B291" s="56">
        <f>ROUNDUP(A291*$K$15,0)</f>
        <v>64</v>
      </c>
      <c r="C291" s="9">
        <f>$A291*K$16</f>
        <v>256</v>
      </c>
      <c r="D291" s="9">
        <f t="shared" ref="D291:BN291" si="0">IF(D$37&lt;=$B291,C291*MIN(D$37/(D$37+1),MAX(2/3,EXP(LN($I$12/C291)/($B291-D$37+1)))),"")</f>
        <v>170.66666666666666</v>
      </c>
      <c r="E291" s="9">
        <f t="shared" si="0"/>
        <v>128</v>
      </c>
      <c r="F291" s="9">
        <f t="shared" si="0"/>
        <v>102.4</v>
      </c>
      <c r="G291" s="9">
        <f t="shared" si="0"/>
        <v>85.333333333333343</v>
      </c>
      <c r="H291" s="9">
        <f t="shared" si="0"/>
        <v>73.142857142857153</v>
      </c>
      <c r="I291" s="9">
        <f t="shared" si="0"/>
        <v>64.000000000000014</v>
      </c>
      <c r="J291" s="9">
        <f t="shared" si="0"/>
        <v>56.8888888888889</v>
      </c>
      <c r="K291" s="9">
        <f t="shared" si="0"/>
        <v>51.20000000000001</v>
      </c>
      <c r="L291" s="9">
        <f t="shared" si="0"/>
        <v>46.545454545454554</v>
      </c>
      <c r="M291" s="9">
        <f t="shared" si="0"/>
        <v>42.666666666666671</v>
      </c>
      <c r="N291" s="9">
        <f t="shared" si="0"/>
        <v>39.384615384615394</v>
      </c>
      <c r="O291" s="9">
        <f t="shared" si="0"/>
        <v>36.571428571428584</v>
      </c>
      <c r="P291" s="9">
        <f t="shared" si="0"/>
        <v>34.133333333333347</v>
      </c>
      <c r="Q291" s="9">
        <f t="shared" si="0"/>
        <v>32.000000000000014</v>
      </c>
      <c r="R291" s="9">
        <f t="shared" si="0"/>
        <v>30.117647058823543</v>
      </c>
      <c r="S291" s="9">
        <f t="shared" si="0"/>
        <v>28.444444444444457</v>
      </c>
      <c r="T291" s="9">
        <f t="shared" si="0"/>
        <v>26.947368421052641</v>
      </c>
      <c r="U291" s="9">
        <f t="shared" si="0"/>
        <v>25.600000000000009</v>
      </c>
      <c r="V291" s="9">
        <f t="shared" si="0"/>
        <v>24.380952380952387</v>
      </c>
      <c r="W291" s="9">
        <f t="shared" si="0"/>
        <v>23.247189315601769</v>
      </c>
      <c r="X291" s="9">
        <f t="shared" si="0"/>
        <v>22.16614850114064</v>
      </c>
      <c r="Y291" s="9">
        <f t="shared" si="0"/>
        <v>21.135378247419791</v>
      </c>
      <c r="Z291" s="9">
        <f t="shared" si="0"/>
        <v>20.152540872787121</v>
      </c>
      <c r="AA291" s="9">
        <f t="shared" si="0"/>
        <v>19.215407402464404</v>
      </c>
      <c r="AB291" s="9">
        <f t="shared" si="0"/>
        <v>18.32185251346019</v>
      </c>
      <c r="AC291" s="9">
        <f t="shared" si="0"/>
        <v>17.469849714554304</v>
      </c>
      <c r="AD291" s="9">
        <f t="shared" si="0"/>
        <v>16.657466750422774</v>
      </c>
      <c r="AE291" s="9">
        <f t="shared" si="0"/>
        <v>15.882861219480114</v>
      </c>
      <c r="AF291" s="9">
        <f t="shared" si="0"/>
        <v>15.144276395500697</v>
      </c>
      <c r="AG291" s="9">
        <f t="shared" si="0"/>
        <v>14.440037243543124</v>
      </c>
      <c r="AH291" s="9">
        <f t="shared" si="0"/>
        <v>13.768546621142056</v>
      </c>
      <c r="AI291" s="9">
        <f t="shared" si="0"/>
        <v>13.128281656152238</v>
      </c>
      <c r="AJ291" s="9">
        <f t="shared" si="0"/>
        <v>12.517790293030021</v>
      </c>
      <c r="AK291" s="9">
        <f t="shared" si="0"/>
        <v>11.935687999719708</v>
      </c>
      <c r="AL291" s="9">
        <f t="shared" si="0"/>
        <v>11.380654627676257</v>
      </c>
      <c r="AM291" s="9">
        <f t="shared" si="0"/>
        <v>10.851431417903232</v>
      </c>
      <c r="AN291" s="9">
        <f t="shared" si="0"/>
        <v>10.346818146215959</v>
      </c>
      <c r="AO291" s="9">
        <f t="shared" si="0"/>
        <v>9.8656704012556791</v>
      </c>
      <c r="AP291" s="9">
        <f t="shared" si="0"/>
        <v>9.4068969890814671</v>
      </c>
      <c r="AQ291" s="9">
        <f t="shared" si="0"/>
        <v>8.9694574584538334</v>
      </c>
      <c r="AR291" s="9">
        <f t="shared" si="0"/>
        <v>8.5523597411975825</v>
      </c>
      <c r="AS291" s="9">
        <f t="shared" si="0"/>
        <v>8.1546579022925254</v>
      </c>
      <c r="AT291" s="9">
        <f t="shared" si="0"/>
        <v>7.7754499945894686</v>
      </c>
      <c r="AU291" s="9">
        <f t="shared" si="0"/>
        <v>7.413876013286206</v>
      </c>
      <c r="AV291" s="9">
        <f t="shared" si="0"/>
        <v>7.0691159455244712</v>
      </c>
      <c r="AW291" s="9">
        <f t="shared" si="0"/>
        <v>6.7403879106845253</v>
      </c>
      <c r="AX291" s="9">
        <f t="shared" si="0"/>
        <v>6.4269463871597825</v>
      </c>
      <c r="AY291" s="9">
        <f t="shared" si="0"/>
        <v>6.1280805215899434</v>
      </c>
      <c r="AZ291" s="9">
        <f t="shared" si="0"/>
        <v>5.8431125167181897</v>
      </c>
      <c r="BA291" s="9">
        <f t="shared" si="0"/>
        <v>5.5713960942162313</v>
      </c>
      <c r="BB291" s="9">
        <f t="shared" si="0"/>
        <v>5.3123150289910708</v>
      </c>
      <c r="BC291" s="9">
        <f t="shared" si="0"/>
        <v>5.0652817516494331</v>
      </c>
      <c r="BD291" s="9">
        <f t="shared" si="0"/>
        <v>4.8297360159503961</v>
      </c>
      <c r="BE291" s="9">
        <f t="shared" si="0"/>
        <v>4.605143628224142</v>
      </c>
      <c r="BF291" s="9">
        <f t="shared" si="0"/>
        <v>4.3909952358752733</v>
      </c>
      <c r="BG291" s="9">
        <f t="shared" si="0"/>
        <v>4.1868051722231554</v>
      </c>
      <c r="BH291" s="9">
        <f t="shared" si="0"/>
        <v>3.9921103550594905</v>
      </c>
      <c r="BI291" s="9">
        <f t="shared" si="0"/>
        <v>3.8064692364251664</v>
      </c>
      <c r="BJ291" s="9">
        <f t="shared" si="0"/>
        <v>3.6294608012245866</v>
      </c>
      <c r="BK291" s="9">
        <f t="shared" si="0"/>
        <v>3.460683612406438</v>
      </c>
      <c r="BL291" s="9">
        <f t="shared" si="0"/>
        <v>3.2997549005454574</v>
      </c>
      <c r="BM291" s="9">
        <f t="shared" si="0"/>
        <v>3.1463096957604746</v>
      </c>
      <c r="BN291" s="9">
        <f t="shared" si="0"/>
        <v>3</v>
      </c>
    </row>
    <row r="292" spans="1:66" ht="12" x14ac:dyDescent="0.25">
      <c r="A292" s="5">
        <f t="shared" ref="A292:A329" si="1">A291+1</f>
        <v>257</v>
      </c>
      <c r="B292" s="56">
        <f t="shared" ref="B292:B339" si="2">ROUNDUP(A292*$K$15,0)</f>
        <v>65</v>
      </c>
      <c r="C292" s="9">
        <f t="shared" ref="C292:C329" si="3">$A292*K$16</f>
        <v>257</v>
      </c>
      <c r="D292" s="9">
        <f t="shared" ref="D292:D330" si="4">IF(D$37&lt;=$B292,C292*MIN(D$37/(D$37+1),MAX(2/3,EXP(LN($I$12/C292)/($B292-D$37+1)))),"")</f>
        <v>171.33333333333331</v>
      </c>
      <c r="E292" s="9">
        <f t="shared" ref="E292:E330" si="5">IF(E$37&lt;=$B292,D292*MIN(E$37/(E$37+1),MAX(2/3,EXP(LN($I$12/D292)/($B292-E$37+1)))),"")</f>
        <v>128.5</v>
      </c>
      <c r="F292" s="9">
        <f t="shared" ref="F292:F330" si="6">IF(F$37&lt;=$B292,E292*MIN(F$37/(F$37+1),MAX(2/3,EXP(LN($I$12/E292)/($B292-F$37+1)))),"")</f>
        <v>102.80000000000001</v>
      </c>
      <c r="G292" s="9">
        <f t="shared" ref="G292:G330" si="7">IF(G$37&lt;=$B292,F292*MIN(G$37/(G$37+1),MAX(2/3,EXP(LN($I$12/F292)/($B292-G$37+1)))),"")</f>
        <v>85.666666666666686</v>
      </c>
      <c r="H292" s="9">
        <f t="shared" ref="H292:H330" si="8">IF(H$37&lt;=$B292,G292*MIN(H$37/(H$37+1),MAX(2/3,EXP(LN($I$12/G292)/($B292-H$37+1)))),"")</f>
        <v>73.428571428571445</v>
      </c>
      <c r="I292" s="9">
        <f t="shared" ref="I292:I330" si="9">IF(I$37&lt;=$B292,H292*MIN(I$37/(I$37+1),MAX(2/3,EXP(LN($I$12/H292)/($B292-I$37+1)))),"")</f>
        <v>64.250000000000014</v>
      </c>
      <c r="J292" s="9">
        <f t="shared" ref="J292:J330" si="10">IF(J$37&lt;=$B292,I292*MIN(J$37/(J$37+1),MAX(2/3,EXP(LN($I$12/I292)/($B292-J$37+1)))),"")</f>
        <v>57.111111111111121</v>
      </c>
      <c r="K292" s="9">
        <f t="shared" ref="K292:K330" si="11">IF(K$37&lt;=$B292,J292*MIN(K$37/(K$37+1),MAX(2/3,EXP(LN($I$12/J292)/($B292-K$37+1)))),"")</f>
        <v>51.400000000000013</v>
      </c>
      <c r="L292" s="9">
        <f t="shared" ref="L292:L330" si="12">IF(L$37&lt;=$B292,K292*MIN(L$37/(L$37+1),MAX(2/3,EXP(LN($I$12/K292)/($B292-L$37+1)))),"")</f>
        <v>46.727272727272741</v>
      </c>
      <c r="M292" s="9">
        <f t="shared" ref="M292:M330" si="13">IF(M$37&lt;=$B292,L292*MIN(M$37/(M$37+1),MAX(2/3,EXP(LN($I$12/L292)/($B292-M$37+1)))),"")</f>
        <v>42.833333333333343</v>
      </c>
      <c r="N292" s="9">
        <f t="shared" ref="N292:N330" si="14">IF(N$37&lt;=$B292,M292*MIN(N$37/(N$37+1),MAX(2/3,EXP(LN($I$12/M292)/($B292-N$37+1)))),"")</f>
        <v>39.538461538461547</v>
      </c>
      <c r="O292" s="9">
        <f t="shared" ref="O292:O330" si="15">IF(O$37&lt;=$B292,N292*MIN(O$37/(O$37+1),MAX(2/3,EXP(LN($I$12/N292)/($B292-O$37+1)))),"")</f>
        <v>36.714285714285722</v>
      </c>
      <c r="P292" s="9">
        <f t="shared" ref="P292:P330" si="16">IF(P$37&lt;=$B292,O292*MIN(P$37/(P$37+1),MAX(2/3,EXP(LN($I$12/O292)/($B292-P$37+1)))),"")</f>
        <v>34.266666666666673</v>
      </c>
      <c r="Q292" s="9">
        <f t="shared" ref="Q292:Q330" si="17">IF(Q$37&lt;=$B292,P292*MIN(Q$37/(Q$37+1),MAX(2/3,EXP(LN($I$12/P292)/($B292-Q$37+1)))),"")</f>
        <v>32.125000000000007</v>
      </c>
      <c r="R292" s="9">
        <f t="shared" ref="R292:R330" si="18">IF(R$37&lt;=$B292,Q292*MIN(R$37/(R$37+1),MAX(2/3,EXP(LN($I$12/Q292)/($B292-R$37+1)))),"")</f>
        <v>30.235294117647065</v>
      </c>
      <c r="S292" s="9">
        <f t="shared" ref="S292:S330" si="19">IF(S$37&lt;=$B292,R292*MIN(S$37/(S$37+1),MAX(2/3,EXP(LN($I$12/R292)/($B292-S$37+1)))),"")</f>
        <v>28.555555555555561</v>
      </c>
      <c r="T292" s="9">
        <f t="shared" ref="T292:T330" si="20">IF(T$37&lt;=$B292,S292*MIN(T$37/(T$37+1),MAX(2/3,EXP(LN($I$12/S292)/($B292-T$37+1)))),"")</f>
        <v>27.052631578947373</v>
      </c>
      <c r="U292" s="9">
        <f t="shared" ref="U292:U330" si="21">IF(U$37&lt;=$B292,T292*MIN(U$37/(U$37+1),MAX(2/3,EXP(LN($I$12/T292)/($B292-U$37+1)))),"")</f>
        <v>25.700000000000003</v>
      </c>
      <c r="V292" s="9">
        <f t="shared" ref="V292:V330" si="22">IF(V$37&lt;=$B292,U292*MIN(V$37/(V$37+1),MAX(2/3,EXP(LN($I$12/U292)/($B292-V$37+1)))),"")</f>
        <v>24.476190476190478</v>
      </c>
      <c r="W292" s="9">
        <f t="shared" ref="W292:W330" si="23">IF(W$37&lt;=$B292,V292*MIN(W$37/(W$37+1),MAX(2/3,EXP(LN($I$12/V292)/($B292-W$37+1)))),"")</f>
        <v>23.360683472031756</v>
      </c>
      <c r="X292" s="9">
        <f t="shared" ref="X292:X330" si="24">IF(X$37&lt;=$B292,W292*MIN(X$37/(X$37+1),MAX(2/3,EXP(LN($I$12/W292)/($B292-X$37+1)))),"")</f>
        <v>22.296015910291068</v>
      </c>
      <c r="Y292" s="9">
        <f t="shared" ref="Y292:Y330" si="25">IF(Y$37&lt;=$B292,X292*MIN(Y$37/(Y$37+1),MAX(2/3,EXP(LN($I$12/X292)/($B292-Y$37+1)))),"")</f>
        <v>21.279870773777365</v>
      </c>
      <c r="Z292" s="9">
        <f t="shared" ref="Z292:Z330" si="26">IF(Z$37&lt;=$B292,Y292*MIN(Z$37/(Z$37+1),MAX(2/3,EXP(LN($I$12/Y292)/($B292-Z$37+1)))),"")</f>
        <v>20.310036643795723</v>
      </c>
      <c r="AA292" s="9">
        <f t="shared" ref="AA292:AA330" si="27">IF(AA$37&lt;=$B292,Z292*MIN(AA$37/(AA$37+1),MAX(2/3,EXP(LN($I$12/Z292)/($B292-AA$37+1)))),"")</f>
        <v>19.38440288747595</v>
      </c>
      <c r="AB292" s="9">
        <f t="shared" ref="AB292:AB330" si="28">IF(AB$37&lt;=$B292,AA292*MIN(AB$37/(AB$37+1),MAX(2/3,EXP(LN($I$12/AA292)/($B292-AB$37+1)))),"")</f>
        <v>18.50095506443958</v>
      </c>
      <c r="AC292" s="9">
        <f t="shared" ref="AC292:AC330" si="29">IF(AC$37&lt;=$B292,AB292*MIN(AC$37/(AC$37+1),MAX(2/3,EXP(LN($I$12/AB292)/($B292-AC$37+1)))),"")</f>
        <v>17.657770542808898</v>
      </c>
      <c r="AD292" s="9">
        <f t="shared" ref="AD292:AD330" si="30">IF(AD$37&lt;=$B292,AC292*MIN(AD$37/(AD$37+1),MAX(2/3,EXP(LN($I$12/AC292)/($B292-AD$37+1)))),"")</f>
        <v>16.85301431501717</v>
      </c>
      <c r="AE292" s="9">
        <f t="shared" ref="AE292:AE330" si="31">IF(AE$37&lt;=$B292,AD292*MIN(AE$37/(AE$37+1),MAX(2/3,EXP(LN($I$12/AD292)/($B292-AE$37+1)))),"")</f>
        <v>16.084935004314122</v>
      </c>
      <c r="AF292" s="9">
        <f t="shared" ref="AF292:AF330" si="32">IF(AF$37&lt;=$B292,AE292*MIN(AF$37/(AF$37+1),MAX(2/3,EXP(LN($I$12/AE292)/($B292-AF$37+1)))),"")</f>
        <v>15.351861053275689</v>
      </c>
      <c r="AG292" s="9">
        <f t="shared" ref="AG292:AG330" si="33">IF(AG$37&lt;=$B292,AF292*MIN(AG$37/(AG$37+1),MAX(2/3,EXP(LN($I$12/AF292)/($B292-AG$37+1)))),"")</f>
        <v>14.652197086023138</v>
      </c>
      <c r="AH292" s="9">
        <f t="shared" ref="AH292:AH330" si="34">IF(AH$37&lt;=$B292,AG292*MIN(AH$37/(AH$37+1),MAX(2/3,EXP(LN($I$12/AG292)/($B292-AH$37+1)))),"")</f>
        <v>13.984420436234752</v>
      </c>
      <c r="AI292" s="9">
        <f t="shared" ref="AI292:AI330" si="35">IF(AI$37&lt;=$B292,AH292*MIN(AI$37/(AI$37+1),MAX(2/3,EXP(LN($I$12/AH292)/($B292-AI$37+1)))),"")</f>
        <v>13.347077833394041</v>
      </c>
      <c r="AJ292" s="9">
        <f t="shared" ref="AJ292:AJ330" si="36">IF(AJ$37&lt;=$B292,AI292*MIN(AJ$37/(AJ$37+1),MAX(2/3,EXP(LN($I$12/AI292)/($B292-AJ$37+1)))),"")</f>
        <v>12.738782240062802</v>
      </c>
      <c r="AK292" s="9">
        <f t="shared" ref="AK292:AK330" si="37">IF(AK$37&lt;=$B292,AJ292*MIN(AK$37/(AK$37+1),MAX(2/3,EXP(LN($I$12/AJ292)/($B292-AK$37+1)))),"")</f>
        <v>12.158209833296073</v>
      </c>
      <c r="AL292" s="9">
        <f t="shared" ref="AL292:AL330" si="38">IF(AL$37&lt;=$B292,AK292*MIN(AL$37/(AL$37+1),MAX(2/3,EXP(LN($I$12/AK292)/($B292-AL$37+1)))),"")</f>
        <v>11.604097123629655</v>
      </c>
      <c r="AM292" s="9">
        <f t="shared" ref="AM292:AM330" si="39">IF(AM$37&lt;=$B292,AL292*MIN(AM$37/(AM$37+1),MAX(2/3,EXP(LN($I$12/AL292)/($B292-AM$37+1)))),"")</f>
        <v>11.075238205370344</v>
      </c>
      <c r="AN292" s="9">
        <f t="shared" ref="AN292:AN330" si="40">IF(AN$37&lt;=$B292,AM292*MIN(AN$37/(AN$37+1),MAX(2/3,EXP(LN($I$12/AM292)/($B292-AN$37+1)))),"")</f>
        <v>10.570482132204672</v>
      </c>
      <c r="AO292" s="9">
        <f t="shared" ref="AO292:AO330" si="41">IF(AO$37&lt;=$B292,AN292*MIN(AO$37/(AO$37+1),MAX(2/3,EXP(LN($I$12/AN292)/($B292-AO$37+1)))),"")</f>
        <v>10.088730412414813</v>
      </c>
      <c r="AP292" s="9">
        <f t="shared" ref="AP292:AP330" si="42">IF(AP$37&lt;=$B292,AO292*MIN(AP$37/(AP$37+1),MAX(2/3,EXP(LN($I$12/AO292)/($B292-AP$37+1)))),"")</f>
        <v>9.6289346182504651</v>
      </c>
      <c r="AQ292" s="9">
        <f t="shared" ref="AQ292:AQ330" si="43">IF(AQ$37&lt;=$B292,AP292*MIN(AQ$37/(AQ$37+1),MAX(2/3,EXP(LN($I$12/AP292)/($B292-AQ$37+1)))),"")</f>
        <v>9.1900941042540811</v>
      </c>
      <c r="AR292" s="9">
        <f t="shared" ref="AR292:AR330" si="44">IF(AR$37&lt;=$B292,AQ292*MIN(AR$37/(AR$37+1),MAX(2/3,EXP(LN($I$12/AQ292)/($B292-AR$37+1)))),"")</f>
        <v>8.7712538295738529</v>
      </c>
      <c r="AS292" s="9">
        <f t="shared" ref="AS292:AS330" si="45">IF(AS$37&lt;=$B292,AR292*MIN(AS$37/(AS$37+1),MAX(2/3,EXP(LN($I$12/AR292)/($B292-AS$37+1)))),"")</f>
        <v>8.371502279525183</v>
      </c>
      <c r="AT292" s="9">
        <f t="shared" ref="AT292:AT330" si="46">IF(AT$37&lt;=$B292,AS292*MIN(AT$37/(AT$37+1),MAX(2/3,EXP(LN($I$12/AS292)/($B292-AT$37+1)))),"")</f>
        <v>7.9899694818773961</v>
      </c>
      <c r="AU292" s="9">
        <f t="shared" ref="AU292:AU330" si="47">IF(AU$37&lt;=$B292,AT292*MIN(AU$37/(AU$37+1),MAX(2/3,EXP(LN($I$12/AT292)/($B292-AU$37+1)))),"")</f>
        <v>7.625825113548558</v>
      </c>
      <c r="AV292" s="9">
        <f t="shared" ref="AV292:AV330" si="48">IF(AV$37&lt;=$B292,AU292*MIN(AV$37/(AV$37+1),MAX(2/3,EXP(LN($I$12/AU292)/($B292-AV$37+1)))),"")</f>
        <v>7.2782766935880296</v>
      </c>
      <c r="AW292" s="9">
        <f t="shared" ref="AW292:AW330" si="49">IF(AW$37&lt;=$B292,AV292*MIN(AW$37/(AW$37+1),MAX(2/3,EXP(LN($I$12/AV292)/($B292-AW$37+1)))),"")</f>
        <v>6.9465678585141868</v>
      </c>
      <c r="AX292" s="9">
        <f t="shared" ref="AX292:AX330" si="50">IF(AX$37&lt;=$B292,AW292*MIN(AX$37/(AX$37+1),MAX(2/3,EXP(LN($I$12/AW292)/($B292-AX$37+1)))),"")</f>
        <v>6.6299767162539425</v>
      </c>
      <c r="AY292" s="9">
        <f t="shared" ref="AY292:AY330" si="51">IF(AY$37&lt;=$B292,AX292*MIN(AY$37/(AY$37+1),MAX(2/3,EXP(LN($I$12/AX292)/($B292-AY$37+1)))),"")</f>
        <v>6.3278142751018009</v>
      </c>
      <c r="AZ292" s="9">
        <f t="shared" ref="AZ292:AZ330" si="52">IF(AZ$37&lt;=$B292,AY292*MIN(AZ$37/(AZ$37+1),MAX(2/3,EXP(LN($I$12/AY292)/($B292-AZ$37+1)))),"")</f>
        <v>6.0394229442793801</v>
      </c>
      <c r="BA292" s="9">
        <f t="shared" ref="BA292:BA330" si="53">IF(BA$37&lt;=$B292,AZ292*MIN(BA$37/(BA$37+1),MAX(2/3,EXP(LN($I$12/AZ292)/($B292-BA$37+1)))),"")</f>
        <v>5.7641751028322377</v>
      </c>
      <c r="BB292" s="9">
        <f t="shared" ref="BB292:BB330" si="54">IF(BB$37&lt;=$B292,BA292*MIN(BB$37/(BB$37+1),MAX(2/3,EXP(LN($I$12/BA292)/($B292-BB$37+1)))),"")</f>
        <v>5.5014717337494732</v>
      </c>
      <c r="BC292" s="9">
        <f t="shared" ref="BC292:BC330" si="55">IF(BC$37&lt;=$B292,BB292*MIN(BC$37/(BC$37+1),MAX(2/3,EXP(LN($I$12/BB292)/($B292-BC$37+1)))),"")</f>
        <v>5.2507411203336094</v>
      </c>
      <c r="BD292" s="9">
        <f t="shared" ref="BD292:BD330" si="56">IF(BD$37&lt;=$B292,BC292*MIN(BD$37/(BD$37+1),MAX(2/3,EXP(LN($I$12/BC292)/($B292-BD$37+1)))),"")</f>
        <v>5.0114376019836406</v>
      </c>
      <c r="BE292" s="9">
        <f t="shared" ref="BE292:BE330" si="57">IF(BE$37&lt;=$B292,BD292*MIN(BE$37/(BE$37+1),MAX(2/3,EXP(LN($I$12/BD292)/($B292-BE$37+1)))),"")</f>
        <v>4.783040386683524</v>
      </c>
      <c r="BF292" s="9">
        <f t="shared" ref="BF292:BF330" si="58">IF(BF$37&lt;=$B292,BE292*MIN(BF$37/(BF$37+1),MAX(2/3,EXP(LN($I$12/BE292)/($B292-BF$37+1)))),"")</f>
        <v>4.5650524176117147</v>
      </c>
      <c r="BG292" s="9">
        <f t="shared" ref="BG292:BG330" si="59">IF(BG$37&lt;=$B292,BF292*MIN(BG$37/(BG$37+1),MAX(2/3,EXP(LN($I$12/BF292)/($B292-BG$37+1)))),"")</f>
        <v>4.3569992914051987</v>
      </c>
      <c r="BH292" s="9">
        <f t="shared" ref="BH292:BH330" si="60">IF(BH$37&lt;=$B292,BG292*MIN(BH$37/(BH$37+1),MAX(2/3,EXP(LN($I$12/BG292)/($B292-BH$37+1)))),"")</f>
        <v>4.1584282257238394</v>
      </c>
      <c r="BI292" s="9">
        <f t="shared" ref="BI292:BI330" si="61">IF(BI$37&lt;=$B292,BH292*MIN(BI$37/(BI$37+1),MAX(2/3,EXP(LN($I$12/BH292)/($B292-BI$37+1)))),"")</f>
        <v>3.968907073868174</v>
      </c>
      <c r="BJ292" s="9">
        <f t="shared" ref="BJ292:BJ330" si="62">IF(BJ$37&lt;=$B292,BI292*MIN(BJ$37/(BJ$37+1),MAX(2/3,EXP(LN($I$12/BI292)/($B292-BJ$37+1)))),"")</f>
        <v>3.788023384306197</v>
      </c>
      <c r="BK292" s="9">
        <f t="shared" ref="BK292:BK330" si="63">IF(BK$37&lt;=$B292,BJ292*MIN(BK$37/(BK$37+1),MAX(2/3,EXP(LN($I$12/BJ292)/($B292-BK$37+1)))),"")</f>
        <v>3.6153835030623789</v>
      </c>
      <c r="BL292" s="9">
        <f t="shared" ref="BL292:BL330" si="64">IF(BL$37&lt;=$B292,BK292*MIN(BL$37/(BL$37+1),MAX(2/3,EXP(LN($I$12/BK292)/($B292-BL$37+1)))),"")</f>
        <v>3.4506117170154802</v>
      </c>
      <c r="BM292" s="9">
        <f t="shared" ref="BM292:BM330" si="65">IF(BM$37&lt;=$B292,BL292*MIN(BM$37/(BM$37+1),MAX(2/3,EXP(LN($I$12/BL292)/($B292-BM$37+1)))),"")</f>
        <v>3.2933494362407298</v>
      </c>
      <c r="BN292" s="9">
        <f t="shared" ref="BN292:BN330" si="66">IF(BN$37&lt;=$B292,BM292*MIN(BN$37/(BN$37+1),MAX(2/3,EXP(LN($I$12/BM292)/($B292-BN$37+1)))),"")</f>
        <v>3.1432544136169107</v>
      </c>
    </row>
    <row r="293" spans="1:66" ht="12" x14ac:dyDescent="0.25">
      <c r="A293" s="5">
        <f t="shared" si="1"/>
        <v>258</v>
      </c>
      <c r="B293" s="56">
        <f t="shared" si="2"/>
        <v>65</v>
      </c>
      <c r="C293" s="9">
        <f t="shared" si="3"/>
        <v>258</v>
      </c>
      <c r="D293" s="9">
        <f t="shared" si="4"/>
        <v>172</v>
      </c>
      <c r="E293" s="9">
        <f t="shared" si="5"/>
        <v>129</v>
      </c>
      <c r="F293" s="9">
        <f t="shared" si="6"/>
        <v>103.2</v>
      </c>
      <c r="G293" s="9">
        <f t="shared" si="7"/>
        <v>86</v>
      </c>
      <c r="H293" s="9">
        <f t="shared" si="8"/>
        <v>73.714285714285708</v>
      </c>
      <c r="I293" s="9">
        <f t="shared" si="9"/>
        <v>64.5</v>
      </c>
      <c r="J293" s="9">
        <f t="shared" si="10"/>
        <v>57.333333333333329</v>
      </c>
      <c r="K293" s="9">
        <f t="shared" si="11"/>
        <v>51.599999999999994</v>
      </c>
      <c r="L293" s="9">
        <f t="shared" si="12"/>
        <v>46.909090909090899</v>
      </c>
      <c r="M293" s="9">
        <f t="shared" si="13"/>
        <v>42.999999999999993</v>
      </c>
      <c r="N293" s="9">
        <f t="shared" si="14"/>
        <v>39.692307692307686</v>
      </c>
      <c r="O293" s="9">
        <f t="shared" si="15"/>
        <v>36.857142857142854</v>
      </c>
      <c r="P293" s="9">
        <f t="shared" si="16"/>
        <v>34.4</v>
      </c>
      <c r="Q293" s="9">
        <f t="shared" si="17"/>
        <v>32.25</v>
      </c>
      <c r="R293" s="9">
        <f t="shared" si="18"/>
        <v>30.352941176470587</v>
      </c>
      <c r="S293" s="9">
        <f t="shared" si="19"/>
        <v>28.666666666666664</v>
      </c>
      <c r="T293" s="9">
        <f t="shared" si="20"/>
        <v>27.157894736842103</v>
      </c>
      <c r="U293" s="9">
        <f t="shared" si="21"/>
        <v>25.799999999999997</v>
      </c>
      <c r="V293" s="9">
        <f t="shared" si="22"/>
        <v>24.571428571428566</v>
      </c>
      <c r="W293" s="9">
        <f t="shared" si="23"/>
        <v>23.449557288957415</v>
      </c>
      <c r="X293" s="9">
        <f t="shared" si="24"/>
        <v>22.378907903120183</v>
      </c>
      <c r="Y293" s="9">
        <f t="shared" si="25"/>
        <v>21.357141747497856</v>
      </c>
      <c r="Z293" s="9">
        <f t="shared" si="26"/>
        <v>20.382026933455499</v>
      </c>
      <c r="AA293" s="9">
        <f t="shared" si="27"/>
        <v>19.451433474930031</v>
      </c>
      <c r="AB293" s="9">
        <f t="shared" si="28"/>
        <v>18.563328635808205</v>
      </c>
      <c r="AC293" s="9">
        <f t="shared" si="29"/>
        <v>17.715772489731965</v>
      </c>
      <c r="AD293" s="9">
        <f t="shared" si="30"/>
        <v>16.906913682632201</v>
      </c>
      <c r="AE293" s="9">
        <f t="shared" si="31"/>
        <v>16.134985388734844</v>
      </c>
      <c r="AF293" s="9">
        <f t="shared" si="32"/>
        <v>15.398301451205816</v>
      </c>
      <c r="AG293" s="9">
        <f t="shared" si="33"/>
        <v>14.695252699004701</v>
      </c>
      <c r="AH293" s="9">
        <f t="shared" si="34"/>
        <v>14.024303431901851</v>
      </c>
      <c r="AI293" s="9">
        <f t="shared" si="35"/>
        <v>13.383988065981001</v>
      </c>
      <c r="AJ293" s="9">
        <f t="shared" si="36"/>
        <v>12.772907932300042</v>
      </c>
      <c r="AK293" s="9">
        <f t="shared" si="37"/>
        <v>12.18972822171709</v>
      </c>
      <c r="AL293" s="9">
        <f t="shared" si="38"/>
        <v>11.633175069208322</v>
      </c>
      <c r="AM293" s="9">
        <f t="shared" si="39"/>
        <v>11.102032771308734</v>
      </c>
      <c r="AN293" s="9">
        <f t="shared" si="40"/>
        <v>10.595141130597721</v>
      </c>
      <c r="AO293" s="9">
        <f t="shared" si="41"/>
        <v>10.111392921428967</v>
      </c>
      <c r="AP293" s="9">
        <f t="shared" si="42"/>
        <v>9.6497314713688933</v>
      </c>
      <c r="AQ293" s="9">
        <f t="shared" si="43"/>
        <v>9.2091483530607068</v>
      </c>
      <c r="AR293" s="9">
        <f t="shared" si="44"/>
        <v>8.7886811814722918</v>
      </c>
      <c r="AS293" s="9">
        <f t="shared" si="45"/>
        <v>8.387411511716369</v>
      </c>
      <c r="AT293" s="9">
        <f t="shared" si="46"/>
        <v>8.0044628328510328</v>
      </c>
      <c r="AU293" s="9">
        <f t="shared" si="47"/>
        <v>7.6389986532784588</v>
      </c>
      <c r="AV293" s="9">
        <f t="shared" si="48"/>
        <v>7.2902206735596087</v>
      </c>
      <c r="AW293" s="9">
        <f t="shared" si="49"/>
        <v>6.9573670426537468</v>
      </c>
      <c r="AX293" s="9">
        <f t="shared" si="50"/>
        <v>6.6397106937737966</v>
      </c>
      <c r="AY293" s="9">
        <f t="shared" si="51"/>
        <v>6.3365577562224598</v>
      </c>
      <c r="AZ293" s="9">
        <f t="shared" si="52"/>
        <v>6.0472460397400134</v>
      </c>
      <c r="BA293" s="9">
        <f t="shared" si="53"/>
        <v>5.7711435880530821</v>
      </c>
      <c r="BB293" s="9">
        <f t="shared" si="54"/>
        <v>5.5076472984648266</v>
      </c>
      <c r="BC293" s="9">
        <f t="shared" si="55"/>
        <v>5.2561816044712648</v>
      </c>
      <c r="BD293" s="9">
        <f t="shared" si="56"/>
        <v>5.0161972185261119</v>
      </c>
      <c r="BE293" s="9">
        <f t="shared" si="57"/>
        <v>4.787169932207898</v>
      </c>
      <c r="BF293" s="9">
        <f t="shared" si="58"/>
        <v>4.5685994711685147</v>
      </c>
      <c r="BG293" s="9">
        <f t="shared" si="59"/>
        <v>4.3600084023620154</v>
      </c>
      <c r="BH293" s="9">
        <f t="shared" si="60"/>
        <v>4.1609410911666664</v>
      </c>
      <c r="BI293" s="9">
        <f t="shared" si="61"/>
        <v>3.9709627061222568</v>
      </c>
      <c r="BJ293" s="9">
        <f t="shared" si="62"/>
        <v>3.7896582691086667</v>
      </c>
      <c r="BK293" s="9">
        <f t="shared" si="63"/>
        <v>3.616631748890955</v>
      </c>
      <c r="BL293" s="9">
        <f t="shared" si="64"/>
        <v>3.4515051960509591</v>
      </c>
      <c r="BM293" s="9">
        <f t="shared" si="65"/>
        <v>3.2939179174158038</v>
      </c>
      <c r="BN293" s="9">
        <f t="shared" si="66"/>
        <v>3.1435256881799791</v>
      </c>
    </row>
    <row r="294" spans="1:66" ht="12" x14ac:dyDescent="0.25">
      <c r="A294" s="5">
        <f t="shared" si="1"/>
        <v>259</v>
      </c>
      <c r="B294" s="56">
        <f t="shared" si="2"/>
        <v>65</v>
      </c>
      <c r="C294" s="9">
        <f t="shared" si="3"/>
        <v>259</v>
      </c>
      <c r="D294" s="9">
        <f t="shared" si="4"/>
        <v>172.66666666666666</v>
      </c>
      <c r="E294" s="9">
        <f t="shared" si="5"/>
        <v>129.5</v>
      </c>
      <c r="F294" s="9">
        <f t="shared" si="6"/>
        <v>103.60000000000001</v>
      </c>
      <c r="G294" s="9">
        <f t="shared" si="7"/>
        <v>86.333333333333343</v>
      </c>
      <c r="H294" s="9">
        <f t="shared" si="8"/>
        <v>74</v>
      </c>
      <c r="I294" s="9">
        <f t="shared" si="9"/>
        <v>64.75</v>
      </c>
      <c r="J294" s="9">
        <f t="shared" si="10"/>
        <v>57.55555555555555</v>
      </c>
      <c r="K294" s="9">
        <f t="shared" si="11"/>
        <v>51.8</v>
      </c>
      <c r="L294" s="9">
        <f t="shared" si="12"/>
        <v>47.090909090909086</v>
      </c>
      <c r="M294" s="9">
        <f t="shared" si="13"/>
        <v>43.166666666666664</v>
      </c>
      <c r="N294" s="9">
        <f t="shared" si="14"/>
        <v>39.846153846153847</v>
      </c>
      <c r="O294" s="9">
        <f t="shared" si="15"/>
        <v>37</v>
      </c>
      <c r="P294" s="9">
        <f t="shared" si="16"/>
        <v>34.533333333333331</v>
      </c>
      <c r="Q294" s="9">
        <f t="shared" si="17"/>
        <v>32.375</v>
      </c>
      <c r="R294" s="9">
        <f t="shared" si="18"/>
        <v>30.470588235294116</v>
      </c>
      <c r="S294" s="9">
        <f t="shared" si="19"/>
        <v>28.777777777777775</v>
      </c>
      <c r="T294" s="9">
        <f t="shared" si="20"/>
        <v>27.263157894736839</v>
      </c>
      <c r="U294" s="9">
        <f t="shared" si="21"/>
        <v>25.899999999999995</v>
      </c>
      <c r="V294" s="9">
        <f t="shared" si="22"/>
        <v>24.666666666666661</v>
      </c>
      <c r="W294" s="9">
        <f t="shared" si="23"/>
        <v>23.538423451256506</v>
      </c>
      <c r="X294" s="9">
        <f t="shared" si="24"/>
        <v>22.461785617729554</v>
      </c>
      <c r="Y294" s="9">
        <f t="shared" si="25"/>
        <v>21.434392757086275</v>
      </c>
      <c r="Z294" s="9">
        <f t="shared" si="26"/>
        <v>20.453992424466581</v>
      </c>
      <c r="AA294" s="9">
        <f t="shared" si="27"/>
        <v>19.518435200914347</v>
      </c>
      <c r="AB294" s="9">
        <f t="shared" si="28"/>
        <v>18.625669981014845</v>
      </c>
      <c r="AC294" s="9">
        <f t="shared" si="29"/>
        <v>17.773739476073686</v>
      </c>
      <c r="AD294" s="9">
        <f t="shared" si="30"/>
        <v>16.960775922978502</v>
      </c>
      <c r="AE294" s="9">
        <f t="shared" si="31"/>
        <v>16.184996989335566</v>
      </c>
      <c r="AF294" s="9">
        <f t="shared" si="32"/>
        <v>15.444701865903742</v>
      </c>
      <c r="AG294" s="9">
        <f t="shared" si="33"/>
        <v>14.738267537758938</v>
      </c>
      <c r="AH294" s="9">
        <f t="shared" si="34"/>
        <v>14.064145226013952</v>
      </c>
      <c r="AI294" s="9">
        <f t="shared" si="35"/>
        <v>13.420856992292599</v>
      </c>
      <c r="AJ294" s="9">
        <f t="shared" si="36"/>
        <v>12.806992498513786</v>
      </c>
      <c r="AK294" s="9">
        <f t="shared" si="37"/>
        <v>12.221205914881747</v>
      </c>
      <c r="AL294" s="9">
        <f t="shared" si="38"/>
        <v>11.662212969303539</v>
      </c>
      <c r="AM294" s="9">
        <f t="shared" si="39"/>
        <v>11.128788131764955</v>
      </c>
      <c r="AN294" s="9">
        <f t="shared" si="40"/>
        <v>10.619761927491945</v>
      </c>
      <c r="AO294" s="9">
        <f t="shared" si="41"/>
        <v>10.134018373006924</v>
      </c>
      <c r="AP294" s="9">
        <f t="shared" si="42"/>
        <v>9.6704925294588051</v>
      </c>
      <c r="AQ294" s="9">
        <f t="shared" si="43"/>
        <v>9.2281681678627301</v>
      </c>
      <c r="AR294" s="9">
        <f t="shared" si="44"/>
        <v>8.8060755411307667</v>
      </c>
      <c r="AS294" s="9">
        <f t="shared" si="45"/>
        <v>8.4032892580090053</v>
      </c>
      <c r="AT294" s="9">
        <f t="shared" si="46"/>
        <v>8.0189262542599078</v>
      </c>
      <c r="AU294" s="9">
        <f t="shared" si="47"/>
        <v>7.6521438566419437</v>
      </c>
      <c r="AV294" s="9">
        <f t="shared" si="48"/>
        <v>7.3021379354419933</v>
      </c>
      <c r="AW294" s="9">
        <f t="shared" si="49"/>
        <v>6.9681411415101726</v>
      </c>
      <c r="AX294" s="9">
        <f t="shared" si="50"/>
        <v>6.6494212239319603</v>
      </c>
      <c r="AY294" s="9">
        <f t="shared" si="51"/>
        <v>6.3452794246493038</v>
      </c>
      <c r="AZ294" s="9">
        <f t="shared" si="52"/>
        <v>6.0550489465111044</v>
      </c>
      <c r="BA294" s="9">
        <f t="shared" si="53"/>
        <v>5.7780934913944462</v>
      </c>
      <c r="BB294" s="9">
        <f t="shared" si="54"/>
        <v>5.5138058651915527</v>
      </c>
      <c r="BC294" s="9">
        <f t="shared" si="55"/>
        <v>5.2616066466040756</v>
      </c>
      <c r="BD294" s="9">
        <f t="shared" si="56"/>
        <v>5.0209429168261828</v>
      </c>
      <c r="BE294" s="9">
        <f t="shared" si="57"/>
        <v>4.7912870473314193</v>
      </c>
      <c r="BF294" s="9">
        <f t="shared" si="58"/>
        <v>4.5721355431057074</v>
      </c>
      <c r="BG294" s="9">
        <f t="shared" si="59"/>
        <v>4.3630079387903837</v>
      </c>
      <c r="BH294" s="9">
        <f t="shared" si="60"/>
        <v>4.1634457453152125</v>
      </c>
      <c r="BI294" s="9">
        <f t="shared" si="61"/>
        <v>3.973011444711962</v>
      </c>
      <c r="BJ294" s="9">
        <f t="shared" si="62"/>
        <v>3.791287530904806</v>
      </c>
      <c r="BK294" s="9">
        <f t="shared" si="63"/>
        <v>3.6178755943745702</v>
      </c>
      <c r="BL294" s="9">
        <f t="shared" si="64"/>
        <v>3.4523954486900665</v>
      </c>
      <c r="BM294" s="9">
        <f t="shared" si="65"/>
        <v>3.29448429699152</v>
      </c>
      <c r="BN294" s="9">
        <f t="shared" si="66"/>
        <v>3.14379593659871</v>
      </c>
    </row>
    <row r="295" spans="1:66" ht="12" x14ac:dyDescent="0.25">
      <c r="A295" s="5">
        <f t="shared" si="1"/>
        <v>260</v>
      </c>
      <c r="B295" s="56">
        <f t="shared" si="2"/>
        <v>65</v>
      </c>
      <c r="C295" s="9">
        <f t="shared" si="3"/>
        <v>260</v>
      </c>
      <c r="D295" s="9">
        <f t="shared" si="4"/>
        <v>173.33333333333331</v>
      </c>
      <c r="E295" s="9">
        <f t="shared" si="5"/>
        <v>130</v>
      </c>
      <c r="F295" s="9">
        <f t="shared" si="6"/>
        <v>104</v>
      </c>
      <c r="G295" s="9">
        <f t="shared" si="7"/>
        <v>86.666666666666671</v>
      </c>
      <c r="H295" s="9">
        <f t="shared" si="8"/>
        <v>74.285714285714292</v>
      </c>
      <c r="I295" s="9">
        <f t="shared" si="9"/>
        <v>65</v>
      </c>
      <c r="J295" s="9">
        <f t="shared" si="10"/>
        <v>57.777777777777771</v>
      </c>
      <c r="K295" s="9">
        <f t="shared" si="11"/>
        <v>51.999999999999993</v>
      </c>
      <c r="L295" s="9">
        <f t="shared" si="12"/>
        <v>47.272727272727266</v>
      </c>
      <c r="M295" s="9">
        <f t="shared" si="13"/>
        <v>43.333333333333329</v>
      </c>
      <c r="N295" s="9">
        <f t="shared" si="14"/>
        <v>40</v>
      </c>
      <c r="O295" s="9">
        <f t="shared" si="15"/>
        <v>37.142857142857146</v>
      </c>
      <c r="P295" s="9">
        <f t="shared" si="16"/>
        <v>34.666666666666671</v>
      </c>
      <c r="Q295" s="9">
        <f t="shared" si="17"/>
        <v>32.500000000000007</v>
      </c>
      <c r="R295" s="9">
        <f t="shared" si="18"/>
        <v>30.588235294117652</v>
      </c>
      <c r="S295" s="9">
        <f t="shared" si="19"/>
        <v>28.888888888888893</v>
      </c>
      <c r="T295" s="9">
        <f t="shared" si="20"/>
        <v>27.368421052631582</v>
      </c>
      <c r="U295" s="9">
        <f t="shared" si="21"/>
        <v>26.000000000000004</v>
      </c>
      <c r="V295" s="9">
        <f t="shared" si="22"/>
        <v>24.761904761904763</v>
      </c>
      <c r="W295" s="9">
        <f t="shared" si="23"/>
        <v>23.627281989139192</v>
      </c>
      <c r="X295" s="9">
        <f t="shared" si="24"/>
        <v>22.544649111692934</v>
      </c>
      <c r="Y295" s="9">
        <f t="shared" si="25"/>
        <v>21.511623884752829</v>
      </c>
      <c r="Z295" s="9">
        <f t="shared" si="26"/>
        <v>20.525933221070183</v>
      </c>
      <c r="AA295" s="9">
        <f t="shared" si="27"/>
        <v>19.585408189218789</v>
      </c>
      <c r="AB295" s="9">
        <f t="shared" si="28"/>
        <v>18.687979241039297</v>
      </c>
      <c r="AC295" s="9">
        <f t="shared" si="29"/>
        <v>17.831671657768293</v>
      </c>
      <c r="AD295" s="9">
        <f t="shared" si="30"/>
        <v>17.014601204831699</v>
      </c>
      <c r="AE295" s="9">
        <f t="shared" si="31"/>
        <v>16.234969985741202</v>
      </c>
      <c r="AF295" s="9">
        <f t="shared" si="32"/>
        <v>15.491062485970552</v>
      </c>
      <c r="AG295" s="9">
        <f t="shared" si="33"/>
        <v>14.78124179810661</v>
      </c>
      <c r="AH295" s="9">
        <f t="shared" si="34"/>
        <v>14.103946019968902</v>
      </c>
      <c r="AI295" s="9">
        <f t="shared" si="35"/>
        <v>13.457684817772028</v>
      </c>
      <c r="AJ295" s="9">
        <f t="shared" si="36"/>
        <v>12.841036146768454</v>
      </c>
      <c r="AK295" s="9">
        <f t="shared" si="37"/>
        <v>12.252643122155728</v>
      </c>
      <c r="AL295" s="9">
        <f t="shared" si="38"/>
        <v>11.691211033362816</v>
      </c>
      <c r="AM295" s="9">
        <f t="shared" si="39"/>
        <v>11.155504495145713</v>
      </c>
      <c r="AN295" s="9">
        <f t="shared" si="40"/>
        <v>10.644344729223596</v>
      </c>
      <c r="AO295" s="9">
        <f t="shared" si="41"/>
        <v>10.156606970473922</v>
      </c>
      <c r="AP295" s="9">
        <f t="shared" si="42"/>
        <v>9.6912179919790855</v>
      </c>
      <c r="AQ295" s="9">
        <f t="shared" si="43"/>
        <v>9.2471537434786359</v>
      </c>
      <c r="AR295" s="9">
        <f t="shared" si="44"/>
        <v>8.8234370980307109</v>
      </c>
      <c r="AS295" s="9">
        <f t="shared" si="45"/>
        <v>8.4191357019243735</v>
      </c>
      <c r="AT295" s="9">
        <f t="shared" si="46"/>
        <v>8.0333599231117816</v>
      </c>
      <c r="AU295" s="9">
        <f t="shared" si="47"/>
        <v>7.6652608936458524</v>
      </c>
      <c r="AV295" s="9">
        <f t="shared" si="48"/>
        <v>7.3140286418160079</v>
      </c>
      <c r="AW295" s="9">
        <f t="shared" si="49"/>
        <v>6.97889030987188</v>
      </c>
      <c r="AX295" s="9">
        <f t="shared" si="50"/>
        <v>6.6591084534132525</v>
      </c>
      <c r="AY295" s="9">
        <f t="shared" si="51"/>
        <v>6.3539794187041627</v>
      </c>
      <c r="AZ295" s="9">
        <f t="shared" si="52"/>
        <v>6.0628317943405943</v>
      </c>
      <c r="BA295" s="9">
        <f t="shared" si="53"/>
        <v>5.7850249338647748</v>
      </c>
      <c r="BB295" s="9">
        <f t="shared" si="54"/>
        <v>5.5199475460752128</v>
      </c>
      <c r="BC295" s="9">
        <f t="shared" si="55"/>
        <v>5.2670163499305671</v>
      </c>
      <c r="BD295" s="9">
        <f t="shared" si="56"/>
        <v>5.0256747910875736</v>
      </c>
      <c r="BE295" s="9">
        <f t="shared" si="57"/>
        <v>4.7953918172488841</v>
      </c>
      <c r="BF295" s="9">
        <f t="shared" si="58"/>
        <v>4.5756607096260575</v>
      </c>
      <c r="BG295" s="9">
        <f t="shared" si="59"/>
        <v>4.3659979679464449</v>
      </c>
      <c r="BH295" s="9">
        <f t="shared" si="60"/>
        <v>4.1659422465505109</v>
      </c>
      <c r="BI295" s="9">
        <f t="shared" si="61"/>
        <v>3.9750533392385687</v>
      </c>
      <c r="BJ295" s="9">
        <f t="shared" si="62"/>
        <v>3.7929112106331528</v>
      </c>
      <c r="BK295" s="9">
        <f t="shared" si="63"/>
        <v>3.6191150719256404</v>
      </c>
      <c r="BL295" s="9">
        <f t="shared" si="64"/>
        <v>3.4532824989733619</v>
      </c>
      <c r="BM295" s="9">
        <f t="shared" si="65"/>
        <v>3.2950485908066547</v>
      </c>
      <c r="BN295" s="9">
        <f t="shared" si="66"/>
        <v>3.1440651666942214</v>
      </c>
    </row>
    <row r="296" spans="1:66" ht="12" x14ac:dyDescent="0.25">
      <c r="A296" s="5">
        <f t="shared" si="1"/>
        <v>261</v>
      </c>
      <c r="B296" s="56">
        <f t="shared" si="2"/>
        <v>66</v>
      </c>
      <c r="C296" s="9">
        <f t="shared" si="3"/>
        <v>261</v>
      </c>
      <c r="D296" s="9">
        <f t="shared" si="4"/>
        <v>174</v>
      </c>
      <c r="E296" s="9">
        <f t="shared" si="5"/>
        <v>130.5</v>
      </c>
      <c r="F296" s="9">
        <f t="shared" si="6"/>
        <v>104.4</v>
      </c>
      <c r="G296" s="9">
        <f t="shared" si="7"/>
        <v>87.000000000000014</v>
      </c>
      <c r="H296" s="9">
        <f t="shared" si="8"/>
        <v>74.571428571428584</v>
      </c>
      <c r="I296" s="9">
        <f t="shared" si="9"/>
        <v>65.250000000000014</v>
      </c>
      <c r="J296" s="9">
        <f t="shared" si="10"/>
        <v>58.000000000000007</v>
      </c>
      <c r="K296" s="9">
        <f t="shared" si="11"/>
        <v>52.20000000000001</v>
      </c>
      <c r="L296" s="9">
        <f t="shared" si="12"/>
        <v>47.45454545454546</v>
      </c>
      <c r="M296" s="9">
        <f t="shared" si="13"/>
        <v>43.500000000000007</v>
      </c>
      <c r="N296" s="9">
        <f t="shared" si="14"/>
        <v>40.15384615384616</v>
      </c>
      <c r="O296" s="9">
        <f t="shared" si="15"/>
        <v>37.285714285714292</v>
      </c>
      <c r="P296" s="9">
        <f t="shared" si="16"/>
        <v>34.800000000000004</v>
      </c>
      <c r="Q296" s="9">
        <f t="shared" si="17"/>
        <v>32.625000000000007</v>
      </c>
      <c r="R296" s="9">
        <f t="shared" si="18"/>
        <v>30.705882352941181</v>
      </c>
      <c r="S296" s="9">
        <f t="shared" si="19"/>
        <v>29.000000000000004</v>
      </c>
      <c r="T296" s="9">
        <f t="shared" si="20"/>
        <v>27.473684210526319</v>
      </c>
      <c r="U296" s="9">
        <f t="shared" si="21"/>
        <v>26.1</v>
      </c>
      <c r="V296" s="9">
        <f t="shared" si="22"/>
        <v>24.857142857142858</v>
      </c>
      <c r="W296" s="9">
        <f t="shared" si="23"/>
        <v>23.72727272727273</v>
      </c>
      <c r="X296" s="9">
        <f t="shared" si="24"/>
        <v>22.661541791386707</v>
      </c>
      <c r="Y296" s="9">
        <f t="shared" si="25"/>
        <v>21.643679080423098</v>
      </c>
      <c r="Z296" s="9">
        <f t="shared" si="26"/>
        <v>20.67153455173974</v>
      </c>
      <c r="AA296" s="9">
        <f t="shared" si="27"/>
        <v>19.743054733715663</v>
      </c>
      <c r="AB296" s="9">
        <f t="shared" si="28"/>
        <v>18.856278388180304</v>
      </c>
      <c r="AC296" s="9">
        <f t="shared" si="29"/>
        <v>18.009332367668463</v>
      </c>
      <c r="AD296" s="9">
        <f t="shared" si="30"/>
        <v>17.200427658750243</v>
      </c>
      <c r="AE296" s="9">
        <f t="shared" si="31"/>
        <v>16.427855603078225</v>
      </c>
      <c r="AF296" s="9">
        <f t="shared" si="32"/>
        <v>15.689984288169571</v>
      </c>
      <c r="AG296" s="9">
        <f t="shared" si="33"/>
        <v>14.985255100299275</v>
      </c>
      <c r="AH296" s="9">
        <f t="shared" si="34"/>
        <v>14.312179432223182</v>
      </c>
      <c r="AI296" s="9">
        <f t="shared" si="35"/>
        <v>13.669335538776474</v>
      </c>
      <c r="AJ296" s="9">
        <f t="shared" si="36"/>
        <v>13.055365533705656</v>
      </c>
      <c r="AK296" s="9">
        <f t="shared" si="37"/>
        <v>12.468972521390436</v>
      </c>
      <c r="AL296" s="9">
        <f t="shared" si="38"/>
        <v>11.908917857396782</v>
      </c>
      <c r="AM296" s="9">
        <f t="shared" si="39"/>
        <v>11.374018532074615</v>
      </c>
      <c r="AN296" s="9">
        <f t="shared" si="40"/>
        <v>10.86314467167346</v>
      </c>
      <c r="AO296" s="9">
        <f t="shared" si="41"/>
        <v>10.375217151697653</v>
      </c>
      <c r="AP296" s="9">
        <f t="shared" si="42"/>
        <v>9.9092053174597456</v>
      </c>
      <c r="AQ296" s="9">
        <f t="shared" si="43"/>
        <v>9.4641248070172388</v>
      </c>
      <c r="AR296" s="9">
        <f t="shared" si="44"/>
        <v>9.03903547189398</v>
      </c>
      <c r="AS296" s="9">
        <f t="shared" si="45"/>
        <v>8.6330393911941581</v>
      </c>
      <c r="AT296" s="9">
        <f t="shared" si="46"/>
        <v>8.2452789749140791</v>
      </c>
      <c r="AU296" s="9">
        <f t="shared" si="47"/>
        <v>7.874935152445337</v>
      </c>
      <c r="AV296" s="9">
        <f t="shared" si="48"/>
        <v>7.5212256424429222</v>
      </c>
      <c r="AW296" s="9">
        <f t="shared" si="49"/>
        <v>7.1834033004036995</v>
      </c>
      <c r="AX296" s="9">
        <f t="shared" si="50"/>
        <v>6.8607545404648267</v>
      </c>
      <c r="AY296" s="9">
        <f t="shared" si="51"/>
        <v>6.5525978280884569</v>
      </c>
      <c r="AZ296" s="9">
        <f t="shared" si="52"/>
        <v>6.2582822404488105</v>
      </c>
      <c r="BA296" s="9">
        <f t="shared" si="53"/>
        <v>5.9771860914807027</v>
      </c>
      <c r="BB296" s="9">
        <f t="shared" si="54"/>
        <v>5.7087156186852042</v>
      </c>
      <c r="BC296" s="9">
        <f t="shared" si="55"/>
        <v>5.4523037289185607</v>
      </c>
      <c r="BD296" s="9">
        <f t="shared" si="56"/>
        <v>5.2074088005150836</v>
      </c>
      <c r="BE296" s="9">
        <f t="shared" si="57"/>
        <v>4.9735135392137249</v>
      </c>
      <c r="BF296" s="9">
        <f t="shared" si="58"/>
        <v>4.7501238854716998</v>
      </c>
      <c r="BG296" s="9">
        <f t="shared" si="59"/>
        <v>4.536767970857059</v>
      </c>
      <c r="BH296" s="9">
        <f t="shared" si="60"/>
        <v>4.3329951213157889</v>
      </c>
      <c r="BI296" s="9">
        <f t="shared" si="61"/>
        <v>4.1383749052080345</v>
      </c>
      <c r="BJ296" s="9">
        <f t="shared" si="62"/>
        <v>3.952496224102592</v>
      </c>
      <c r="BK296" s="9">
        <f t="shared" si="63"/>
        <v>3.7749664444091549</v>
      </c>
      <c r="BL296" s="9">
        <f t="shared" si="64"/>
        <v>3.6054105680140456</v>
      </c>
      <c r="BM296" s="9">
        <f t="shared" si="65"/>
        <v>3.4434704401675607</v>
      </c>
      <c r="BN296" s="9">
        <f t="shared" si="66"/>
        <v>3.2888039929497372</v>
      </c>
    </row>
    <row r="297" spans="1:66" ht="12" x14ac:dyDescent="0.25">
      <c r="A297" s="5">
        <f t="shared" si="1"/>
        <v>262</v>
      </c>
      <c r="B297" s="56">
        <f t="shared" si="2"/>
        <v>66</v>
      </c>
      <c r="C297" s="9">
        <f t="shared" si="3"/>
        <v>262</v>
      </c>
      <c r="D297" s="9">
        <f t="shared" si="4"/>
        <v>174.66666666666666</v>
      </c>
      <c r="E297" s="9">
        <f t="shared" si="5"/>
        <v>131</v>
      </c>
      <c r="F297" s="9">
        <f t="shared" si="6"/>
        <v>104.80000000000001</v>
      </c>
      <c r="G297" s="9">
        <f t="shared" si="7"/>
        <v>87.333333333333343</v>
      </c>
      <c r="H297" s="9">
        <f t="shared" si="8"/>
        <v>74.857142857142861</v>
      </c>
      <c r="I297" s="9">
        <f t="shared" si="9"/>
        <v>65.5</v>
      </c>
      <c r="J297" s="9">
        <f t="shared" si="10"/>
        <v>58.222222222222221</v>
      </c>
      <c r="K297" s="9">
        <f t="shared" si="11"/>
        <v>52.4</v>
      </c>
      <c r="L297" s="9">
        <f t="shared" si="12"/>
        <v>47.636363636363633</v>
      </c>
      <c r="M297" s="9">
        <f t="shared" si="13"/>
        <v>43.666666666666664</v>
      </c>
      <c r="N297" s="9">
        <f t="shared" si="14"/>
        <v>40.307692307692307</v>
      </c>
      <c r="O297" s="9">
        <f t="shared" si="15"/>
        <v>37.428571428571431</v>
      </c>
      <c r="P297" s="9">
        <f t="shared" si="16"/>
        <v>34.933333333333337</v>
      </c>
      <c r="Q297" s="9">
        <f t="shared" si="17"/>
        <v>32.75</v>
      </c>
      <c r="R297" s="9">
        <f t="shared" si="18"/>
        <v>30.823529411764707</v>
      </c>
      <c r="S297" s="9">
        <f t="shared" si="19"/>
        <v>29.111111111111111</v>
      </c>
      <c r="T297" s="9">
        <f t="shared" si="20"/>
        <v>27.578947368421051</v>
      </c>
      <c r="U297" s="9">
        <f t="shared" si="21"/>
        <v>26.2</v>
      </c>
      <c r="V297" s="9">
        <f t="shared" si="22"/>
        <v>24.952380952380949</v>
      </c>
      <c r="W297" s="9">
        <f t="shared" si="23"/>
        <v>23.818181818181817</v>
      </c>
      <c r="X297" s="9">
        <f t="shared" si="24"/>
        <v>22.746434549662311</v>
      </c>
      <c r="Y297" s="9">
        <f t="shared" si="25"/>
        <v>21.722912717338872</v>
      </c>
      <c r="Z297" s="9">
        <f t="shared" si="26"/>
        <v>20.745446320163104</v>
      </c>
      <c r="AA297" s="9">
        <f t="shared" si="27"/>
        <v>19.811963000673099</v>
      </c>
      <c r="AB297" s="9">
        <f t="shared" si="28"/>
        <v>18.920483651322758</v>
      </c>
      <c r="AC297" s="9">
        <f t="shared" si="29"/>
        <v>18.0691182185132</v>
      </c>
      <c r="AD297" s="9">
        <f t="shared" si="30"/>
        <v>17.256061695430287</v>
      </c>
      <c r="AE297" s="9">
        <f t="shared" si="31"/>
        <v>16.479590295192516</v>
      </c>
      <c r="AF297" s="9">
        <f t="shared" si="32"/>
        <v>15.738057796195859</v>
      </c>
      <c r="AG297" s="9">
        <f t="shared" si="33"/>
        <v>15.029892051907213</v>
      </c>
      <c r="AH297" s="9">
        <f t="shared" si="34"/>
        <v>14.353591657706755</v>
      </c>
      <c r="AI297" s="9">
        <f t="shared" si="35"/>
        <v>13.707722767712452</v>
      </c>
      <c r="AJ297" s="9">
        <f t="shared" si="36"/>
        <v>13.090916054838013</v>
      </c>
      <c r="AK297" s="9">
        <f t="shared" si="37"/>
        <v>12.501863807639165</v>
      </c>
      <c r="AL297" s="9">
        <f t="shared" si="38"/>
        <v>11.939317157793205</v>
      </c>
      <c r="AM297" s="9">
        <f t="shared" si="39"/>
        <v>11.402083432333731</v>
      </c>
      <c r="AN297" s="9">
        <f t="shared" si="40"/>
        <v>10.88902362502691</v>
      </c>
      <c r="AO297" s="9">
        <f t="shared" si="41"/>
        <v>10.399049981528298</v>
      </c>
      <c r="AP297" s="9">
        <f t="shared" si="42"/>
        <v>9.9311236932004032</v>
      </c>
      <c r="AQ297" s="9">
        <f t="shared" si="43"/>
        <v>9.4842526947016044</v>
      </c>
      <c r="AR297" s="9">
        <f t="shared" si="44"/>
        <v>9.0574895606769967</v>
      </c>
      <c r="AS297" s="9">
        <f t="shared" si="45"/>
        <v>8.6499294970919038</v>
      </c>
      <c r="AT297" s="9">
        <f t="shared" si="46"/>
        <v>8.260708422949385</v>
      </c>
      <c r="AU297" s="9">
        <f t="shared" si="47"/>
        <v>7.8890011383247565</v>
      </c>
      <c r="AV297" s="9">
        <f t="shared" si="48"/>
        <v>7.5340195748330965</v>
      </c>
      <c r="AW297" s="9">
        <f t="shared" si="49"/>
        <v>7.1950111248205078</v>
      </c>
      <c r="AX297" s="9">
        <f t="shared" si="50"/>
        <v>6.8712570457367974</v>
      </c>
      <c r="AY297" s="9">
        <f t="shared" si="51"/>
        <v>6.562070936306637</v>
      </c>
      <c r="AZ297" s="9">
        <f t="shared" si="52"/>
        <v>6.2667972812684827</v>
      </c>
      <c r="BA297" s="9">
        <f t="shared" si="53"/>
        <v>5.9848100615959083</v>
      </c>
      <c r="BB297" s="9">
        <f t="shared" si="54"/>
        <v>5.7155114272548468</v>
      </c>
      <c r="BC297" s="9">
        <f t="shared" si="55"/>
        <v>5.4583304296827997</v>
      </c>
      <c r="BD297" s="9">
        <f t="shared" si="56"/>
        <v>5.2127218113027087</v>
      </c>
      <c r="BE297" s="9">
        <f t="shared" si="57"/>
        <v>4.9781648495051023</v>
      </c>
      <c r="BF297" s="9">
        <f t="shared" si="58"/>
        <v>4.7541622526475988</v>
      </c>
      <c r="BG297" s="9">
        <f t="shared" si="59"/>
        <v>4.5402391057311497</v>
      </c>
      <c r="BH297" s="9">
        <f t="shared" si="60"/>
        <v>4.3359418635177116</v>
      </c>
      <c r="BI297" s="9">
        <f t="shared" si="61"/>
        <v>4.1408373889546226</v>
      </c>
      <c r="BJ297" s="9">
        <f t="shared" si="62"/>
        <v>3.9545120348670229</v>
      </c>
      <c r="BK297" s="9">
        <f t="shared" si="63"/>
        <v>3.7765707669713793</v>
      </c>
      <c r="BL297" s="9">
        <f t="shared" si="64"/>
        <v>3.6066363263507912</v>
      </c>
      <c r="BM297" s="9">
        <f t="shared" si="65"/>
        <v>3.4443484296164155</v>
      </c>
      <c r="BN297" s="9">
        <f t="shared" si="66"/>
        <v>3.2893630050592431</v>
      </c>
    </row>
    <row r="298" spans="1:66" ht="12" x14ac:dyDescent="0.25">
      <c r="A298" s="5">
        <f t="shared" si="1"/>
        <v>263</v>
      </c>
      <c r="B298" s="56">
        <f t="shared" si="2"/>
        <v>66</v>
      </c>
      <c r="C298" s="9">
        <f t="shared" si="3"/>
        <v>263</v>
      </c>
      <c r="D298" s="9">
        <f t="shared" si="4"/>
        <v>175.33333333333331</v>
      </c>
      <c r="E298" s="9">
        <f t="shared" si="5"/>
        <v>131.5</v>
      </c>
      <c r="F298" s="9">
        <f t="shared" si="6"/>
        <v>105.2</v>
      </c>
      <c r="G298" s="9">
        <f t="shared" si="7"/>
        <v>87.666666666666671</v>
      </c>
      <c r="H298" s="9">
        <f t="shared" si="8"/>
        <v>75.142857142857139</v>
      </c>
      <c r="I298" s="9">
        <f t="shared" si="9"/>
        <v>65.75</v>
      </c>
      <c r="J298" s="9">
        <f t="shared" si="10"/>
        <v>58.444444444444443</v>
      </c>
      <c r="K298" s="9">
        <f t="shared" si="11"/>
        <v>52.6</v>
      </c>
      <c r="L298" s="9">
        <f t="shared" si="12"/>
        <v>47.81818181818182</v>
      </c>
      <c r="M298" s="9">
        <f t="shared" si="13"/>
        <v>43.833333333333336</v>
      </c>
      <c r="N298" s="9">
        <f t="shared" si="14"/>
        <v>40.461538461538467</v>
      </c>
      <c r="O298" s="9">
        <f t="shared" si="15"/>
        <v>37.571428571428577</v>
      </c>
      <c r="P298" s="9">
        <f t="shared" si="16"/>
        <v>35.06666666666667</v>
      </c>
      <c r="Q298" s="9">
        <f t="shared" si="17"/>
        <v>32.875</v>
      </c>
      <c r="R298" s="9">
        <f t="shared" si="18"/>
        <v>30.941176470588236</v>
      </c>
      <c r="S298" s="9">
        <f t="shared" si="19"/>
        <v>29.222222222222221</v>
      </c>
      <c r="T298" s="9">
        <f t="shared" si="20"/>
        <v>27.684210526315788</v>
      </c>
      <c r="U298" s="9">
        <f t="shared" si="21"/>
        <v>26.299999999999997</v>
      </c>
      <c r="V298" s="9">
        <f t="shared" si="22"/>
        <v>25.047619047619044</v>
      </c>
      <c r="W298" s="9">
        <f t="shared" si="23"/>
        <v>23.909090909090907</v>
      </c>
      <c r="X298" s="9">
        <f t="shared" si="24"/>
        <v>22.831320107822009</v>
      </c>
      <c r="Y298" s="9">
        <f t="shared" si="25"/>
        <v>21.802132914540739</v>
      </c>
      <c r="Z298" s="9">
        <f t="shared" si="26"/>
        <v>20.819339283866096</v>
      </c>
      <c r="AA298" s="9">
        <f t="shared" si="27"/>
        <v>19.880847892989763</v>
      </c>
      <c r="AB298" s="9">
        <f t="shared" si="28"/>
        <v>18.984661691473189</v>
      </c>
      <c r="AC298" s="9">
        <f t="shared" si="29"/>
        <v>18.128873651650306</v>
      </c>
      <c r="AD298" s="9">
        <f t="shared" si="30"/>
        <v>17.311662710593048</v>
      </c>
      <c r="AE298" s="9">
        <f t="shared" si="31"/>
        <v>16.531289895004377</v>
      </c>
      <c r="AF298" s="9">
        <f t="shared" si="32"/>
        <v>15.786094620792895</v>
      </c>
      <c r="AG298" s="9">
        <f t="shared" si="33"/>
        <v>15.074491159454704</v>
      </c>
      <c r="AH298" s="9">
        <f t="shared" si="34"/>
        <v>14.394965263743257</v>
      </c>
      <c r="AI298" s="9">
        <f t="shared" si="35"/>
        <v>13.746070945446803</v>
      </c>
      <c r="AJ298" s="9">
        <f t="shared" si="36"/>
        <v>13.126427398416741</v>
      </c>
      <c r="AK298" s="9">
        <f t="shared" si="37"/>
        <v>12.534716060299305</v>
      </c>
      <c r="AL298" s="9">
        <f t="shared" si="38"/>
        <v>11.969677806718105</v>
      </c>
      <c r="AM298" s="9">
        <f t="shared" si="39"/>
        <v>11.430110271936933</v>
      </c>
      <c r="AN298" s="9">
        <f t="shared" si="40"/>
        <v>10.91486529030138</v>
      </c>
      <c r="AO298" s="9">
        <f t="shared" si="41"/>
        <v>10.422846453014794</v>
      </c>
      <c r="AP298" s="9">
        <f t="shared" si="42"/>
        <v>9.9530067750495732</v>
      </c>
      <c r="AQ298" s="9">
        <f t="shared" si="43"/>
        <v>9.5043464672291194</v>
      </c>
      <c r="AR298" s="9">
        <f t="shared" si="44"/>
        <v>9.0759108087395752</v>
      </c>
      <c r="AS298" s="9">
        <f t="shared" si="45"/>
        <v>8.6667881155442021</v>
      </c>
      <c r="AT298" s="9">
        <f t="shared" si="46"/>
        <v>8.2761078003772965</v>
      </c>
      <c r="AU298" s="9">
        <f t="shared" si="47"/>
        <v>7.9030385201894475</v>
      </c>
      <c r="AV298" s="9">
        <f t="shared" si="48"/>
        <v>7.5467864071019992</v>
      </c>
      <c r="AW298" s="9">
        <f t="shared" si="49"/>
        <v>7.206593379106323</v>
      </c>
      <c r="AX298" s="9">
        <f t="shared" si="50"/>
        <v>6.8817355269131522</v>
      </c>
      <c r="AY298" s="9">
        <f t="shared" si="51"/>
        <v>6.5715215735193127</v>
      </c>
      <c r="AZ298" s="9">
        <f t="shared" si="52"/>
        <v>6.2752914032138944</v>
      </c>
      <c r="BA298" s="9">
        <f t="shared" si="53"/>
        <v>5.992414656893688</v>
      </c>
      <c r="BB298" s="9">
        <f t="shared" si="54"/>
        <v>5.7222893906988066</v>
      </c>
      <c r="BC298" s="9">
        <f t="shared" si="55"/>
        <v>5.4643407951141469</v>
      </c>
      <c r="BD298" s="9">
        <f t="shared" si="56"/>
        <v>5.2180199718110245</v>
      </c>
      <c r="BE298" s="9">
        <f t="shared" si="57"/>
        <v>4.982802765626178</v>
      </c>
      <c r="BF298" s="9">
        <f t="shared" si="58"/>
        <v>4.7581886491926726</v>
      </c>
      <c r="BG298" s="9">
        <f t="shared" si="59"/>
        <v>4.543699657849257</v>
      </c>
      <c r="BH298" s="9">
        <f t="shared" si="60"/>
        <v>4.3388793725617312</v>
      </c>
      <c r="BI298" s="9">
        <f t="shared" si="61"/>
        <v>4.143291948692057</v>
      </c>
      <c r="BJ298" s="9">
        <f t="shared" si="62"/>
        <v>3.9565211885484795</v>
      </c>
      <c r="BK298" s="9">
        <f t="shared" si="63"/>
        <v>3.778169655743111</v>
      </c>
      <c r="BL298" s="9">
        <f t="shared" si="64"/>
        <v>3.6078578294723855</v>
      </c>
      <c r="BM298" s="9">
        <f t="shared" si="65"/>
        <v>3.4452232969207435</v>
      </c>
      <c r="BN298" s="9">
        <f t="shared" si="66"/>
        <v>3.2899199820690406</v>
      </c>
    </row>
    <row r="299" spans="1:66" ht="12" x14ac:dyDescent="0.25">
      <c r="A299" s="5">
        <f t="shared" si="1"/>
        <v>264</v>
      </c>
      <c r="B299" s="56">
        <f t="shared" si="2"/>
        <v>66</v>
      </c>
      <c r="C299" s="9">
        <f t="shared" si="3"/>
        <v>264</v>
      </c>
      <c r="D299" s="9">
        <f t="shared" si="4"/>
        <v>176</v>
      </c>
      <c r="E299" s="9">
        <f t="shared" si="5"/>
        <v>132</v>
      </c>
      <c r="F299" s="9">
        <f t="shared" si="6"/>
        <v>105.60000000000001</v>
      </c>
      <c r="G299" s="9">
        <f t="shared" si="7"/>
        <v>88.000000000000014</v>
      </c>
      <c r="H299" s="9">
        <f t="shared" si="8"/>
        <v>75.428571428571431</v>
      </c>
      <c r="I299" s="9">
        <f t="shared" si="9"/>
        <v>66</v>
      </c>
      <c r="J299" s="9">
        <f t="shared" si="10"/>
        <v>58.666666666666664</v>
      </c>
      <c r="K299" s="9">
        <f t="shared" si="11"/>
        <v>52.8</v>
      </c>
      <c r="L299" s="9">
        <f t="shared" si="12"/>
        <v>47.999999999999993</v>
      </c>
      <c r="M299" s="9">
        <f t="shared" si="13"/>
        <v>43.999999999999993</v>
      </c>
      <c r="N299" s="9">
        <f t="shared" si="14"/>
        <v>40.615384615384613</v>
      </c>
      <c r="O299" s="9">
        <f t="shared" si="15"/>
        <v>37.714285714285715</v>
      </c>
      <c r="P299" s="9">
        <f t="shared" si="16"/>
        <v>35.200000000000003</v>
      </c>
      <c r="Q299" s="9">
        <f t="shared" si="17"/>
        <v>33</v>
      </c>
      <c r="R299" s="9">
        <f t="shared" si="18"/>
        <v>31.058823529411764</v>
      </c>
      <c r="S299" s="9">
        <f t="shared" si="19"/>
        <v>29.333333333333332</v>
      </c>
      <c r="T299" s="9">
        <f t="shared" si="20"/>
        <v>27.789473684210524</v>
      </c>
      <c r="U299" s="9">
        <f t="shared" si="21"/>
        <v>26.399999999999995</v>
      </c>
      <c r="V299" s="9">
        <f t="shared" si="22"/>
        <v>25.142857142857135</v>
      </c>
      <c r="W299" s="9">
        <f t="shared" si="23"/>
        <v>23.999999999999993</v>
      </c>
      <c r="X299" s="9">
        <f t="shared" si="24"/>
        <v>22.91619849384999</v>
      </c>
      <c r="Y299" s="9">
        <f t="shared" si="25"/>
        <v>21.881339725397194</v>
      </c>
      <c r="Z299" s="9">
        <f t="shared" si="26"/>
        <v>20.893213519106972</v>
      </c>
      <c r="AA299" s="9">
        <f t="shared" si="27"/>
        <v>19.949709507426899</v>
      </c>
      <c r="AB299" s="9">
        <f t="shared" si="28"/>
        <v>19.048812623618385</v>
      </c>
      <c r="AC299" s="9">
        <f t="shared" si="29"/>
        <v>18.188598798124769</v>
      </c>
      <c r="AD299" s="9">
        <f t="shared" si="30"/>
        <v>17.367230849284532</v>
      </c>
      <c r="AE299" s="9">
        <f t="shared" si="31"/>
        <v>16.582954559613309</v>
      </c>
      <c r="AF299" s="9">
        <f t="shared" si="32"/>
        <v>15.834094929274727</v>
      </c>
      <c r="AG299" s="9">
        <f t="shared" si="33"/>
        <v>15.119052598738474</v>
      </c>
      <c r="AH299" s="9">
        <f t="shared" si="34"/>
        <v>14.436300432985396</v>
      </c>
      <c r="AI299" s="9">
        <f t="shared" si="35"/>
        <v>13.784380259964417</v>
      </c>
      <c r="AJ299" s="9">
        <f t="shared" si="36"/>
        <v>13.16189975633551</v>
      </c>
      <c r="AK299" s="9">
        <f t="shared" si="37"/>
        <v>12.567529473847518</v>
      </c>
      <c r="AL299" s="9">
        <f t="shared" si="38"/>
        <v>11.999999999999996</v>
      </c>
      <c r="AM299" s="9">
        <f t="shared" si="39"/>
        <v>11.458099246924997</v>
      </c>
      <c r="AN299" s="9">
        <f t="shared" si="40"/>
        <v>10.940669862698599</v>
      </c>
      <c r="AO299" s="9">
        <f t="shared" si="41"/>
        <v>10.446606759553488</v>
      </c>
      <c r="AP299" s="9">
        <f t="shared" si="42"/>
        <v>9.9748547537134513</v>
      </c>
      <c r="AQ299" s="9">
        <f t="shared" si="43"/>
        <v>9.5244063118091944</v>
      </c>
      <c r="AR299" s="9">
        <f t="shared" si="44"/>
        <v>9.0942993990623862</v>
      </c>
      <c r="AS299" s="9">
        <f t="shared" si="45"/>
        <v>8.6836154246422659</v>
      </c>
      <c r="AT299" s="9">
        <f t="shared" si="46"/>
        <v>8.2914772798066547</v>
      </c>
      <c r="AU299" s="9">
        <f t="shared" si="47"/>
        <v>7.9170474646373643</v>
      </c>
      <c r="AV299" s="9">
        <f t="shared" si="48"/>
        <v>7.5595262993692378</v>
      </c>
      <c r="AW299" s="9">
        <f t="shared" si="49"/>
        <v>7.2181502164926989</v>
      </c>
      <c r="AX299" s="9">
        <f t="shared" si="50"/>
        <v>6.8921901299822093</v>
      </c>
      <c r="AY299" s="9">
        <f t="shared" si="51"/>
        <v>6.5809498781677549</v>
      </c>
      <c r="AZ299" s="9">
        <f t="shared" si="52"/>
        <v>6.283764736923759</v>
      </c>
      <c r="BA299" s="9">
        <f t="shared" si="53"/>
        <v>5.9999999999999991</v>
      </c>
      <c r="BB299" s="9">
        <f t="shared" si="54"/>
        <v>5.7290496234624992</v>
      </c>
      <c r="BC299" s="9">
        <f t="shared" si="55"/>
        <v>5.4703349313493002</v>
      </c>
      <c r="BD299" s="9">
        <f t="shared" si="56"/>
        <v>5.2233033797767447</v>
      </c>
      <c r="BE299" s="9">
        <f t="shared" si="57"/>
        <v>4.9874273768567265</v>
      </c>
      <c r="BF299" s="9">
        <f t="shared" si="58"/>
        <v>4.7622031559045981</v>
      </c>
      <c r="BG299" s="9">
        <f t="shared" si="59"/>
        <v>4.547149699531194</v>
      </c>
      <c r="BH299" s="9">
        <f t="shared" si="60"/>
        <v>4.3418077123211338</v>
      </c>
      <c r="BI299" s="9">
        <f t="shared" si="61"/>
        <v>4.1457386399033282</v>
      </c>
      <c r="BJ299" s="9">
        <f t="shared" si="62"/>
        <v>3.958523732318683</v>
      </c>
      <c r="BK299" s="9">
        <f t="shared" si="63"/>
        <v>3.7797631496846193</v>
      </c>
      <c r="BL299" s="9">
        <f t="shared" si="64"/>
        <v>3.6090751082463499</v>
      </c>
      <c r="BM299" s="9">
        <f t="shared" si="65"/>
        <v>3.4460950649911046</v>
      </c>
      <c r="BN299" s="9">
        <f t="shared" si="66"/>
        <v>3.2904749390838779</v>
      </c>
    </row>
    <row r="300" spans="1:66" ht="12" x14ac:dyDescent="0.25">
      <c r="A300" s="5">
        <f t="shared" si="1"/>
        <v>265</v>
      </c>
      <c r="B300" s="56">
        <f t="shared" si="2"/>
        <v>67</v>
      </c>
      <c r="C300" s="9">
        <f t="shared" si="3"/>
        <v>265</v>
      </c>
      <c r="D300" s="9">
        <f t="shared" si="4"/>
        <v>176.66666666666666</v>
      </c>
      <c r="E300" s="9">
        <f t="shared" si="5"/>
        <v>132.5</v>
      </c>
      <c r="F300" s="9">
        <f t="shared" si="6"/>
        <v>106</v>
      </c>
      <c r="G300" s="9">
        <f t="shared" si="7"/>
        <v>88.333333333333343</v>
      </c>
      <c r="H300" s="9">
        <f t="shared" si="8"/>
        <v>75.714285714285722</v>
      </c>
      <c r="I300" s="9">
        <f t="shared" si="9"/>
        <v>66.25</v>
      </c>
      <c r="J300" s="9">
        <f t="shared" si="10"/>
        <v>58.888888888888886</v>
      </c>
      <c r="K300" s="9">
        <f t="shared" si="11"/>
        <v>53</v>
      </c>
      <c r="L300" s="9">
        <f t="shared" si="12"/>
        <v>48.18181818181818</v>
      </c>
      <c r="M300" s="9">
        <f t="shared" si="13"/>
        <v>44.166666666666664</v>
      </c>
      <c r="N300" s="9">
        <f t="shared" si="14"/>
        <v>40.769230769230766</v>
      </c>
      <c r="O300" s="9">
        <f t="shared" si="15"/>
        <v>37.857142857142854</v>
      </c>
      <c r="P300" s="9">
        <f t="shared" si="16"/>
        <v>35.333333333333329</v>
      </c>
      <c r="Q300" s="9">
        <f t="shared" si="17"/>
        <v>33.124999999999993</v>
      </c>
      <c r="R300" s="9">
        <f t="shared" si="18"/>
        <v>31.176470588235286</v>
      </c>
      <c r="S300" s="9">
        <f t="shared" si="19"/>
        <v>29.444444444444436</v>
      </c>
      <c r="T300" s="9">
        <f t="shared" si="20"/>
        <v>27.894736842105253</v>
      </c>
      <c r="U300" s="9">
        <f t="shared" si="21"/>
        <v>26.499999999999989</v>
      </c>
      <c r="V300" s="9">
        <f t="shared" si="22"/>
        <v>25.238095238095227</v>
      </c>
      <c r="W300" s="9">
        <f t="shared" si="23"/>
        <v>24.090909090909079</v>
      </c>
      <c r="X300" s="9">
        <f t="shared" si="24"/>
        <v>23.024229377968254</v>
      </c>
      <c r="Y300" s="9">
        <f t="shared" si="25"/>
        <v>22.004779331857598</v>
      </c>
      <c r="Z300" s="9">
        <f t="shared" si="26"/>
        <v>21.030467751814758</v>
      </c>
      <c r="AA300" s="9">
        <f t="shared" si="27"/>
        <v>20.099296029740465</v>
      </c>
      <c r="AB300" s="9">
        <f t="shared" si="28"/>
        <v>19.209354050448091</v>
      </c>
      <c r="AC300" s="9">
        <f t="shared" si="29"/>
        <v>18.358816273438968</v>
      </c>
      <c r="AD300" s="9">
        <f t="shared" si="30"/>
        <v>17.545937988165996</v>
      </c>
      <c r="AE300" s="9">
        <f t="shared" si="31"/>
        <v>16.769051735103961</v>
      </c>
      <c r="AF300" s="9">
        <f t="shared" si="32"/>
        <v>16.026563885285107</v>
      </c>
      <c r="AG300" s="9">
        <f t="shared" si="33"/>
        <v>15.316951371283517</v>
      </c>
      <c r="AH300" s="9">
        <f t="shared" si="34"/>
        <v>14.638758562942602</v>
      </c>
      <c r="AI300" s="9">
        <f t="shared" si="35"/>
        <v>13.990594281436842</v>
      </c>
      <c r="AJ300" s="9">
        <f t="shared" si="36"/>
        <v>13.371128945542726</v>
      </c>
      <c r="AK300" s="9">
        <f t="shared" si="37"/>
        <v>12.779091844265031</v>
      </c>
      <c r="AL300" s="9">
        <f t="shared" si="38"/>
        <v>12.213268530223763</v>
      </c>
      <c r="AM300" s="9">
        <f t="shared" si="39"/>
        <v>11.672498328454814</v>
      </c>
      <c r="AN300" s="9">
        <f t="shared" si="40"/>
        <v>11.155671955514125</v>
      </c>
      <c r="AO300" s="9">
        <f t="shared" si="41"/>
        <v>10.661729244001414</v>
      </c>
      <c r="AP300" s="9">
        <f t="shared" si="42"/>
        <v>10.189656967835804</v>
      </c>
      <c r="AQ300" s="9">
        <f t="shared" si="43"/>
        <v>9.7384867638222854</v>
      </c>
      <c r="AR300" s="9">
        <f t="shared" si="44"/>
        <v>9.307293145245561</v>
      </c>
      <c r="AS300" s="9">
        <f t="shared" si="45"/>
        <v>8.8951916034165297</v>
      </c>
      <c r="AT300" s="9">
        <f t="shared" si="46"/>
        <v>8.5013367932771118</v>
      </c>
      <c r="AU300" s="9">
        <f t="shared" si="47"/>
        <v>8.1249207993415364</v>
      </c>
      <c r="AV300" s="9">
        <f t="shared" si="48"/>
        <v>7.7651714784170291</v>
      </c>
      <c r="AW300" s="9">
        <f t="shared" si="49"/>
        <v>7.4213508757042899</v>
      </c>
      <c r="AX300" s="9">
        <f t="shared" si="50"/>
        <v>7.0927537110287302</v>
      </c>
      <c r="AY300" s="9">
        <f t="shared" si="51"/>
        <v>6.778705932097254</v>
      </c>
      <c r="AZ300" s="9">
        <f t="shared" si="52"/>
        <v>6.4785633318128868</v>
      </c>
      <c r="BA300" s="9">
        <f t="shared" si="53"/>
        <v>6.1917102268109305</v>
      </c>
      <c r="BB300" s="9">
        <f t="shared" si="54"/>
        <v>5.9175581945059426</v>
      </c>
      <c r="BC300" s="9">
        <f t="shared" si="55"/>
        <v>5.6555448660588157</v>
      </c>
      <c r="BD300" s="9">
        <f t="shared" si="56"/>
        <v>5.4051327727879954</v>
      </c>
      <c r="BE300" s="9">
        <f t="shared" si="57"/>
        <v>5.1658082436584483</v>
      </c>
      <c r="BF300" s="9">
        <f t="shared" si="58"/>
        <v>4.9370803515868165</v>
      </c>
      <c r="BG300" s="9">
        <f t="shared" si="59"/>
        <v>4.7184799064013054</v>
      </c>
      <c r="BH300" s="9">
        <f t="shared" si="60"/>
        <v>4.5095584923905534</v>
      </c>
      <c r="BI300" s="9">
        <f t="shared" si="61"/>
        <v>4.3098875484672208</v>
      </c>
      <c r="BJ300" s="9">
        <f t="shared" si="62"/>
        <v>4.119057489059414</v>
      </c>
      <c r="BK300" s="9">
        <f t="shared" si="63"/>
        <v>3.9366768639266474</v>
      </c>
      <c r="BL300" s="9">
        <f t="shared" si="64"/>
        <v>3.7623715551768564</v>
      </c>
      <c r="BM300" s="9">
        <f t="shared" si="65"/>
        <v>3.5957840098373071</v>
      </c>
      <c r="BN300" s="9">
        <f t="shared" si="66"/>
        <v>3.4365725064051742</v>
      </c>
    </row>
    <row r="301" spans="1:66" ht="12" x14ac:dyDescent="0.25">
      <c r="A301" s="5">
        <f t="shared" si="1"/>
        <v>266</v>
      </c>
      <c r="B301" s="56">
        <f t="shared" si="2"/>
        <v>67</v>
      </c>
      <c r="C301" s="9">
        <f t="shared" si="3"/>
        <v>266</v>
      </c>
      <c r="D301" s="9">
        <f t="shared" si="4"/>
        <v>177.33333333333331</v>
      </c>
      <c r="E301" s="9">
        <f t="shared" si="5"/>
        <v>133</v>
      </c>
      <c r="F301" s="9">
        <f t="shared" si="6"/>
        <v>106.4</v>
      </c>
      <c r="G301" s="9">
        <f t="shared" si="7"/>
        <v>88.666666666666671</v>
      </c>
      <c r="H301" s="9">
        <f t="shared" si="8"/>
        <v>76</v>
      </c>
      <c r="I301" s="9">
        <f t="shared" si="9"/>
        <v>66.5</v>
      </c>
      <c r="J301" s="9">
        <f t="shared" si="10"/>
        <v>59.111111111111107</v>
      </c>
      <c r="K301" s="9">
        <f t="shared" si="11"/>
        <v>53.199999999999996</v>
      </c>
      <c r="L301" s="9">
        <f t="shared" si="12"/>
        <v>48.36363636363636</v>
      </c>
      <c r="M301" s="9">
        <f t="shared" si="13"/>
        <v>44.333333333333329</v>
      </c>
      <c r="N301" s="9">
        <f t="shared" si="14"/>
        <v>40.92307692307692</v>
      </c>
      <c r="O301" s="9">
        <f t="shared" si="15"/>
        <v>38</v>
      </c>
      <c r="P301" s="9">
        <f t="shared" si="16"/>
        <v>35.466666666666669</v>
      </c>
      <c r="Q301" s="9">
        <f t="shared" si="17"/>
        <v>33.25</v>
      </c>
      <c r="R301" s="9">
        <f t="shared" si="18"/>
        <v>31.294117647058822</v>
      </c>
      <c r="S301" s="9">
        <f t="shared" si="19"/>
        <v>29.555555555555554</v>
      </c>
      <c r="T301" s="9">
        <f t="shared" si="20"/>
        <v>27.999999999999996</v>
      </c>
      <c r="U301" s="9">
        <f t="shared" si="21"/>
        <v>26.599999999999994</v>
      </c>
      <c r="V301" s="9">
        <f t="shared" si="22"/>
        <v>25.333333333333325</v>
      </c>
      <c r="W301" s="9">
        <f t="shared" si="23"/>
        <v>24.181818181818176</v>
      </c>
      <c r="X301" s="9">
        <f t="shared" si="24"/>
        <v>23.109221000525324</v>
      </c>
      <c r="Y301" s="9">
        <f t="shared" si="25"/>
        <v>22.084199427677923</v>
      </c>
      <c r="Z301" s="9">
        <f t="shared" si="26"/>
        <v>21.104643222303476</v>
      </c>
      <c r="AA301" s="9">
        <f t="shared" si="27"/>
        <v>20.168535744270489</v>
      </c>
      <c r="AB301" s="9">
        <f t="shared" si="28"/>
        <v>19.273949802574265</v>
      </c>
      <c r="AC301" s="9">
        <f t="shared" si="29"/>
        <v>18.419043687774142</v>
      </c>
      <c r="AD301" s="9">
        <f t="shared" si="30"/>
        <v>17.602057380414063</v>
      </c>
      <c r="AE301" s="9">
        <f t="shared" si="31"/>
        <v>16.821308927620606</v>
      </c>
      <c r="AF301" s="9">
        <f t="shared" si="32"/>
        <v>16.075190980418938</v>
      </c>
      <c r="AG301" s="9">
        <f t="shared" si="33"/>
        <v>15.362167484637892</v>
      </c>
      <c r="AH301" s="9">
        <f t="shared" si="34"/>
        <v>14.680770518591709</v>
      </c>
      <c r="AI301" s="9">
        <f t="shared" si="35"/>
        <v>14.029597271028042</v>
      </c>
      <c r="AJ301" s="9">
        <f t="shared" si="36"/>
        <v>13.407307153120657</v>
      </c>
      <c r="AK301" s="9">
        <f t="shared" si="37"/>
        <v>12.812619038561213</v>
      </c>
      <c r="AL301" s="9">
        <f t="shared" si="38"/>
        <v>12.244308626068209</v>
      </c>
      <c r="AM301" s="9">
        <f t="shared" si="39"/>
        <v>11.701205918883224</v>
      </c>
      <c r="AN301" s="9">
        <f t="shared" si="40"/>
        <v>11.18219281606542</v>
      </c>
      <c r="AO301" s="9">
        <f t="shared" si="41"/>
        <v>10.68620081062544</v>
      </c>
      <c r="AP301" s="9">
        <f t="shared" si="42"/>
        <v>10.212208789759767</v>
      </c>
      <c r="AQ301" s="9">
        <f t="shared" si="43"/>
        <v>9.759240932656855</v>
      </c>
      <c r="AR301" s="9">
        <f t="shared" si="44"/>
        <v>9.3263647015471509</v>
      </c>
      <c r="AS301" s="9">
        <f t="shared" si="45"/>
        <v>8.9126889218611538</v>
      </c>
      <c r="AT301" s="9">
        <f t="shared" si="46"/>
        <v>8.5173619475430655</v>
      </c>
      <c r="AU301" s="9">
        <f t="shared" si="47"/>
        <v>8.1395699077429047</v>
      </c>
      <c r="AV301" s="9">
        <f t="shared" si="48"/>
        <v>7.7785350312775181</v>
      </c>
      <c r="AW301" s="9">
        <f t="shared" si="49"/>
        <v>7.433514045410992</v>
      </c>
      <c r="AX301" s="9">
        <f t="shared" si="50"/>
        <v>7.1037966456580017</v>
      </c>
      <c r="AY301" s="9">
        <f t="shared" si="51"/>
        <v>6.788704033459827</v>
      </c>
      <c r="AZ301" s="9">
        <f t="shared" si="52"/>
        <v>6.4875875187225152</v>
      </c>
      <c r="BA301" s="9">
        <f t="shared" si="53"/>
        <v>6.1998271843401946</v>
      </c>
      <c r="BB301" s="9">
        <f t="shared" si="54"/>
        <v>5.924830609954153</v>
      </c>
      <c r="BC301" s="9">
        <f t="shared" si="55"/>
        <v>5.6620316523202465</v>
      </c>
      <c r="BD301" s="9">
        <f t="shared" si="56"/>
        <v>5.4108892797737589</v>
      </c>
      <c r="BE301" s="9">
        <f t="shared" si="57"/>
        <v>5.1708864583921654</v>
      </c>
      <c r="BF301" s="9">
        <f t="shared" si="58"/>
        <v>4.9415290875627473</v>
      </c>
      <c r="BG301" s="9">
        <f t="shared" si="59"/>
        <v>4.7223449827636461</v>
      </c>
      <c r="BH301" s="9">
        <f t="shared" si="60"/>
        <v>4.5128829034642015</v>
      </c>
      <c r="BI301" s="9">
        <f t="shared" si="61"/>
        <v>4.3127116241432812</v>
      </c>
      <c r="BJ301" s="9">
        <f t="shared" si="62"/>
        <v>4.1214190465130738</v>
      </c>
      <c r="BK301" s="9">
        <f t="shared" si="63"/>
        <v>3.9386113511206577</v>
      </c>
      <c r="BL301" s="9">
        <f t="shared" si="64"/>
        <v>3.7639121865807303</v>
      </c>
      <c r="BM301" s="9">
        <f t="shared" si="65"/>
        <v>3.5969618947703412</v>
      </c>
      <c r="BN301" s="9">
        <f t="shared" si="66"/>
        <v>3.4374167703905174</v>
      </c>
    </row>
    <row r="302" spans="1:66" ht="12" x14ac:dyDescent="0.25">
      <c r="A302" s="5">
        <f t="shared" si="1"/>
        <v>267</v>
      </c>
      <c r="B302" s="56">
        <f t="shared" si="2"/>
        <v>67</v>
      </c>
      <c r="C302" s="9">
        <f t="shared" si="3"/>
        <v>267</v>
      </c>
      <c r="D302" s="9">
        <f t="shared" si="4"/>
        <v>178</v>
      </c>
      <c r="E302" s="9">
        <f t="shared" si="5"/>
        <v>133.5</v>
      </c>
      <c r="F302" s="9">
        <f t="shared" si="6"/>
        <v>106.80000000000001</v>
      </c>
      <c r="G302" s="9">
        <f t="shared" si="7"/>
        <v>89.000000000000014</v>
      </c>
      <c r="H302" s="9">
        <f t="shared" si="8"/>
        <v>76.285714285714292</v>
      </c>
      <c r="I302" s="9">
        <f t="shared" si="9"/>
        <v>66.75</v>
      </c>
      <c r="J302" s="9">
        <f t="shared" si="10"/>
        <v>59.333333333333329</v>
      </c>
      <c r="K302" s="9">
        <f t="shared" si="11"/>
        <v>53.4</v>
      </c>
      <c r="L302" s="9">
        <f t="shared" si="12"/>
        <v>48.54545454545454</v>
      </c>
      <c r="M302" s="9">
        <f t="shared" si="13"/>
        <v>44.499999999999993</v>
      </c>
      <c r="N302" s="9">
        <f t="shared" si="14"/>
        <v>41.076923076923073</v>
      </c>
      <c r="O302" s="9">
        <f t="shared" si="15"/>
        <v>38.142857142857139</v>
      </c>
      <c r="P302" s="9">
        <f t="shared" si="16"/>
        <v>35.599999999999994</v>
      </c>
      <c r="Q302" s="9">
        <f t="shared" si="17"/>
        <v>33.374999999999993</v>
      </c>
      <c r="R302" s="9">
        <f t="shared" si="18"/>
        <v>31.411764705882344</v>
      </c>
      <c r="S302" s="9">
        <f t="shared" si="19"/>
        <v>29.666666666666657</v>
      </c>
      <c r="T302" s="9">
        <f t="shared" si="20"/>
        <v>28.105263157894726</v>
      </c>
      <c r="U302" s="9">
        <f t="shared" si="21"/>
        <v>26.699999999999989</v>
      </c>
      <c r="V302" s="9">
        <f t="shared" si="22"/>
        <v>25.428571428571416</v>
      </c>
      <c r="W302" s="9">
        <f t="shared" si="23"/>
        <v>24.272727272727263</v>
      </c>
      <c r="X302" s="9">
        <f t="shared" si="24"/>
        <v>23.194205677319712</v>
      </c>
      <c r="Y302" s="9">
        <f t="shared" si="25"/>
        <v>22.163606543145736</v>
      </c>
      <c r="Z302" s="9">
        <f t="shared" si="26"/>
        <v>21.17880050877163</v>
      </c>
      <c r="AA302" s="9">
        <f t="shared" si="27"/>
        <v>20.237752827689512</v>
      </c>
      <c r="AB302" s="9">
        <f t="shared" si="28"/>
        <v>19.338519164247501</v>
      </c>
      <c r="AC302" s="9">
        <f t="shared" si="29"/>
        <v>18.479241576381281</v>
      </c>
      <c r="AD302" s="9">
        <f t="shared" si="30"/>
        <v>17.658144676846888</v>
      </c>
      <c r="AE302" s="9">
        <f t="shared" si="31"/>
        <v>16.873531965023243</v>
      </c>
      <c r="AF302" s="9">
        <f t="shared" si="32"/>
        <v>16.123782321705455</v>
      </c>
      <c r="AG302" s="9">
        <f t="shared" si="33"/>
        <v>15.407346659646624</v>
      </c>
      <c r="AH302" s="9">
        <f t="shared" si="34"/>
        <v>14.722744722927704</v>
      </c>
      <c r="AI302" s="9">
        <f t="shared" si="35"/>
        <v>14.068562028542495</v>
      </c>
      <c r="AJ302" s="9">
        <f t="shared" si="36"/>
        <v>13.443446943878634</v>
      </c>
      <c r="AK302" s="9">
        <f t="shared" si="37"/>
        <v>12.846107894056251</v>
      </c>
      <c r="AL302" s="9">
        <f t="shared" si="38"/>
        <v>12.275310693354282</v>
      </c>
      <c r="AM302" s="9">
        <f t="shared" si="39"/>
        <v>11.729875995210769</v>
      </c>
      <c r="AN302" s="9">
        <f t="shared" si="40"/>
        <v>11.208676855528514</v>
      </c>
      <c r="AO302" s="9">
        <f t="shared" si="41"/>
        <v>10.710636404251527</v>
      </c>
      <c r="AP302" s="9">
        <f t="shared" si="42"/>
        <v>10.234725620401418</v>
      </c>
      <c r="AQ302" s="9">
        <f t="shared" si="43"/>
        <v>9.7799612059766527</v>
      </c>
      <c r="AR302" s="9">
        <f t="shared" si="44"/>
        <v>9.3454035543218481</v>
      </c>
      <c r="AS302" s="9">
        <f t="shared" si="45"/>
        <v>8.9301548087694869</v>
      </c>
      <c r="AT302" s="9">
        <f t="shared" si="46"/>
        <v>8.5333570075429144</v>
      </c>
      <c r="AU302" s="9">
        <f t="shared" si="47"/>
        <v>8.1541903110877403</v>
      </c>
      <c r="AV302" s="9">
        <f t="shared" si="48"/>
        <v>7.79187130816908</v>
      </c>
      <c r="AW302" s="9">
        <f t="shared" si="49"/>
        <v>7.4456513972347533</v>
      </c>
      <c r="AX302" s="9">
        <f t="shared" si="50"/>
        <v>7.1148152397001665</v>
      </c>
      <c r="AY302" s="9">
        <f t="shared" si="51"/>
        <v>6.7986792819590978</v>
      </c>
      <c r="AZ302" s="9">
        <f t="shared" si="52"/>
        <v>6.4965903430666989</v>
      </c>
      <c r="BA302" s="9">
        <f t="shared" si="53"/>
        <v>6.2079242651766267</v>
      </c>
      <c r="BB302" s="9">
        <f t="shared" si="54"/>
        <v>5.9320846239439557</v>
      </c>
      <c r="BC302" s="9">
        <f t="shared" si="55"/>
        <v>5.6685014962293678</v>
      </c>
      <c r="BD302" s="9">
        <f t="shared" si="56"/>
        <v>5.4166302825585175</v>
      </c>
      <c r="BE302" s="9">
        <f t="shared" si="57"/>
        <v>5.1759505819036242</v>
      </c>
      <c r="BF302" s="9">
        <f t="shared" si="58"/>
        <v>4.945965116462431</v>
      </c>
      <c r="BG302" s="9">
        <f t="shared" si="59"/>
        <v>4.7261987042129601</v>
      </c>
      <c r="BH302" s="9">
        <f t="shared" si="60"/>
        <v>4.5161972771212389</v>
      </c>
      <c r="BI302" s="9">
        <f t="shared" si="61"/>
        <v>4.3155269429734622</v>
      </c>
      <c r="BJ302" s="9">
        <f t="shared" si="62"/>
        <v>4.123773088894211</v>
      </c>
      <c r="BK302" s="9">
        <f t="shared" si="63"/>
        <v>3.9405395246984734</v>
      </c>
      <c r="BL302" s="9">
        <f t="shared" si="64"/>
        <v>3.7654476643075094</v>
      </c>
      <c r="BM302" s="9">
        <f t="shared" si="65"/>
        <v>3.5981357435372541</v>
      </c>
      <c r="BN302" s="9">
        <f t="shared" si="66"/>
        <v>3.4382580726430962</v>
      </c>
    </row>
    <row r="303" spans="1:66" ht="12" x14ac:dyDescent="0.25">
      <c r="A303" s="5">
        <f t="shared" si="1"/>
        <v>268</v>
      </c>
      <c r="B303" s="56">
        <f t="shared" si="2"/>
        <v>67</v>
      </c>
      <c r="C303" s="9">
        <f t="shared" si="3"/>
        <v>268</v>
      </c>
      <c r="D303" s="9">
        <f t="shared" si="4"/>
        <v>178.66666666666666</v>
      </c>
      <c r="E303" s="9">
        <f t="shared" si="5"/>
        <v>134</v>
      </c>
      <c r="F303" s="9">
        <f t="shared" si="6"/>
        <v>107.2</v>
      </c>
      <c r="G303" s="9">
        <f t="shared" si="7"/>
        <v>89.333333333333343</v>
      </c>
      <c r="H303" s="9">
        <f t="shared" si="8"/>
        <v>76.571428571428569</v>
      </c>
      <c r="I303" s="9">
        <f t="shared" si="9"/>
        <v>67</v>
      </c>
      <c r="J303" s="9">
        <f t="shared" si="10"/>
        <v>59.55555555555555</v>
      </c>
      <c r="K303" s="9">
        <f t="shared" si="11"/>
        <v>53.599999999999994</v>
      </c>
      <c r="L303" s="9">
        <f t="shared" si="12"/>
        <v>48.72727272727272</v>
      </c>
      <c r="M303" s="9">
        <f t="shared" si="13"/>
        <v>44.666666666666657</v>
      </c>
      <c r="N303" s="9">
        <f t="shared" si="14"/>
        <v>41.230769230769226</v>
      </c>
      <c r="O303" s="9">
        <f t="shared" si="15"/>
        <v>38.285714285714285</v>
      </c>
      <c r="P303" s="9">
        <f t="shared" si="16"/>
        <v>35.733333333333334</v>
      </c>
      <c r="Q303" s="9">
        <f t="shared" si="17"/>
        <v>33.5</v>
      </c>
      <c r="R303" s="9">
        <f t="shared" si="18"/>
        <v>31.52941176470588</v>
      </c>
      <c r="S303" s="9">
        <f t="shared" si="19"/>
        <v>29.777777777777775</v>
      </c>
      <c r="T303" s="9">
        <f t="shared" si="20"/>
        <v>28.210526315789469</v>
      </c>
      <c r="U303" s="9">
        <f t="shared" si="21"/>
        <v>26.799999999999994</v>
      </c>
      <c r="V303" s="9">
        <f t="shared" si="22"/>
        <v>25.523809523809515</v>
      </c>
      <c r="W303" s="9">
        <f t="shared" si="23"/>
        <v>24.363636363636356</v>
      </c>
      <c r="X303" s="9">
        <f t="shared" si="24"/>
        <v>23.279183434930101</v>
      </c>
      <c r="Y303" s="9">
        <f t="shared" si="25"/>
        <v>22.243000728986441</v>
      </c>
      <c r="Z303" s="9">
        <f t="shared" si="26"/>
        <v>21.252939683757294</v>
      </c>
      <c r="AA303" s="9">
        <f t="shared" si="27"/>
        <v>20.306947372114205</v>
      </c>
      <c r="AB303" s="9">
        <f t="shared" si="28"/>
        <v>19.403062245030238</v>
      </c>
      <c r="AC303" s="9">
        <f t="shared" si="29"/>
        <v>18.539410064237622</v>
      </c>
      <c r="AD303" s="9">
        <f t="shared" si="30"/>
        <v>17.714200015927414</v>
      </c>
      <c r="AE303" s="9">
        <f t="shared" si="31"/>
        <v>16.925720997432752</v>
      </c>
      <c r="AF303" s="9">
        <f t="shared" si="32"/>
        <v>16.172338069196034</v>
      </c>
      <c r="AG303" s="9">
        <f t="shared" si="33"/>
        <v>15.452489064663046</v>
      </c>
      <c r="AH303" s="9">
        <f t="shared" si="34"/>
        <v>14.764681351074511</v>
      </c>
      <c r="AI303" s="9">
        <f t="shared" si="35"/>
        <v>14.107488734438462</v>
      </c>
      <c r="AJ303" s="9">
        <f t="shared" si="36"/>
        <v>13.479548502265793</v>
      </c>
      <c r="AK303" s="9">
        <f t="shared" si="37"/>
        <v>12.879558597936981</v>
      </c>
      <c r="AL303" s="9">
        <f t="shared" si="38"/>
        <v>12.306274920840927</v>
      </c>
      <c r="AM303" s="9">
        <f t="shared" si="39"/>
        <v>11.758508746687669</v>
      </c>
      <c r="AN303" s="9">
        <f t="shared" si="40"/>
        <v>11.235124262645881</v>
      </c>
      <c r="AO303" s="9">
        <f t="shared" si="41"/>
        <v>10.735036212194181</v>
      </c>
      <c r="AP303" s="9">
        <f t="shared" si="42"/>
        <v>10.257207644802769</v>
      </c>
      <c r="AQ303" s="9">
        <f t="shared" si="43"/>
        <v>9.8006477657792601</v>
      </c>
      <c r="AR303" s="9">
        <f t="shared" si="44"/>
        <v>9.3644098818203236</v>
      </c>
      <c r="AS303" s="9">
        <f t="shared" si="45"/>
        <v>8.9475894380091141</v>
      </c>
      <c r="AT303" s="9">
        <f t="shared" si="46"/>
        <v>8.549322142188176</v>
      </c>
      <c r="AU303" s="9">
        <f t="shared" si="47"/>
        <v>8.1687821728186183</v>
      </c>
      <c r="AV303" s="9">
        <f t="shared" si="48"/>
        <v>7.8051804666095039</v>
      </c>
      <c r="AW303" s="9">
        <f t="shared" si="49"/>
        <v>7.4577630823667764</v>
      </c>
      <c r="AX303" s="9">
        <f t="shared" si="50"/>
        <v>7.1258096376691258</v>
      </c>
      <c r="AY303" s="9">
        <f t="shared" si="51"/>
        <v>6.8086318151291669</v>
      </c>
      <c r="AZ303" s="9">
        <f t="shared" si="52"/>
        <v>6.5055719351426236</v>
      </c>
      <c r="BA303" s="9">
        <f t="shared" si="53"/>
        <v>6.2160015921660534</v>
      </c>
      <c r="BB303" s="9">
        <f t="shared" si="54"/>
        <v>5.9393203516953834</v>
      </c>
      <c r="BC303" s="9">
        <f t="shared" si="55"/>
        <v>5.6749545052434129</v>
      </c>
      <c r="BD303" s="9">
        <f t="shared" si="56"/>
        <v>5.4223558807346608</v>
      </c>
      <c r="BE303" s="9">
        <f t="shared" si="57"/>
        <v>5.1810007058508809</v>
      </c>
      <c r="BF303" s="9">
        <f t="shared" si="58"/>
        <v>4.9503885219703561</v>
      </c>
      <c r="BG303" s="9">
        <f t="shared" si="59"/>
        <v>4.7300411464489747</v>
      </c>
      <c r="BH303" s="9">
        <f t="shared" si="60"/>
        <v>4.519501681091346</v>
      </c>
      <c r="BI303" s="9">
        <f t="shared" si="61"/>
        <v>4.3183335647559877</v>
      </c>
      <c r="BJ303" s="9">
        <f t="shared" si="62"/>
        <v>4.1261196681301238</v>
      </c>
      <c r="BK303" s="9">
        <f t="shared" si="63"/>
        <v>3.942461428797071</v>
      </c>
      <c r="BL303" s="9">
        <f t="shared" si="64"/>
        <v>3.7669780248027624</v>
      </c>
      <c r="BM303" s="9">
        <f t="shared" si="65"/>
        <v>3.5993055850077473</v>
      </c>
      <c r="BN303" s="9">
        <f t="shared" si="66"/>
        <v>3.4390964345873196</v>
      </c>
    </row>
    <row r="304" spans="1:66" ht="12" x14ac:dyDescent="0.25">
      <c r="A304" s="5">
        <f t="shared" si="1"/>
        <v>269</v>
      </c>
      <c r="B304" s="56">
        <f t="shared" si="2"/>
        <v>68</v>
      </c>
      <c r="C304" s="9">
        <f t="shared" si="3"/>
        <v>269</v>
      </c>
      <c r="D304" s="9">
        <f t="shared" si="4"/>
        <v>179.33333333333331</v>
      </c>
      <c r="E304" s="9">
        <f t="shared" si="5"/>
        <v>134.5</v>
      </c>
      <c r="F304" s="9">
        <f t="shared" si="6"/>
        <v>107.60000000000001</v>
      </c>
      <c r="G304" s="9">
        <f t="shared" si="7"/>
        <v>89.666666666666671</v>
      </c>
      <c r="H304" s="9">
        <f t="shared" si="8"/>
        <v>76.857142857142861</v>
      </c>
      <c r="I304" s="9">
        <f t="shared" si="9"/>
        <v>67.25</v>
      </c>
      <c r="J304" s="9">
        <f t="shared" si="10"/>
        <v>59.777777777777771</v>
      </c>
      <c r="K304" s="9">
        <f t="shared" si="11"/>
        <v>53.8</v>
      </c>
      <c r="L304" s="9">
        <f t="shared" si="12"/>
        <v>48.909090909090907</v>
      </c>
      <c r="M304" s="9">
        <f t="shared" si="13"/>
        <v>44.833333333333329</v>
      </c>
      <c r="N304" s="9">
        <f t="shared" si="14"/>
        <v>41.38461538461538</v>
      </c>
      <c r="O304" s="9">
        <f t="shared" si="15"/>
        <v>38.428571428571423</v>
      </c>
      <c r="P304" s="9">
        <f t="shared" si="16"/>
        <v>35.86666666666666</v>
      </c>
      <c r="Q304" s="9">
        <f t="shared" si="17"/>
        <v>33.624999999999993</v>
      </c>
      <c r="R304" s="9">
        <f t="shared" si="18"/>
        <v>31.647058823529406</v>
      </c>
      <c r="S304" s="9">
        <f t="shared" si="19"/>
        <v>29.888888888888882</v>
      </c>
      <c r="T304" s="9">
        <f t="shared" si="20"/>
        <v>28.315789473684202</v>
      </c>
      <c r="U304" s="9">
        <f t="shared" si="21"/>
        <v>26.899999999999991</v>
      </c>
      <c r="V304" s="9">
        <f t="shared" si="22"/>
        <v>25.61904761904761</v>
      </c>
      <c r="W304" s="9">
        <f t="shared" si="23"/>
        <v>24.454545454545446</v>
      </c>
      <c r="X304" s="9">
        <f t="shared" si="24"/>
        <v>23.386840032183702</v>
      </c>
      <c r="Y304" s="9">
        <f t="shared" si="25"/>
        <v>22.365751500373435</v>
      </c>
      <c r="Z304" s="9">
        <f t="shared" si="26"/>
        <v>21.389244527609176</v>
      </c>
      <c r="AA304" s="9">
        <f t="shared" si="27"/>
        <v>20.455372646620901</v>
      </c>
      <c r="AB304" s="9">
        <f t="shared" si="28"/>
        <v>19.562274374488929</v>
      </c>
      <c r="AC304" s="9">
        <f t="shared" si="29"/>
        <v>18.708169502157808</v>
      </c>
      <c r="AD304" s="9">
        <f t="shared" si="30"/>
        <v>17.89135554595304</v>
      </c>
      <c r="AE304" s="9">
        <f t="shared" si="31"/>
        <v>17.110204354027481</v>
      </c>
      <c r="AF304" s="9">
        <f t="shared" si="32"/>
        <v>16.363158860973055</v>
      </c>
      <c r="AG304" s="9">
        <f t="shared" si="33"/>
        <v>15.648729984128805</v>
      </c>
      <c r="AH304" s="9">
        <f t="shared" si="34"/>
        <v>14.965493655398616</v>
      </c>
      <c r="AI304" s="9">
        <f t="shared" si="35"/>
        <v>14.312087982662247</v>
      </c>
      <c r="AJ304" s="9">
        <f t="shared" si="36"/>
        <v>13.687210535121446</v>
      </c>
      <c r="AK304" s="9">
        <f t="shared" si="37"/>
        <v>13.089615747170084</v>
      </c>
      <c r="AL304" s="9">
        <f t="shared" si="38"/>
        <v>12.518112435613441</v>
      </c>
      <c r="AM304" s="9">
        <f t="shared" si="39"/>
        <v>11.971561425287703</v>
      </c>
      <c r="AN304" s="9">
        <f t="shared" si="40"/>
        <v>11.448873278346884</v>
      </c>
      <c r="AO304" s="9">
        <f t="shared" si="41"/>
        <v>10.949006122690905</v>
      </c>
      <c r="AP304" s="9">
        <f t="shared" si="42"/>
        <v>10.470963575206296</v>
      </c>
      <c r="AQ304" s="9">
        <f t="shared" si="43"/>
        <v>10.013792755679898</v>
      </c>
      <c r="AR304" s="9">
        <f t="shared" si="44"/>
        <v>9.5765823874267078</v>
      </c>
      <c r="AS304" s="9">
        <f t="shared" si="45"/>
        <v>9.1584609808458737</v>
      </c>
      <c r="AT304" s="9">
        <f t="shared" si="46"/>
        <v>8.758595096284111</v>
      </c>
      <c r="AU304" s="9">
        <f t="shared" si="47"/>
        <v>8.3761876827439288</v>
      </c>
      <c r="AV304" s="9">
        <f t="shared" si="48"/>
        <v>8.0104764891251961</v>
      </c>
      <c r="AW304" s="9">
        <f t="shared" si="49"/>
        <v>7.6607325448332153</v>
      </c>
      <c r="AX304" s="9">
        <f t="shared" si="50"/>
        <v>7.3262587067246763</v>
      </c>
      <c r="AY304" s="9">
        <f t="shared" si="51"/>
        <v>7.0063882694951447</v>
      </c>
      <c r="AZ304" s="9">
        <f t="shared" si="52"/>
        <v>6.7004836367381611</v>
      </c>
      <c r="BA304" s="9">
        <f t="shared" si="53"/>
        <v>6.4079350500269854</v>
      </c>
      <c r="BB304" s="9">
        <f t="shared" si="54"/>
        <v>6.1281593734856736</v>
      </c>
      <c r="BC304" s="9">
        <f t="shared" si="55"/>
        <v>5.8605989314267743</v>
      </c>
      <c r="BD304" s="9">
        <f t="shared" si="56"/>
        <v>5.6047203967387071</v>
      </c>
      <c r="BE304" s="9">
        <f t="shared" si="57"/>
        <v>5.3600137278070585</v>
      </c>
      <c r="BF304" s="9">
        <f t="shared" si="58"/>
        <v>5.1259911518507648</v>
      </c>
      <c r="BG304" s="9">
        <f t="shared" si="59"/>
        <v>4.9021861926466634</v>
      </c>
      <c r="BH304" s="9">
        <f t="shared" si="60"/>
        <v>4.6881527407043846</v>
      </c>
      <c r="BI304" s="9">
        <f t="shared" si="61"/>
        <v>4.4834641640381694</v>
      </c>
      <c r="BJ304" s="9">
        <f t="shared" si="62"/>
        <v>4.2877124577631163</v>
      </c>
      <c r="BK304" s="9">
        <f t="shared" si="63"/>
        <v>4.1005074308207421</v>
      </c>
      <c r="BL304" s="9">
        <f t="shared" si="64"/>
        <v>3.9214759282127813</v>
      </c>
      <c r="BM304" s="9">
        <f t="shared" si="65"/>
        <v>3.7502610871928841</v>
      </c>
      <c r="BN304" s="9">
        <f t="shared" si="66"/>
        <v>3.5865216259335937</v>
      </c>
    </row>
    <row r="305" spans="1:66" ht="12" x14ac:dyDescent="0.25">
      <c r="A305" s="5">
        <f t="shared" si="1"/>
        <v>270</v>
      </c>
      <c r="B305" s="56">
        <f t="shared" si="2"/>
        <v>68</v>
      </c>
      <c r="C305" s="9">
        <f t="shared" si="3"/>
        <v>270</v>
      </c>
      <c r="D305" s="9">
        <f t="shared" si="4"/>
        <v>180</v>
      </c>
      <c r="E305" s="9">
        <f t="shared" si="5"/>
        <v>135</v>
      </c>
      <c r="F305" s="9">
        <f t="shared" si="6"/>
        <v>108</v>
      </c>
      <c r="G305" s="9">
        <f t="shared" si="7"/>
        <v>90</v>
      </c>
      <c r="H305" s="9">
        <f t="shared" si="8"/>
        <v>77.142857142857139</v>
      </c>
      <c r="I305" s="9">
        <f t="shared" si="9"/>
        <v>67.5</v>
      </c>
      <c r="J305" s="9">
        <f t="shared" si="10"/>
        <v>60</v>
      </c>
      <c r="K305" s="9">
        <f t="shared" si="11"/>
        <v>54</v>
      </c>
      <c r="L305" s="9">
        <f t="shared" si="12"/>
        <v>49.090909090909086</v>
      </c>
      <c r="M305" s="9">
        <f t="shared" si="13"/>
        <v>44.999999999999993</v>
      </c>
      <c r="N305" s="9">
        <f t="shared" si="14"/>
        <v>41.538461538461533</v>
      </c>
      <c r="O305" s="9">
        <f t="shared" si="15"/>
        <v>38.571428571428569</v>
      </c>
      <c r="P305" s="9">
        <f t="shared" si="16"/>
        <v>36</v>
      </c>
      <c r="Q305" s="9">
        <f t="shared" si="17"/>
        <v>33.75</v>
      </c>
      <c r="R305" s="9">
        <f t="shared" si="18"/>
        <v>31.764705882352942</v>
      </c>
      <c r="S305" s="9">
        <f t="shared" si="19"/>
        <v>30</v>
      </c>
      <c r="T305" s="9">
        <f t="shared" si="20"/>
        <v>28.421052631578945</v>
      </c>
      <c r="U305" s="9">
        <f t="shared" si="21"/>
        <v>26.999999999999996</v>
      </c>
      <c r="V305" s="9">
        <f t="shared" si="22"/>
        <v>25.714285714285708</v>
      </c>
      <c r="W305" s="9">
        <f t="shared" si="23"/>
        <v>24.54545454545454</v>
      </c>
      <c r="X305" s="9">
        <f t="shared" si="24"/>
        <v>23.471926811441094</v>
      </c>
      <c r="Y305" s="9">
        <f t="shared" si="25"/>
        <v>22.44535122465971</v>
      </c>
      <c r="Z305" s="9">
        <f t="shared" si="26"/>
        <v>21.463674271204919</v>
      </c>
      <c r="AA305" s="9">
        <f t="shared" si="27"/>
        <v>20.524932250302466</v>
      </c>
      <c r="AB305" s="9">
        <f t="shared" si="28"/>
        <v>19.627247346213899</v>
      </c>
      <c r="AC305" s="9">
        <f t="shared" si="29"/>
        <v>18.768823871941578</v>
      </c>
      <c r="AD305" s="9">
        <f t="shared" si="30"/>
        <v>17.9479446772202</v>
      </c>
      <c r="AE305" s="9">
        <f t="shared" si="31"/>
        <v>17.162967713609518</v>
      </c>
      <c r="AF305" s="9">
        <f t="shared" si="32"/>
        <v>16.412322749817264</v>
      </c>
      <c r="AG305" s="9">
        <f t="shared" si="33"/>
        <v>15.694508230681727</v>
      </c>
      <c r="AH305" s="9">
        <f t="shared" si="34"/>
        <v>15.008088273530873</v>
      </c>
      <c r="AI305" s="9">
        <f t="shared" si="35"/>
        <v>14.351689795909648</v>
      </c>
      <c r="AJ305" s="9">
        <f t="shared" si="36"/>
        <v>13.723999768929891</v>
      </c>
      <c r="AK305" s="9">
        <f t="shared" si="37"/>
        <v>13.123762590748617</v>
      </c>
      <c r="AL305" s="9">
        <f t="shared" si="38"/>
        <v>12.549777574920673</v>
      </c>
      <c r="AM305" s="9">
        <f t="shared" si="39"/>
        <v>12.000896548601597</v>
      </c>
      <c r="AN305" s="9">
        <f t="shared" si="40"/>
        <v>11.476021555796224</v>
      </c>
      <c r="AO305" s="9">
        <f t="shared" si="41"/>
        <v>10.974102661058753</v>
      </c>
      <c r="AP305" s="9">
        <f t="shared" si="42"/>
        <v>10.494135849250862</v>
      </c>
      <c r="AQ305" s="9">
        <f t="shared" si="43"/>
        <v>10.035161017156673</v>
      </c>
      <c r="AR305" s="9">
        <f t="shared" si="44"/>
        <v>9.5962600529370778</v>
      </c>
      <c r="AS305" s="9">
        <f t="shared" si="45"/>
        <v>9.1765549995816471</v>
      </c>
      <c r="AT305" s="9">
        <f t="shared" si="46"/>
        <v>8.7752062986843988</v>
      </c>
      <c r="AU305" s="9">
        <f t="shared" si="47"/>
        <v>8.3914111110303296</v>
      </c>
      <c r="AV305" s="9">
        <f t="shared" si="48"/>
        <v>8.0244017106333079</v>
      </c>
      <c r="AW305" s="9">
        <f t="shared" si="49"/>
        <v>7.6734439490128352</v>
      </c>
      <c r="AX305" s="9">
        <f t="shared" si="50"/>
        <v>7.3378357866376787</v>
      </c>
      <c r="AY305" s="9">
        <f t="shared" si="51"/>
        <v>7.0169058885987488</v>
      </c>
      <c r="AZ305" s="9">
        <f t="shared" si="52"/>
        <v>6.7100122817020704</v>
      </c>
      <c r="BA305" s="9">
        <f t="shared" si="53"/>
        <v>6.4165410702955592</v>
      </c>
      <c r="BB305" s="9">
        <f t="shared" si="54"/>
        <v>6.1359052082608017</v>
      </c>
      <c r="BC305" s="9">
        <f t="shared" si="55"/>
        <v>5.8675433247133917</v>
      </c>
      <c r="BD305" s="9">
        <f t="shared" si="56"/>
        <v>5.6109186010628065</v>
      </c>
      <c r="BE305" s="9">
        <f t="shared" si="57"/>
        <v>5.3655176971855427</v>
      </c>
      <c r="BF305" s="9">
        <f t="shared" si="58"/>
        <v>5.130849724563487</v>
      </c>
      <c r="BG305" s="9">
        <f t="shared" si="59"/>
        <v>4.9064452643334286</v>
      </c>
      <c r="BH305" s="9">
        <f t="shared" si="60"/>
        <v>4.6918554282834677</v>
      </c>
      <c r="BI305" s="9">
        <f t="shared" si="61"/>
        <v>4.4866509609179781</v>
      </c>
      <c r="BJ305" s="9">
        <f t="shared" si="62"/>
        <v>4.2904213807949461</v>
      </c>
      <c r="BK305" s="9">
        <f t="shared" si="63"/>
        <v>4.1027741594180425</v>
      </c>
      <c r="BL305" s="9">
        <f t="shared" si="64"/>
        <v>3.9233339360409363</v>
      </c>
      <c r="BM305" s="9">
        <f t="shared" si="65"/>
        <v>3.7517417668131703</v>
      </c>
      <c r="BN305" s="9">
        <f t="shared" si="66"/>
        <v>3.5876544067656293</v>
      </c>
    </row>
    <row r="306" spans="1:66" ht="12" x14ac:dyDescent="0.25">
      <c r="A306" s="5">
        <f t="shared" si="1"/>
        <v>271</v>
      </c>
      <c r="B306" s="56">
        <f t="shared" si="2"/>
        <v>68</v>
      </c>
      <c r="C306" s="9">
        <f t="shared" si="3"/>
        <v>271</v>
      </c>
      <c r="D306" s="9">
        <f t="shared" si="4"/>
        <v>180.66666666666666</v>
      </c>
      <c r="E306" s="9">
        <f t="shared" si="5"/>
        <v>135.5</v>
      </c>
      <c r="F306" s="9">
        <f t="shared" si="6"/>
        <v>108.4</v>
      </c>
      <c r="G306" s="9">
        <f t="shared" si="7"/>
        <v>90.333333333333343</v>
      </c>
      <c r="H306" s="9">
        <f t="shared" si="8"/>
        <v>77.428571428571431</v>
      </c>
      <c r="I306" s="9">
        <f t="shared" si="9"/>
        <v>67.75</v>
      </c>
      <c r="J306" s="9">
        <f t="shared" si="10"/>
        <v>60.222222222222221</v>
      </c>
      <c r="K306" s="9">
        <f t="shared" si="11"/>
        <v>54.2</v>
      </c>
      <c r="L306" s="9">
        <f t="shared" si="12"/>
        <v>49.272727272727273</v>
      </c>
      <c r="M306" s="9">
        <f t="shared" si="13"/>
        <v>45.166666666666664</v>
      </c>
      <c r="N306" s="9">
        <f t="shared" si="14"/>
        <v>41.692307692307693</v>
      </c>
      <c r="O306" s="9">
        <f t="shared" si="15"/>
        <v>38.714285714285715</v>
      </c>
      <c r="P306" s="9">
        <f t="shared" si="16"/>
        <v>36.133333333333333</v>
      </c>
      <c r="Q306" s="9">
        <f t="shared" si="17"/>
        <v>33.875</v>
      </c>
      <c r="R306" s="9">
        <f t="shared" si="18"/>
        <v>31.882352941176471</v>
      </c>
      <c r="S306" s="9">
        <f t="shared" si="19"/>
        <v>30.111111111111111</v>
      </c>
      <c r="T306" s="9">
        <f t="shared" si="20"/>
        <v>28.526315789473681</v>
      </c>
      <c r="U306" s="9">
        <f t="shared" si="21"/>
        <v>27.099999999999994</v>
      </c>
      <c r="V306" s="9">
        <f t="shared" si="22"/>
        <v>25.809523809523803</v>
      </c>
      <c r="W306" s="9">
        <f t="shared" si="23"/>
        <v>24.63636363636363</v>
      </c>
      <c r="X306" s="9">
        <f t="shared" si="24"/>
        <v>23.557006885921229</v>
      </c>
      <c r="Y306" s="9">
        <f t="shared" si="25"/>
        <v>22.524938404637432</v>
      </c>
      <c r="Z306" s="9">
        <f t="shared" si="26"/>
        <v>21.538086421154805</v>
      </c>
      <c r="AA306" s="9">
        <f t="shared" si="27"/>
        <v>20.59446993158603</v>
      </c>
      <c r="AB306" s="9">
        <f t="shared" si="28"/>
        <v>19.692194722852285</v>
      </c>
      <c r="AC306" s="9">
        <f t="shared" si="29"/>
        <v>18.829449570245256</v>
      </c>
      <c r="AD306" s="9">
        <f t="shared" si="30"/>
        <v>18.004502601579759</v>
      </c>
      <c r="AE306" s="9">
        <f t="shared" si="31"/>
        <v>17.215697820638425</v>
      </c>
      <c r="AF306" s="9">
        <f t="shared" si="32"/>
        <v>16.461451782929533</v>
      </c>
      <c r="AG306" s="9">
        <f t="shared" si="33"/>
        <v>15.740250417085038</v>
      </c>
      <c r="AH306" s="9">
        <f t="shared" si="34"/>
        <v>15.050645985517951</v>
      </c>
      <c r="AI306" s="9">
        <f t="shared" si="35"/>
        <v>14.391254178238011</v>
      </c>
      <c r="AJ306" s="9">
        <f t="shared" si="36"/>
        <v>13.760751333991701</v>
      </c>
      <c r="AK306" s="9">
        <f t="shared" si="37"/>
        <v>13.157871783148396</v>
      </c>
      <c r="AL306" s="9">
        <f t="shared" si="38"/>
        <v>12.581405306998708</v>
      </c>
      <c r="AM306" s="9">
        <f t="shared" si="39"/>
        <v>12.030194708364871</v>
      </c>
      <c r="AN306" s="9">
        <f t="shared" si="40"/>
        <v>11.50313348864638</v>
      </c>
      <c r="AO306" s="9">
        <f t="shared" si="41"/>
        <v>10.999163626637834</v>
      </c>
      <c r="AP306" s="9">
        <f t="shared" si="42"/>
        <v>10.517273454660149</v>
      </c>
      <c r="AQ306" s="9">
        <f t="shared" si="43"/>
        <v>10.056495627741709</v>
      </c>
      <c r="AR306" s="9">
        <f t="shared" si="44"/>
        <v>9.6159051817728063</v>
      </c>
      <c r="AS306" s="9">
        <f t="shared" si="45"/>
        <v>9.1946176767352927</v>
      </c>
      <c r="AT306" s="9">
        <f t="shared" si="46"/>
        <v>8.7917874212801852</v>
      </c>
      <c r="AU306" s="9">
        <f t="shared" si="47"/>
        <v>8.4066057750892362</v>
      </c>
      <c r="AV306" s="9">
        <f t="shared" si="48"/>
        <v>8.0382995256126417</v>
      </c>
      <c r="AW306" s="9">
        <f t="shared" si="49"/>
        <v>7.6861293359243481</v>
      </c>
      <c r="AX306" s="9">
        <f t="shared" si="50"/>
        <v>7.3493882605791949</v>
      </c>
      <c r="AY306" s="9">
        <f t="shared" si="51"/>
        <v>7.0274003264926215</v>
      </c>
      <c r="AZ306" s="9">
        <f t="shared" si="52"/>
        <v>6.7195191759942059</v>
      </c>
      <c r="BA306" s="9">
        <f t="shared" si="53"/>
        <v>6.4251267693311007</v>
      </c>
      <c r="BB306" s="9">
        <f t="shared" si="54"/>
        <v>6.1436321440167729</v>
      </c>
      <c r="BC306" s="9">
        <f t="shared" si="55"/>
        <v>5.8744702285345811</v>
      </c>
      <c r="BD306" s="9">
        <f t="shared" si="56"/>
        <v>5.6171007080148065</v>
      </c>
      <c r="BE306" s="9">
        <f t="shared" si="57"/>
        <v>5.3710069396081046</v>
      </c>
      <c r="BF306" s="9">
        <f t="shared" si="58"/>
        <v>5.1356949153781084</v>
      </c>
      <c r="BG306" s="9">
        <f t="shared" si="59"/>
        <v>4.9106922706312925</v>
      </c>
      <c r="BH306" s="9">
        <f t="shared" si="60"/>
        <v>4.695547335693421</v>
      </c>
      <c r="BI306" s="9">
        <f t="shared" si="61"/>
        <v>4.4898282292291114</v>
      </c>
      <c r="BJ306" s="9">
        <f t="shared" si="62"/>
        <v>4.293121991284468</v>
      </c>
      <c r="BK306" s="9">
        <f t="shared" si="63"/>
        <v>4.1050337543124318</v>
      </c>
      <c r="BL306" s="9">
        <f t="shared" si="64"/>
        <v>3.9251859505167808</v>
      </c>
      <c r="BM306" s="9">
        <f t="shared" si="65"/>
        <v>3.753217553923601</v>
      </c>
      <c r="BN306" s="9">
        <f t="shared" si="66"/>
        <v>3.5887833556587676</v>
      </c>
    </row>
    <row r="307" spans="1:66" ht="12" x14ac:dyDescent="0.25">
      <c r="A307" s="5">
        <f t="shared" si="1"/>
        <v>272</v>
      </c>
      <c r="B307" s="56">
        <f t="shared" si="2"/>
        <v>68</v>
      </c>
      <c r="C307" s="9">
        <f t="shared" si="3"/>
        <v>272</v>
      </c>
      <c r="D307" s="9">
        <f t="shared" si="4"/>
        <v>181.33333333333331</v>
      </c>
      <c r="E307" s="9">
        <f t="shared" si="5"/>
        <v>136</v>
      </c>
      <c r="F307" s="9">
        <f t="shared" si="6"/>
        <v>108.80000000000001</v>
      </c>
      <c r="G307" s="9">
        <f t="shared" si="7"/>
        <v>90.666666666666686</v>
      </c>
      <c r="H307" s="9">
        <f t="shared" si="8"/>
        <v>77.714285714285722</v>
      </c>
      <c r="I307" s="9">
        <f t="shared" si="9"/>
        <v>68</v>
      </c>
      <c r="J307" s="9">
        <f t="shared" si="10"/>
        <v>60.444444444444443</v>
      </c>
      <c r="K307" s="9">
        <f t="shared" si="11"/>
        <v>54.4</v>
      </c>
      <c r="L307" s="9">
        <f t="shared" si="12"/>
        <v>49.454545454545453</v>
      </c>
      <c r="M307" s="9">
        <f t="shared" si="13"/>
        <v>45.333333333333329</v>
      </c>
      <c r="N307" s="9">
        <f t="shared" si="14"/>
        <v>41.846153846153847</v>
      </c>
      <c r="O307" s="9">
        <f t="shared" si="15"/>
        <v>38.857142857142861</v>
      </c>
      <c r="P307" s="9">
        <f t="shared" si="16"/>
        <v>36.266666666666673</v>
      </c>
      <c r="Q307" s="9">
        <f t="shared" si="17"/>
        <v>34.000000000000007</v>
      </c>
      <c r="R307" s="9">
        <f t="shared" si="18"/>
        <v>32.000000000000007</v>
      </c>
      <c r="S307" s="9">
        <f t="shared" si="19"/>
        <v>30.222222222222229</v>
      </c>
      <c r="T307" s="9">
        <f t="shared" si="20"/>
        <v>28.631578947368425</v>
      </c>
      <c r="U307" s="9">
        <f t="shared" si="21"/>
        <v>27.200000000000003</v>
      </c>
      <c r="V307" s="9">
        <f t="shared" si="22"/>
        <v>25.904761904761905</v>
      </c>
      <c r="W307" s="9">
        <f t="shared" si="23"/>
        <v>24.72727272727273</v>
      </c>
      <c r="X307" s="9">
        <f t="shared" si="24"/>
        <v>23.642080280890514</v>
      </c>
      <c r="Y307" s="9">
        <f t="shared" si="25"/>
        <v>22.604513088561735</v>
      </c>
      <c r="Z307" s="9">
        <f t="shared" si="26"/>
        <v>21.612481046516123</v>
      </c>
      <c r="AA307" s="9">
        <f t="shared" si="27"/>
        <v>20.663985778237301</v>
      </c>
      <c r="AB307" s="9">
        <f t="shared" si="28"/>
        <v>19.757116608878405</v>
      </c>
      <c r="AC307" s="9">
        <f t="shared" si="29"/>
        <v>18.890046716346337</v>
      </c>
      <c r="AD307" s="9">
        <f t="shared" si="30"/>
        <v>18.061029451301305</v>
      </c>
      <c r="AE307" s="9">
        <f t="shared" si="31"/>
        <v>17.268394818658553</v>
      </c>
      <c r="AF307" s="9">
        <f t="shared" si="32"/>
        <v>16.510546113504525</v>
      </c>
      <c r="AG307" s="9">
        <f t="shared" si="33"/>
        <v>15.78595670465076</v>
      </c>
      <c r="AH307" s="9">
        <f t="shared" si="34"/>
        <v>15.093166959346195</v>
      </c>
      <c r="AI307" s="9">
        <f t="shared" si="35"/>
        <v>14.430781302952997</v>
      </c>
      <c r="AJ307" s="9">
        <f t="shared" si="36"/>
        <v>13.797465407662772</v>
      </c>
      <c r="AK307" s="9">
        <f t="shared" si="37"/>
        <v>13.191943504590082</v>
      </c>
      <c r="AL307" s="9">
        <f t="shared" si="38"/>
        <v>12.612995813828672</v>
      </c>
      <c r="AM307" s="9">
        <f t="shared" si="39"/>
        <v>12.059456087293407</v>
      </c>
      <c r="AN307" s="9">
        <f t="shared" si="40"/>
        <v>11.530209259398195</v>
      </c>
      <c r="AO307" s="9">
        <f t="shared" si="41"/>
        <v>11.024189200837322</v>
      </c>
      <c r="AP307" s="9">
        <f t="shared" si="42"/>
        <v>10.540376570945382</v>
      </c>
      <c r="AQ307" s="9">
        <f t="shared" si="43"/>
        <v>10.07779676430952</v>
      </c>
      <c r="AR307" s="9">
        <f t="shared" si="44"/>
        <v>9.6355179474976005</v>
      </c>
      <c r="AS307" s="9">
        <f t="shared" si="45"/>
        <v>9.2126491819474108</v>
      </c>
      <c r="AT307" s="9">
        <f t="shared" si="46"/>
        <v>8.8083386292356263</v>
      </c>
      <c r="AU307" s="9">
        <f t="shared" si="47"/>
        <v>8.4217718351111586</v>
      </c>
      <c r="AV307" s="9">
        <f t="shared" si="48"/>
        <v>8.0521700888362009</v>
      </c>
      <c r="AW307" s="9">
        <f t="shared" si="49"/>
        <v>7.6987888545299921</v>
      </c>
      <c r="AX307" s="9">
        <f t="shared" si="50"/>
        <v>7.3609162713553475</v>
      </c>
      <c r="AY307" s="9">
        <f t="shared" si="51"/>
        <v>7.0378717195266907</v>
      </c>
      <c r="AZ307" s="9">
        <f t="shared" si="52"/>
        <v>6.7290044492509127</v>
      </c>
      <c r="BA307" s="9">
        <f t="shared" si="53"/>
        <v>6.4336922698391712</v>
      </c>
      <c r="BB307" s="9">
        <f t="shared" si="54"/>
        <v>6.1513402963489199</v>
      </c>
      <c r="BC307" s="9">
        <f t="shared" si="55"/>
        <v>5.8813797512313881</v>
      </c>
      <c r="BD307" s="9">
        <f t="shared" si="56"/>
        <v>5.6232668185705137</v>
      </c>
      <c r="BE307" s="9">
        <f t="shared" si="57"/>
        <v>5.3764815486052582</v>
      </c>
      <c r="BF307" s="9">
        <f t="shared" si="58"/>
        <v>5.1405268103285753</v>
      </c>
      <c r="BG307" s="9">
        <f t="shared" si="59"/>
        <v>4.9149272900530887</v>
      </c>
      <c r="BH307" s="9">
        <f t="shared" si="60"/>
        <v>4.6992285339261848</v>
      </c>
      <c r="BI307" s="9">
        <f t="shared" si="61"/>
        <v>4.4929960324657241</v>
      </c>
      <c r="BJ307" s="9">
        <f t="shared" si="62"/>
        <v>4.2958143452722393</v>
      </c>
      <c r="BK307" s="9">
        <f t="shared" si="63"/>
        <v>4.1072862641544159</v>
      </c>
      <c r="BL307" s="9">
        <f t="shared" si="64"/>
        <v>3.9270320129820333</v>
      </c>
      <c r="BM307" s="9">
        <f t="shared" si="65"/>
        <v>3.7546884826545268</v>
      </c>
      <c r="BN307" s="9">
        <f t="shared" si="66"/>
        <v>3.5899084996440673</v>
      </c>
    </row>
    <row r="308" spans="1:66" ht="12" x14ac:dyDescent="0.25">
      <c r="A308" s="5">
        <f t="shared" si="1"/>
        <v>273</v>
      </c>
      <c r="B308" s="56">
        <f t="shared" si="2"/>
        <v>69</v>
      </c>
      <c r="C308" s="9">
        <f t="shared" si="3"/>
        <v>273</v>
      </c>
      <c r="D308" s="9">
        <f t="shared" si="4"/>
        <v>182</v>
      </c>
      <c r="E308" s="9">
        <f t="shared" si="5"/>
        <v>136.5</v>
      </c>
      <c r="F308" s="9">
        <f t="shared" si="6"/>
        <v>109.2</v>
      </c>
      <c r="G308" s="9">
        <f t="shared" si="7"/>
        <v>91</v>
      </c>
      <c r="H308" s="9">
        <f t="shared" si="8"/>
        <v>78</v>
      </c>
      <c r="I308" s="9">
        <f t="shared" si="9"/>
        <v>68.25</v>
      </c>
      <c r="J308" s="9">
        <f t="shared" si="10"/>
        <v>60.666666666666664</v>
      </c>
      <c r="K308" s="9">
        <f t="shared" si="11"/>
        <v>54.6</v>
      </c>
      <c r="L308" s="9">
        <f t="shared" si="12"/>
        <v>49.636363636363633</v>
      </c>
      <c r="M308" s="9">
        <f t="shared" si="13"/>
        <v>45.499999999999993</v>
      </c>
      <c r="N308" s="9">
        <f t="shared" si="14"/>
        <v>41.999999999999993</v>
      </c>
      <c r="O308" s="9">
        <f t="shared" si="15"/>
        <v>38.999999999999993</v>
      </c>
      <c r="P308" s="9">
        <f t="shared" si="16"/>
        <v>36.399999999999991</v>
      </c>
      <c r="Q308" s="9">
        <f t="shared" si="17"/>
        <v>34.124999999999993</v>
      </c>
      <c r="R308" s="9">
        <f t="shared" si="18"/>
        <v>32.117647058823522</v>
      </c>
      <c r="S308" s="9">
        <f t="shared" si="19"/>
        <v>30.333333333333325</v>
      </c>
      <c r="T308" s="9">
        <f t="shared" si="20"/>
        <v>28.736842105263147</v>
      </c>
      <c r="U308" s="9">
        <f t="shared" si="21"/>
        <v>27.299999999999986</v>
      </c>
      <c r="V308" s="9">
        <f t="shared" si="22"/>
        <v>25.999999999999986</v>
      </c>
      <c r="W308" s="9">
        <f t="shared" si="23"/>
        <v>24.818181818181806</v>
      </c>
      <c r="X308" s="9">
        <f t="shared" si="24"/>
        <v>23.739130434782599</v>
      </c>
      <c r="Y308" s="9">
        <f t="shared" si="25"/>
        <v>22.717007117083469</v>
      </c>
      <c r="Z308" s="9">
        <f t="shared" si="26"/>
        <v>21.738892828251441</v>
      </c>
      <c r="AA308" s="9">
        <f t="shared" si="27"/>
        <v>20.802892694558182</v>
      </c>
      <c r="AB308" s="9">
        <f t="shared" si="28"/>
        <v>19.907193428861994</v>
      </c>
      <c r="AC308" s="9">
        <f t="shared" si="29"/>
        <v>19.050059817776837</v>
      </c>
      <c r="AD308" s="9">
        <f t="shared" si="30"/>
        <v>18.229831360091492</v>
      </c>
      <c r="AE308" s="9">
        <f t="shared" si="31"/>
        <v>17.444919049926536</v>
      </c>
      <c r="AF308" s="9">
        <f t="shared" si="32"/>
        <v>16.693802298397259</v>
      </c>
      <c r="AG308" s="9">
        <f t="shared" si="33"/>
        <v>15.975025987818912</v>
      </c>
      <c r="AH308" s="9">
        <f t="shared" si="34"/>
        <v>15.287197652747512</v>
      </c>
      <c r="AI308" s="9">
        <f t="shared" si="35"/>
        <v>14.628984782395095</v>
      </c>
      <c r="AJ308" s="9">
        <f t="shared" si="36"/>
        <v>13.999112239193463</v>
      </c>
      <c r="AK308" s="9">
        <f t="shared" si="37"/>
        <v>13.396359788505478</v>
      </c>
      <c r="AL308" s="9">
        <f t="shared" si="38"/>
        <v>12.81955973469829</v>
      </c>
      <c r="AM308" s="9">
        <f t="shared" si="39"/>
        <v>12.267594658998918</v>
      </c>
      <c r="AN308" s="9">
        <f t="shared" si="40"/>
        <v>11.739395254749807</v>
      </c>
      <c r="AO308" s="9">
        <f t="shared" si="41"/>
        <v>11.233938255870639</v>
      </c>
      <c r="AP308" s="9">
        <f t="shared" si="42"/>
        <v>10.7502444545133</v>
      </c>
      <c r="AQ308" s="9">
        <f t="shared" si="43"/>
        <v>10.287376804069623</v>
      </c>
      <c r="AR308" s="9">
        <f t="shared" si="44"/>
        <v>9.8444386038569398</v>
      </c>
      <c r="AS308" s="9">
        <f t="shared" si="45"/>
        <v>9.4205717619646823</v>
      </c>
      <c r="AT308" s="9">
        <f t="shared" si="46"/>
        <v>9.0149551328966808</v>
      </c>
      <c r="AU308" s="9">
        <f t="shared" si="47"/>
        <v>8.6268029267887325</v>
      </c>
      <c r="AV308" s="9">
        <f t="shared" si="48"/>
        <v>8.2553631871196576</v>
      </c>
      <c r="AW308" s="9">
        <f t="shared" si="49"/>
        <v>7.8999163339667442</v>
      </c>
      <c r="AX308" s="9">
        <f t="shared" si="50"/>
        <v>7.5597737699834981</v>
      </c>
      <c r="AY308" s="9">
        <f t="shared" si="51"/>
        <v>7.2342765463990668</v>
      </c>
      <c r="AZ308" s="9">
        <f t="shared" si="52"/>
        <v>6.9227940864550304</v>
      </c>
      <c r="BA308" s="9">
        <f t="shared" si="53"/>
        <v>6.6247229638065077</v>
      </c>
      <c r="BB308" s="9">
        <f t="shared" si="54"/>
        <v>6.3394857335210109</v>
      </c>
      <c r="BC308" s="9">
        <f t="shared" si="55"/>
        <v>6.0665298134103605</v>
      </c>
      <c r="BD308" s="9">
        <f t="shared" si="56"/>
        <v>5.8053264135285199</v>
      </c>
      <c r="BE308" s="9">
        <f t="shared" si="57"/>
        <v>5.5553695117614685</v>
      </c>
      <c r="BF308" s="9">
        <f t="shared" si="58"/>
        <v>5.3161748735245755</v>
      </c>
      <c r="BG308" s="9">
        <f t="shared" si="59"/>
        <v>5.0872791136683464</v>
      </c>
      <c r="BH308" s="9">
        <f t="shared" si="60"/>
        <v>4.8682387987752032</v>
      </c>
      <c r="BI308" s="9">
        <f t="shared" si="61"/>
        <v>4.6586295881082025</v>
      </c>
      <c r="BJ308" s="9">
        <f t="shared" si="62"/>
        <v>4.4580454115474781</v>
      </c>
      <c r="BK308" s="9">
        <f t="shared" si="63"/>
        <v>4.2660976829218384</v>
      </c>
      <c r="BL308" s="9">
        <f t="shared" si="64"/>
        <v>4.0824145472115401</v>
      </c>
      <c r="BM308" s="9">
        <f t="shared" si="65"/>
        <v>3.906640160163851</v>
      </c>
      <c r="BN308" s="9">
        <f t="shared" si="66"/>
        <v>3.7384339989258346</v>
      </c>
    </row>
    <row r="309" spans="1:66" ht="12" x14ac:dyDescent="0.25">
      <c r="A309" s="5">
        <f t="shared" si="1"/>
        <v>274</v>
      </c>
      <c r="B309" s="56">
        <f t="shared" si="2"/>
        <v>69</v>
      </c>
      <c r="C309" s="9">
        <f t="shared" si="3"/>
        <v>274</v>
      </c>
      <c r="D309" s="9">
        <f t="shared" si="4"/>
        <v>182.66666666666666</v>
      </c>
      <c r="E309" s="9">
        <f t="shared" si="5"/>
        <v>137</v>
      </c>
      <c r="F309" s="9">
        <f t="shared" si="6"/>
        <v>109.60000000000001</v>
      </c>
      <c r="G309" s="9">
        <f t="shared" si="7"/>
        <v>91.333333333333343</v>
      </c>
      <c r="H309" s="9">
        <f t="shared" si="8"/>
        <v>78.285714285714292</v>
      </c>
      <c r="I309" s="9">
        <f t="shared" si="9"/>
        <v>68.5</v>
      </c>
      <c r="J309" s="9">
        <f t="shared" si="10"/>
        <v>60.888888888888886</v>
      </c>
      <c r="K309" s="9">
        <f t="shared" si="11"/>
        <v>54.8</v>
      </c>
      <c r="L309" s="9">
        <f t="shared" si="12"/>
        <v>49.818181818181813</v>
      </c>
      <c r="M309" s="9">
        <f t="shared" si="13"/>
        <v>45.666666666666657</v>
      </c>
      <c r="N309" s="9">
        <f t="shared" si="14"/>
        <v>42.153846153846146</v>
      </c>
      <c r="O309" s="9">
        <f t="shared" si="15"/>
        <v>39.142857142857139</v>
      </c>
      <c r="P309" s="9">
        <f t="shared" si="16"/>
        <v>36.533333333333331</v>
      </c>
      <c r="Q309" s="9">
        <f t="shared" si="17"/>
        <v>34.25</v>
      </c>
      <c r="R309" s="9">
        <f t="shared" si="18"/>
        <v>32.235294117647058</v>
      </c>
      <c r="S309" s="9">
        <f t="shared" si="19"/>
        <v>30.444444444444443</v>
      </c>
      <c r="T309" s="9">
        <f t="shared" si="20"/>
        <v>28.84210526315789</v>
      </c>
      <c r="U309" s="9">
        <f t="shared" si="21"/>
        <v>27.399999999999995</v>
      </c>
      <c r="V309" s="9">
        <f t="shared" si="22"/>
        <v>26.095238095238088</v>
      </c>
      <c r="W309" s="9">
        <f t="shared" si="23"/>
        <v>24.909090909090903</v>
      </c>
      <c r="X309" s="9">
        <f t="shared" si="24"/>
        <v>23.826086956521735</v>
      </c>
      <c r="Y309" s="9">
        <f t="shared" si="25"/>
        <v>22.79844594937007</v>
      </c>
      <c r="Z309" s="9">
        <f t="shared" si="26"/>
        <v>21.815128042419744</v>
      </c>
      <c r="AA309" s="9">
        <f t="shared" si="27"/>
        <v>20.874221539662337</v>
      </c>
      <c r="AB309" s="9">
        <f t="shared" si="28"/>
        <v>19.973897198293564</v>
      </c>
      <c r="AC309" s="9">
        <f t="shared" si="29"/>
        <v>19.112404672430866</v>
      </c>
      <c r="AD309" s="9">
        <f t="shared" si="30"/>
        <v>18.288069110216739</v>
      </c>
      <c r="AE309" s="9">
        <f t="shared" si="31"/>
        <v>17.499287897692113</v>
      </c>
      <c r="AF309" s="9">
        <f t="shared" si="32"/>
        <v>16.74452754310947</v>
      </c>
      <c r="AG309" s="9">
        <f t="shared" si="33"/>
        <v>16.022320695628384</v>
      </c>
      <c r="AH309" s="9">
        <f t="shared" si="34"/>
        <v>15.331263292597475</v>
      </c>
      <c r="AI309" s="9">
        <f t="shared" si="35"/>
        <v>14.670011829876707</v>
      </c>
      <c r="AJ309" s="9">
        <f t="shared" si="36"/>
        <v>14.037280749893183</v>
      </c>
      <c r="AK309" s="9">
        <f t="shared" si="37"/>
        <v>13.431839942352507</v>
      </c>
      <c r="AL309" s="9">
        <f t="shared" si="38"/>
        <v>12.852512352746743</v>
      </c>
      <c r="AM309" s="9">
        <f t="shared" si="39"/>
        <v>12.298171694009636</v>
      </c>
      <c r="AN309" s="9">
        <f t="shared" si="40"/>
        <v>11.767740256870235</v>
      </c>
      <c r="AO309" s="9">
        <f t="shared" si="41"/>
        <v>11.260186814647984</v>
      </c>
      <c r="AP309" s="9">
        <f t="shared" si="42"/>
        <v>10.774524618415908</v>
      </c>
      <c r="AQ309" s="9">
        <f t="shared" si="43"/>
        <v>10.309809478634277</v>
      </c>
      <c r="AR309" s="9">
        <f t="shared" si="44"/>
        <v>9.8651379295251402</v>
      </c>
      <c r="AS309" s="9">
        <f t="shared" si="45"/>
        <v>9.4396454726191035</v>
      </c>
      <c r="AT309" s="9">
        <f t="shared" si="46"/>
        <v>9.0325048960595229</v>
      </c>
      <c r="AU309" s="9">
        <f t="shared" si="47"/>
        <v>8.6429246663966648</v>
      </c>
      <c r="AV309" s="9">
        <f t="shared" si="48"/>
        <v>8.2701473897452562</v>
      </c>
      <c r="AW309" s="9">
        <f t="shared" si="49"/>
        <v>7.91344833931372</v>
      </c>
      <c r="AX309" s="9">
        <f t="shared" si="50"/>
        <v>7.5721340464424332</v>
      </c>
      <c r="AY309" s="9">
        <f t="shared" si="51"/>
        <v>7.2455409524117931</v>
      </c>
      <c r="AZ309" s="9">
        <f t="shared" si="52"/>
        <v>6.9330341183990427</v>
      </c>
      <c r="BA309" s="9">
        <f t="shared" si="53"/>
        <v>6.634005991075842</v>
      </c>
      <c r="BB309" s="9">
        <f t="shared" si="54"/>
        <v>6.3478752214467447</v>
      </c>
      <c r="BC309" s="9">
        <f t="shared" si="55"/>
        <v>6.0740855346322657</v>
      </c>
      <c r="BD309" s="9">
        <f t="shared" si="56"/>
        <v>5.8121046483992336</v>
      </c>
      <c r="BE309" s="9">
        <f t="shared" si="57"/>
        <v>5.5614232383359248</v>
      </c>
      <c r="BF309" s="9">
        <f t="shared" si="58"/>
        <v>5.3215539476601492</v>
      </c>
      <c r="BG309" s="9">
        <f t="shared" si="59"/>
        <v>5.0920304397352147</v>
      </c>
      <c r="BH309" s="9">
        <f t="shared" si="60"/>
        <v>4.8724064914517511</v>
      </c>
      <c r="BI309" s="9">
        <f t="shared" si="61"/>
        <v>4.6622551257128109</v>
      </c>
      <c r="BJ309" s="9">
        <f t="shared" si="62"/>
        <v>4.4611677813356811</v>
      </c>
      <c r="BK309" s="9">
        <f t="shared" si="63"/>
        <v>4.2687535187565935</v>
      </c>
      <c r="BL309" s="9">
        <f t="shared" si="64"/>
        <v>4.0846382599941178</v>
      </c>
      <c r="BM309" s="9">
        <f t="shared" si="65"/>
        <v>3.9084640613936372</v>
      </c>
      <c r="BN309" s="9">
        <f t="shared" si="66"/>
        <v>3.739888417739015</v>
      </c>
    </row>
    <row r="310" spans="1:66" ht="12" x14ac:dyDescent="0.25">
      <c r="A310" s="5">
        <f t="shared" si="1"/>
        <v>275</v>
      </c>
      <c r="B310" s="56">
        <f t="shared" si="2"/>
        <v>69</v>
      </c>
      <c r="C310" s="9">
        <f t="shared" si="3"/>
        <v>275</v>
      </c>
      <c r="D310" s="9">
        <f t="shared" si="4"/>
        <v>183.33333333333331</v>
      </c>
      <c r="E310" s="9">
        <f t="shared" si="5"/>
        <v>137.5</v>
      </c>
      <c r="F310" s="9">
        <f t="shared" si="6"/>
        <v>110</v>
      </c>
      <c r="G310" s="9">
        <f t="shared" si="7"/>
        <v>91.666666666666671</v>
      </c>
      <c r="H310" s="9">
        <f t="shared" si="8"/>
        <v>78.571428571428569</v>
      </c>
      <c r="I310" s="9">
        <f t="shared" si="9"/>
        <v>68.75</v>
      </c>
      <c r="J310" s="9">
        <f t="shared" si="10"/>
        <v>61.111111111111107</v>
      </c>
      <c r="K310" s="9">
        <f t="shared" si="11"/>
        <v>55</v>
      </c>
      <c r="L310" s="9">
        <f t="shared" si="12"/>
        <v>50</v>
      </c>
      <c r="M310" s="9">
        <f t="shared" si="13"/>
        <v>45.833333333333329</v>
      </c>
      <c r="N310" s="9">
        <f t="shared" si="14"/>
        <v>42.307692307692307</v>
      </c>
      <c r="O310" s="9">
        <f t="shared" si="15"/>
        <v>39.285714285714285</v>
      </c>
      <c r="P310" s="9">
        <f t="shared" si="16"/>
        <v>36.666666666666664</v>
      </c>
      <c r="Q310" s="9">
        <f t="shared" si="17"/>
        <v>34.375</v>
      </c>
      <c r="R310" s="9">
        <f t="shared" si="18"/>
        <v>32.352941176470587</v>
      </c>
      <c r="S310" s="9">
        <f t="shared" si="19"/>
        <v>30.555555555555554</v>
      </c>
      <c r="T310" s="9">
        <f t="shared" si="20"/>
        <v>28.947368421052627</v>
      </c>
      <c r="U310" s="9">
        <f t="shared" si="21"/>
        <v>27.499999999999993</v>
      </c>
      <c r="V310" s="9">
        <f t="shared" si="22"/>
        <v>26.190476190476183</v>
      </c>
      <c r="W310" s="9">
        <f t="shared" si="23"/>
        <v>24.999999999999993</v>
      </c>
      <c r="X310" s="9">
        <f t="shared" si="24"/>
        <v>23.913043478260864</v>
      </c>
      <c r="Y310" s="9">
        <f t="shared" si="25"/>
        <v>22.87987845801533</v>
      </c>
      <c r="Z310" s="9">
        <f t="shared" si="26"/>
        <v>21.891351417875896</v>
      </c>
      <c r="AA310" s="9">
        <f t="shared" si="27"/>
        <v>20.945533770222092</v>
      </c>
      <c r="AB310" s="9">
        <f t="shared" si="28"/>
        <v>20.040580252221009</v>
      </c>
      <c r="AC310" s="9">
        <f t="shared" si="29"/>
        <v>19.174725325772975</v>
      </c>
      <c r="AD310" s="9">
        <f t="shared" si="30"/>
        <v>18.346279732997864</v>
      </c>
      <c r="AE310" s="9">
        <f t="shared" si="31"/>
        <v>17.553627200541904</v>
      </c>
      <c r="AF310" s="9">
        <f t="shared" si="32"/>
        <v>16.795221286275176</v>
      </c>
      <c r="AG310" s="9">
        <f t="shared" si="33"/>
        <v>16.069582362227827</v>
      </c>
      <c r="AH310" s="9">
        <f t="shared" si="34"/>
        <v>15.375294727878748</v>
      </c>
      <c r="AI310" s="9">
        <f t="shared" si="35"/>
        <v>14.711003848164879</v>
      </c>
      <c r="AJ310" s="9">
        <f t="shared" si="36"/>
        <v>14.075413710822529</v>
      </c>
      <c r="AK310" s="9">
        <f t="shared" si="37"/>
        <v>13.467284297904996</v>
      </c>
      <c r="AL310" s="9">
        <f t="shared" si="38"/>
        <v>12.885429166543469</v>
      </c>
      <c r="AM310" s="9">
        <f t="shared" si="39"/>
        <v>12.328713134231363</v>
      </c>
      <c r="AN310" s="9">
        <f t="shared" si="40"/>
        <v>11.796050064116127</v>
      </c>
      <c r="AO310" s="9">
        <f t="shared" si="41"/>
        <v>11.286400745977714</v>
      </c>
      <c r="AP310" s="9">
        <f t="shared" si="42"/>
        <v>10.798770868759538</v>
      </c>
      <c r="AQ310" s="9">
        <f t="shared" si="43"/>
        <v>10.332209080696405</v>
      </c>
      <c r="AR310" s="9">
        <f t="shared" si="44"/>
        <v>9.8858051332547827</v>
      </c>
      <c r="AS310" s="9">
        <f t="shared" si="45"/>
        <v>9.4586881052642742</v>
      </c>
      <c r="AT310" s="9">
        <f t="shared" si="46"/>
        <v>9.0500247037756445</v>
      </c>
      <c r="AU310" s="9">
        <f t="shared" si="47"/>
        <v>8.6590176383304165</v>
      </c>
      <c r="AV310" s="9">
        <f t="shared" si="48"/>
        <v>8.2849040654702755</v>
      </c>
      <c r="AW310" s="9">
        <f t="shared" si="49"/>
        <v>7.926954100451586</v>
      </c>
      <c r="AX310" s="9">
        <f t="shared" si="50"/>
        <v>7.5844693932613954</v>
      </c>
      <c r="AY310" s="9">
        <f t="shared" si="51"/>
        <v>7.2567817661567915</v>
      </c>
      <c r="AZ310" s="9">
        <f t="shared" si="52"/>
        <v>6.9432519100694785</v>
      </c>
      <c r="BA310" s="9">
        <f t="shared" si="53"/>
        <v>6.6432681373323037</v>
      </c>
      <c r="BB310" s="9">
        <f t="shared" si="54"/>
        <v>6.3562451882943414</v>
      </c>
      <c r="BC310" s="9">
        <f t="shared" si="55"/>
        <v>6.0816230894962633</v>
      </c>
      <c r="BD310" s="9">
        <f t="shared" si="56"/>
        <v>5.8188660611783405</v>
      </c>
      <c r="BE310" s="9">
        <f t="shared" si="57"/>
        <v>5.5674614719896542</v>
      </c>
      <c r="BF310" s="9">
        <f t="shared" si="58"/>
        <v>5.3269188388591786</v>
      </c>
      <c r="BG310" s="9">
        <f t="shared" si="59"/>
        <v>5.0967688700775176</v>
      </c>
      <c r="BH310" s="9">
        <f t="shared" si="60"/>
        <v>4.8765625497223724</v>
      </c>
      <c r="BI310" s="9">
        <f t="shared" si="61"/>
        <v>4.6658702616414844</v>
      </c>
      <c r="BJ310" s="9">
        <f t="shared" si="62"/>
        <v>4.4642809512839703</v>
      </c>
      <c r="BK310" s="9">
        <f t="shared" si="63"/>
        <v>4.2714013237447954</v>
      </c>
      <c r="BL310" s="9">
        <f t="shared" si="64"/>
        <v>4.0868550764578089</v>
      </c>
      <c r="BM310" s="9">
        <f t="shared" si="65"/>
        <v>3.9102821650403379</v>
      </c>
      <c r="BN310" s="9">
        <f t="shared" si="66"/>
        <v>3.7413381008570252</v>
      </c>
    </row>
    <row r="311" spans="1:66" ht="12" x14ac:dyDescent="0.25">
      <c r="A311" s="5">
        <f t="shared" si="1"/>
        <v>276</v>
      </c>
      <c r="B311" s="56">
        <f t="shared" si="2"/>
        <v>69</v>
      </c>
      <c r="C311" s="9">
        <f t="shared" si="3"/>
        <v>276</v>
      </c>
      <c r="D311" s="9">
        <f t="shared" si="4"/>
        <v>184</v>
      </c>
      <c r="E311" s="9">
        <f t="shared" si="5"/>
        <v>138</v>
      </c>
      <c r="F311" s="9">
        <f t="shared" si="6"/>
        <v>110.4</v>
      </c>
      <c r="G311" s="9">
        <f t="shared" si="7"/>
        <v>92.000000000000014</v>
      </c>
      <c r="H311" s="9">
        <f t="shared" si="8"/>
        <v>78.857142857142861</v>
      </c>
      <c r="I311" s="9">
        <f t="shared" si="9"/>
        <v>69</v>
      </c>
      <c r="J311" s="9">
        <f t="shared" si="10"/>
        <v>61.333333333333329</v>
      </c>
      <c r="K311" s="9">
        <f t="shared" si="11"/>
        <v>55.199999999999996</v>
      </c>
      <c r="L311" s="9">
        <f t="shared" si="12"/>
        <v>50.181818181818173</v>
      </c>
      <c r="M311" s="9">
        <f t="shared" si="13"/>
        <v>45.999999999999993</v>
      </c>
      <c r="N311" s="9">
        <f t="shared" si="14"/>
        <v>42.46153846153846</v>
      </c>
      <c r="O311" s="9">
        <f t="shared" si="15"/>
        <v>39.428571428571431</v>
      </c>
      <c r="P311" s="9">
        <f t="shared" si="16"/>
        <v>36.800000000000004</v>
      </c>
      <c r="Q311" s="9">
        <f t="shared" si="17"/>
        <v>34.500000000000007</v>
      </c>
      <c r="R311" s="9">
        <f t="shared" si="18"/>
        <v>32.470588235294123</v>
      </c>
      <c r="S311" s="9">
        <f t="shared" si="19"/>
        <v>30.666666666666671</v>
      </c>
      <c r="T311" s="9">
        <f t="shared" si="20"/>
        <v>29.05263157894737</v>
      </c>
      <c r="U311" s="9">
        <f t="shared" si="21"/>
        <v>27.6</v>
      </c>
      <c r="V311" s="9">
        <f t="shared" si="22"/>
        <v>26.285714285714285</v>
      </c>
      <c r="W311" s="9">
        <f t="shared" si="23"/>
        <v>25.09090909090909</v>
      </c>
      <c r="X311" s="9">
        <f t="shared" si="24"/>
        <v>24</v>
      </c>
      <c r="Y311" s="9">
        <f t="shared" si="25"/>
        <v>22.96130466650277</v>
      </c>
      <c r="Z311" s="9">
        <f t="shared" si="26"/>
        <v>21.967562999498412</v>
      </c>
      <c r="AA311" s="9">
        <f t="shared" si="27"/>
        <v>21.016829450503188</v>
      </c>
      <c r="AB311" s="9">
        <f t="shared" si="28"/>
        <v>20.107242672372156</v>
      </c>
      <c r="AC311" s="9">
        <f t="shared" si="29"/>
        <v>19.237021875151768</v>
      </c>
      <c r="AD311" s="9">
        <f t="shared" si="30"/>
        <v>18.404463339647425</v>
      </c>
      <c r="AE311" s="9">
        <f t="shared" si="31"/>
        <v>17.607937081880234</v>
      </c>
      <c r="AF311" s="9">
        <f t="shared" si="32"/>
        <v>16.845883661902658</v>
      </c>
      <c r="AG311" s="9">
        <f t="shared" si="33"/>
        <v>16.116811130725345</v>
      </c>
      <c r="AH311" s="9">
        <f t="shared" si="34"/>
        <v>15.419292109377819</v>
      </c>
      <c r="AI311" s="9">
        <f t="shared" si="35"/>
        <v>14.751960994384428</v>
      </c>
      <c r="AJ311" s="9">
        <f t="shared" si="36"/>
        <v>14.113511284184417</v>
      </c>
      <c r="AK311" s="9">
        <f t="shared" si="37"/>
        <v>13.502693021261798</v>
      </c>
      <c r="AL311" s="9">
        <f t="shared" si="38"/>
        <v>12.918310344977206</v>
      </c>
      <c r="AM311" s="9">
        <f t="shared" si="39"/>
        <v>12.359219150310672</v>
      </c>
      <c r="AN311" s="9">
        <f t="shared" si="40"/>
        <v>11.824324847931619</v>
      </c>
      <c r="AO311" s="9">
        <f t="shared" si="41"/>
        <v>11.312580221210707</v>
      </c>
      <c r="AP311" s="9">
        <f t="shared" si="42"/>
        <v>10.822983375978016</v>
      </c>
      <c r="AQ311" s="9">
        <f t="shared" si="43"/>
        <v>10.35457577901358</v>
      </c>
      <c r="AR311" s="9">
        <f t="shared" si="44"/>
        <v>9.9064403814300448</v>
      </c>
      <c r="AS311" s="9">
        <f t="shared" si="45"/>
        <v>9.4776998232733831</v>
      </c>
      <c r="AT311" s="9">
        <f t="shared" si="46"/>
        <v>9.0675147158266505</v>
      </c>
      <c r="AU311" s="9">
        <f t="shared" si="47"/>
        <v>8.6750819982538765</v>
      </c>
      <c r="AV311" s="9">
        <f t="shared" si="48"/>
        <v>8.2996333653667058</v>
      </c>
      <c r="AW311" s="9">
        <f t="shared" si="49"/>
        <v>7.9404337634356938</v>
      </c>
      <c r="AX311" s="9">
        <f t="shared" si="50"/>
        <v>7.5967799511013396</v>
      </c>
      <c r="AY311" s="9">
        <f t="shared" si="51"/>
        <v>7.2679991225674119</v>
      </c>
      <c r="AZ311" s="9">
        <f t="shared" si="52"/>
        <v>6.9534475903810486</v>
      </c>
      <c r="BA311" s="9">
        <f t="shared" si="53"/>
        <v>6.6525095252207844</v>
      </c>
      <c r="BB311" s="9">
        <f t="shared" si="54"/>
        <v>6.3645957502252557</v>
      </c>
      <c r="BC311" s="9">
        <f t="shared" si="55"/>
        <v>6.0891425875021197</v>
      </c>
      <c r="BD311" s="9">
        <f t="shared" si="56"/>
        <v>5.8256107545588822</v>
      </c>
      <c r="BE311" s="9">
        <f t="shared" si="57"/>
        <v>5.5734843084950665</v>
      </c>
      <c r="BF311" s="9">
        <f t="shared" si="58"/>
        <v>5.3322696358886557</v>
      </c>
      <c r="BG311" s="9">
        <f t="shared" si="59"/>
        <v>5.1014944863992175</v>
      </c>
      <c r="BH311" s="9">
        <f t="shared" si="60"/>
        <v>4.8807070481956885</v>
      </c>
      <c r="BI311" s="9">
        <f t="shared" si="61"/>
        <v>4.6694750633986928</v>
      </c>
      <c r="BJ311" s="9">
        <f t="shared" si="62"/>
        <v>4.4673849818056137</v>
      </c>
      <c r="BK311" s="9">
        <f t="shared" si="63"/>
        <v>4.2740411512415681</v>
      </c>
      <c r="BL311" s="9">
        <f t="shared" si="64"/>
        <v>4.0890650429511624</v>
      </c>
      <c r="BM311" s="9">
        <f t="shared" si="65"/>
        <v>3.9120945105144953</v>
      </c>
      <c r="BN311" s="9">
        <f t="shared" si="66"/>
        <v>3.7427830808365155</v>
      </c>
    </row>
    <row r="312" spans="1:66" ht="12" x14ac:dyDescent="0.25">
      <c r="A312" s="5">
        <f t="shared" si="1"/>
        <v>277</v>
      </c>
      <c r="B312" s="56">
        <f t="shared" si="2"/>
        <v>70</v>
      </c>
      <c r="C312" s="9">
        <f t="shared" si="3"/>
        <v>277</v>
      </c>
      <c r="D312" s="9">
        <f t="shared" si="4"/>
        <v>184.66666666666666</v>
      </c>
      <c r="E312" s="9">
        <f t="shared" si="5"/>
        <v>138.5</v>
      </c>
      <c r="F312" s="9">
        <f t="shared" si="6"/>
        <v>110.80000000000001</v>
      </c>
      <c r="G312" s="9">
        <f t="shared" si="7"/>
        <v>92.333333333333343</v>
      </c>
      <c r="H312" s="9">
        <f t="shared" si="8"/>
        <v>79.142857142857153</v>
      </c>
      <c r="I312" s="9">
        <f t="shared" si="9"/>
        <v>69.250000000000014</v>
      </c>
      <c r="J312" s="9">
        <f t="shared" si="10"/>
        <v>61.555555555555564</v>
      </c>
      <c r="K312" s="9">
        <f t="shared" si="11"/>
        <v>55.400000000000006</v>
      </c>
      <c r="L312" s="9">
        <f t="shared" si="12"/>
        <v>50.363636363636367</v>
      </c>
      <c r="M312" s="9">
        <f t="shared" si="13"/>
        <v>46.166666666666664</v>
      </c>
      <c r="N312" s="9">
        <f t="shared" si="14"/>
        <v>42.615384615384613</v>
      </c>
      <c r="O312" s="9">
        <f t="shared" si="15"/>
        <v>39.571428571428569</v>
      </c>
      <c r="P312" s="9">
        <f t="shared" si="16"/>
        <v>36.93333333333333</v>
      </c>
      <c r="Q312" s="9">
        <f t="shared" si="17"/>
        <v>34.625</v>
      </c>
      <c r="R312" s="9">
        <f t="shared" si="18"/>
        <v>32.588235294117645</v>
      </c>
      <c r="S312" s="9">
        <f t="shared" si="19"/>
        <v>30.777777777777775</v>
      </c>
      <c r="T312" s="9">
        <f t="shared" si="20"/>
        <v>29.157894736842103</v>
      </c>
      <c r="U312" s="9">
        <f t="shared" si="21"/>
        <v>27.699999999999996</v>
      </c>
      <c r="V312" s="9">
        <f t="shared" si="22"/>
        <v>26.380952380952376</v>
      </c>
      <c r="W312" s="9">
        <f t="shared" si="23"/>
        <v>25.18181818181818</v>
      </c>
      <c r="X312" s="9">
        <f t="shared" si="24"/>
        <v>24.086956521739129</v>
      </c>
      <c r="Y312" s="9">
        <f t="shared" si="25"/>
        <v>23.064010725237015</v>
      </c>
      <c r="Z312" s="9">
        <f t="shared" si="26"/>
        <v>22.084508279564091</v>
      </c>
      <c r="AA312" s="9">
        <f t="shared" si="27"/>
        <v>21.146604194753419</v>
      </c>
      <c r="AB312" s="9">
        <f t="shared" si="28"/>
        <v>20.248531835474918</v>
      </c>
      <c r="AC312" s="9">
        <f t="shared" si="29"/>
        <v>19.388599593402571</v>
      </c>
      <c r="AD312" s="9">
        <f t="shared" si="30"/>
        <v>18.565187700902431</v>
      </c>
      <c r="AE312" s="9">
        <f t="shared" si="31"/>
        <v>17.776745180039704</v>
      </c>
      <c r="AF312" s="9">
        <f t="shared" si="32"/>
        <v>17.021786921158029</v>
      </c>
      <c r="AG312" s="9">
        <f t="shared" si="33"/>
        <v>16.298890885528198</v>
      </c>
      <c r="AH312" s="9">
        <f t="shared" si="34"/>
        <v>15.606695426797248</v>
      </c>
      <c r="AI312" s="9">
        <f t="shared" si="35"/>
        <v>14.943896726192532</v>
      </c>
      <c r="AJ312" s="9">
        <f t="shared" si="36"/>
        <v>14.30924633664981</v>
      </c>
      <c r="AK312" s="9">
        <f t="shared" si="37"/>
        <v>13.70154883123943</v>
      </c>
      <c r="AL312" s="9">
        <f t="shared" si="38"/>
        <v>13.119659551461179</v>
      </c>
      <c r="AM312" s="9">
        <f t="shared" si="39"/>
        <v>12.562482451166526</v>
      </c>
      <c r="AN312" s="9">
        <f t="shared" si="40"/>
        <v>12.028968032047024</v>
      </c>
      <c r="AO312" s="9">
        <f t="shared" si="41"/>
        <v>11.518111366800204</v>
      </c>
      <c r="AP312" s="9">
        <f t="shared" si="42"/>
        <v>11.028950206249368</v>
      </c>
      <c r="AQ312" s="9">
        <f t="shared" si="43"/>
        <v>10.560563166851859</v>
      </c>
      <c r="AR312" s="9">
        <f t="shared" si="44"/>
        <v>10.112067995181819</v>
      </c>
      <c r="AS312" s="9">
        <f t="shared" si="45"/>
        <v>9.6826199061183882</v>
      </c>
      <c r="AT312" s="9">
        <f t="shared" si="46"/>
        <v>9.2714099916091754</v>
      </c>
      <c r="AU312" s="9">
        <f t="shared" si="47"/>
        <v>8.8776636970117409</v>
      </c>
      <c r="AV312" s="9">
        <f t="shared" si="48"/>
        <v>8.5006393621431418</v>
      </c>
      <c r="AW312" s="9">
        <f t="shared" si="49"/>
        <v>8.1396268242894436</v>
      </c>
      <c r="AX312" s="9">
        <f t="shared" si="50"/>
        <v>7.7939460805438436</v>
      </c>
      <c r="AY312" s="9">
        <f t="shared" si="51"/>
        <v>7.4629460069537741</v>
      </c>
      <c r="AZ312" s="9">
        <f t="shared" si="52"/>
        <v>7.1460031320643909</v>
      </c>
      <c r="BA312" s="9">
        <f t="shared" si="53"/>
        <v>6.8425204625482676</v>
      </c>
      <c r="BB312" s="9">
        <f t="shared" si="54"/>
        <v>6.55192635870928</v>
      </c>
      <c r="BC312" s="9">
        <f t="shared" si="55"/>
        <v>6.2736734577425644</v>
      </c>
      <c r="BD312" s="9">
        <f t="shared" si="56"/>
        <v>6.0072376427224077</v>
      </c>
      <c r="BE312" s="9">
        <f t="shared" si="57"/>
        <v>5.752117055376055</v>
      </c>
      <c r="BF312" s="9">
        <f t="shared" si="58"/>
        <v>5.507831150783896</v>
      </c>
      <c r="BG312" s="9">
        <f t="shared" si="59"/>
        <v>5.2739197922254686</v>
      </c>
      <c r="BH312" s="9">
        <f t="shared" si="60"/>
        <v>5.0499423844663243</v>
      </c>
      <c r="BI312" s="9">
        <f t="shared" si="61"/>
        <v>4.8354770438532251</v>
      </c>
      <c r="BJ312" s="9">
        <f t="shared" si="62"/>
        <v>4.6301198036544546</v>
      </c>
      <c r="BK312" s="9">
        <f t="shared" si="63"/>
        <v>4.4334838531484282</v>
      </c>
      <c r="BL312" s="9">
        <f t="shared" si="64"/>
        <v>4.2451988090273494</v>
      </c>
      <c r="BM312" s="9">
        <f t="shared" si="65"/>
        <v>4.0649100177435278</v>
      </c>
      <c r="BN312" s="9">
        <f t="shared" si="66"/>
        <v>3.8922778874842652</v>
      </c>
    </row>
    <row r="313" spans="1:66" ht="12" x14ac:dyDescent="0.25">
      <c r="A313" s="5">
        <f t="shared" si="1"/>
        <v>278</v>
      </c>
      <c r="B313" s="56">
        <f t="shared" si="2"/>
        <v>70</v>
      </c>
      <c r="C313" s="9">
        <f t="shared" si="3"/>
        <v>278</v>
      </c>
      <c r="D313" s="9">
        <f t="shared" si="4"/>
        <v>185.33333333333331</v>
      </c>
      <c r="E313" s="9">
        <f t="shared" si="5"/>
        <v>139</v>
      </c>
      <c r="F313" s="9">
        <f t="shared" si="6"/>
        <v>111.2</v>
      </c>
      <c r="G313" s="9">
        <f t="shared" si="7"/>
        <v>92.666666666666671</v>
      </c>
      <c r="H313" s="9">
        <f t="shared" si="8"/>
        <v>79.428571428571431</v>
      </c>
      <c r="I313" s="9">
        <f t="shared" si="9"/>
        <v>69.5</v>
      </c>
      <c r="J313" s="9">
        <f t="shared" si="10"/>
        <v>61.777777777777771</v>
      </c>
      <c r="K313" s="9">
        <f t="shared" si="11"/>
        <v>55.599999999999994</v>
      </c>
      <c r="L313" s="9">
        <f t="shared" si="12"/>
        <v>50.54545454545454</v>
      </c>
      <c r="M313" s="9">
        <f t="shared" si="13"/>
        <v>46.333333333333329</v>
      </c>
      <c r="N313" s="9">
        <f t="shared" si="14"/>
        <v>42.769230769230766</v>
      </c>
      <c r="O313" s="9">
        <f t="shared" si="15"/>
        <v>39.714285714285715</v>
      </c>
      <c r="P313" s="9">
        <f t="shared" si="16"/>
        <v>37.06666666666667</v>
      </c>
      <c r="Q313" s="9">
        <f t="shared" si="17"/>
        <v>34.75</v>
      </c>
      <c r="R313" s="9">
        <f t="shared" si="18"/>
        <v>32.705882352941174</v>
      </c>
      <c r="S313" s="9">
        <f t="shared" si="19"/>
        <v>30.888888888888886</v>
      </c>
      <c r="T313" s="9">
        <f t="shared" si="20"/>
        <v>29.263157894736839</v>
      </c>
      <c r="U313" s="9">
        <f t="shared" si="21"/>
        <v>27.799999999999997</v>
      </c>
      <c r="V313" s="9">
        <f t="shared" si="22"/>
        <v>26.476190476190471</v>
      </c>
      <c r="W313" s="9">
        <f t="shared" si="23"/>
        <v>25.27272727272727</v>
      </c>
      <c r="X313" s="9">
        <f t="shared" si="24"/>
        <v>24.173913043478258</v>
      </c>
      <c r="Y313" s="9">
        <f t="shared" si="25"/>
        <v>23.145536581856472</v>
      </c>
      <c r="Z313" s="9">
        <f t="shared" si="26"/>
        <v>22.160908029185777</v>
      </c>
      <c r="AA313" s="9">
        <f t="shared" si="27"/>
        <v>21.218166316481213</v>
      </c>
      <c r="AB313" s="9">
        <f t="shared" si="28"/>
        <v>20.315529546033648</v>
      </c>
      <c r="AC313" s="9">
        <f t="shared" si="29"/>
        <v>19.451291623404103</v>
      </c>
      <c r="AD313" s="9">
        <f t="shared" si="30"/>
        <v>18.623819032695568</v>
      </c>
      <c r="AE313" s="9">
        <f t="shared" si="31"/>
        <v>17.831547749007182</v>
      </c>
      <c r="AF313" s="9">
        <f t="shared" si="32"/>
        <v>17.072980282234933</v>
      </c>
      <c r="AG313" s="9">
        <f t="shared" si="33"/>
        <v>16.346682846631307</v>
      </c>
      <c r="AH313" s="9">
        <f t="shared" si="34"/>
        <v>15.651282650774</v>
      </c>
      <c r="AI313" s="9">
        <f t="shared" si="35"/>
        <v>14.985465302821403</v>
      </c>
      <c r="AJ313" s="9">
        <f t="shared" si="36"/>
        <v>14.347972326150458</v>
      </c>
      <c r="AK313" s="9">
        <f t="shared" si="37"/>
        <v>13.737598780681177</v>
      </c>
      <c r="AL313" s="9">
        <f t="shared" si="38"/>
        <v>13.153190985391781</v>
      </c>
      <c r="AM313" s="9">
        <f t="shared" si="39"/>
        <v>12.593644337719779</v>
      </c>
      <c r="AN313" s="9">
        <f t="shared" si="40"/>
        <v>12.057901225727345</v>
      </c>
      <c r="AO313" s="9">
        <f t="shared" si="41"/>
        <v>11.544949029084782</v>
      </c>
      <c r="AP313" s="9">
        <f t="shared" si="42"/>
        <v>11.053818205093624</v>
      </c>
      <c r="AQ313" s="9">
        <f t="shared" si="43"/>
        <v>10.583580456131775</v>
      </c>
      <c r="AR313" s="9">
        <f t="shared" si="44"/>
        <v>10.133346975056909</v>
      </c>
      <c r="AS313" s="9">
        <f t="shared" si="45"/>
        <v>9.7022667652517267</v>
      </c>
      <c r="AT313" s="9">
        <f t="shared" si="46"/>
        <v>9.2895250321357459</v>
      </c>
      <c r="AU313" s="9">
        <f t="shared" si="47"/>
        <v>8.8943416431034077</v>
      </c>
      <c r="AV313" s="9">
        <f t="shared" si="48"/>
        <v>8.5159696529775619</v>
      </c>
      <c r="AW313" s="9">
        <f t="shared" si="49"/>
        <v>8.1536938921912778</v>
      </c>
      <c r="AX313" s="9">
        <f t="shared" si="50"/>
        <v>7.8068296150294545</v>
      </c>
      <c r="AY313" s="9">
        <f t="shared" si="51"/>
        <v>7.4747212053752685</v>
      </c>
      <c r="AZ313" s="9">
        <f t="shared" si="52"/>
        <v>7.1567409375151199</v>
      </c>
      <c r="BA313" s="9">
        <f t="shared" si="53"/>
        <v>6.8522877896598882</v>
      </c>
      <c r="BB313" s="9">
        <f t="shared" si="54"/>
        <v>6.5607863079398774</v>
      </c>
      <c r="BC313" s="9">
        <f t="shared" si="55"/>
        <v>6.2816855187262703</v>
      </c>
      <c r="BD313" s="9">
        <f t="shared" si="56"/>
        <v>6.0144578872232559</v>
      </c>
      <c r="BE313" s="9">
        <f t="shared" si="57"/>
        <v>5.7585983203624185</v>
      </c>
      <c r="BF313" s="9">
        <f t="shared" si="58"/>
        <v>5.5136232121147648</v>
      </c>
      <c r="BG313" s="9">
        <f t="shared" si="59"/>
        <v>5.2790695294158843</v>
      </c>
      <c r="BH313" s="9">
        <f t="shared" si="60"/>
        <v>5.0544939369765487</v>
      </c>
      <c r="BI313" s="9">
        <f t="shared" si="61"/>
        <v>4.8394719593245261</v>
      </c>
      <c r="BJ313" s="9">
        <f t="shared" si="62"/>
        <v>4.6335971784937628</v>
      </c>
      <c r="BK313" s="9">
        <f t="shared" si="63"/>
        <v>4.4364804658444772</v>
      </c>
      <c r="BL313" s="9">
        <f t="shared" si="64"/>
        <v>4.2477492465622033</v>
      </c>
      <c r="BM313" s="9">
        <f t="shared" si="65"/>
        <v>4.067046795445596</v>
      </c>
      <c r="BN313" s="9">
        <f t="shared" si="66"/>
        <v>3.8940315626519575</v>
      </c>
    </row>
    <row r="314" spans="1:66" ht="12" x14ac:dyDescent="0.25">
      <c r="A314" s="5">
        <f t="shared" si="1"/>
        <v>279</v>
      </c>
      <c r="B314" s="56">
        <f t="shared" si="2"/>
        <v>70</v>
      </c>
      <c r="C314" s="9">
        <f t="shared" si="3"/>
        <v>279</v>
      </c>
      <c r="D314" s="9">
        <f t="shared" si="4"/>
        <v>186</v>
      </c>
      <c r="E314" s="9">
        <f t="shared" si="5"/>
        <v>139.5</v>
      </c>
      <c r="F314" s="9">
        <f t="shared" si="6"/>
        <v>111.60000000000001</v>
      </c>
      <c r="G314" s="9">
        <f t="shared" si="7"/>
        <v>93.000000000000014</v>
      </c>
      <c r="H314" s="9">
        <f t="shared" si="8"/>
        <v>79.714285714285722</v>
      </c>
      <c r="I314" s="9">
        <f t="shared" si="9"/>
        <v>69.75</v>
      </c>
      <c r="J314" s="9">
        <f t="shared" si="10"/>
        <v>62</v>
      </c>
      <c r="K314" s="9">
        <f t="shared" si="11"/>
        <v>55.800000000000004</v>
      </c>
      <c r="L314" s="9">
        <f t="shared" si="12"/>
        <v>50.727272727272727</v>
      </c>
      <c r="M314" s="9">
        <f t="shared" si="13"/>
        <v>46.5</v>
      </c>
      <c r="N314" s="9">
        <f t="shared" si="14"/>
        <v>42.923076923076927</v>
      </c>
      <c r="O314" s="9">
        <f t="shared" si="15"/>
        <v>39.857142857142861</v>
      </c>
      <c r="P314" s="9">
        <f t="shared" si="16"/>
        <v>37.200000000000003</v>
      </c>
      <c r="Q314" s="9">
        <f t="shared" si="17"/>
        <v>34.875</v>
      </c>
      <c r="R314" s="9">
        <f t="shared" si="18"/>
        <v>32.823529411764703</v>
      </c>
      <c r="S314" s="9">
        <f t="shared" si="19"/>
        <v>30.999999999999996</v>
      </c>
      <c r="T314" s="9">
        <f t="shared" si="20"/>
        <v>29.368421052631575</v>
      </c>
      <c r="U314" s="9">
        <f t="shared" si="21"/>
        <v>27.899999999999995</v>
      </c>
      <c r="V314" s="9">
        <f t="shared" si="22"/>
        <v>26.571428571428566</v>
      </c>
      <c r="W314" s="9">
        <f t="shared" si="23"/>
        <v>25.36363636363636</v>
      </c>
      <c r="X314" s="9">
        <f t="shared" si="24"/>
        <v>24.260869565217387</v>
      </c>
      <c r="Y314" s="9">
        <f t="shared" si="25"/>
        <v>23.227056329139931</v>
      </c>
      <c r="Z314" s="9">
        <f t="shared" si="26"/>
        <v>22.237296328838539</v>
      </c>
      <c r="AA314" s="9">
        <f t="shared" si="27"/>
        <v>21.289712351375119</v>
      </c>
      <c r="AB314" s="9">
        <f t="shared" si="28"/>
        <v>20.382507176310483</v>
      </c>
      <c r="AC314" s="9">
        <f t="shared" si="29"/>
        <v>19.513960167034117</v>
      </c>
      <c r="AD314" s="9">
        <f t="shared" si="30"/>
        <v>18.682424007345467</v>
      </c>
      <c r="AE314" s="9">
        <f t="shared" si="31"/>
        <v>17.886321577097235</v>
      </c>
      <c r="AF314" s="9">
        <f t="shared" si="32"/>
        <v>17.124142960974936</v>
      </c>
      <c r="AG314" s="9">
        <f t="shared" si="33"/>
        <v>16.394442584739476</v>
      </c>
      <c r="AH314" s="9">
        <f t="shared" si="34"/>
        <v>15.695836473501199</v>
      </c>
      <c r="AI314" s="9">
        <f t="shared" si="35"/>
        <v>15.0269996268254</v>
      </c>
      <c r="AJ314" s="9">
        <f t="shared" si="36"/>
        <v>14.386663505690828</v>
      </c>
      <c r="AK314" s="9">
        <f t="shared" si="37"/>
        <v>13.773613626534841</v>
      </c>
      <c r="AL314" s="9">
        <f t="shared" si="38"/>
        <v>13.186687257822015</v>
      </c>
      <c r="AM314" s="9">
        <f t="shared" si="39"/>
        <v>12.62477121476743</v>
      </c>
      <c r="AN314" s="9">
        <f t="shared" si="40"/>
        <v>12.086799748032027</v>
      </c>
      <c r="AO314" s="9">
        <f t="shared" si="41"/>
        <v>11.571752522385676</v>
      </c>
      <c r="AP314" s="9">
        <f t="shared" si="42"/>
        <v>11.078652681504197</v>
      </c>
      <c r="AQ314" s="9">
        <f t="shared" si="43"/>
        <v>10.606564995229979</v>
      </c>
      <c r="AR314" s="9">
        <f t="shared" si="44"/>
        <v>10.154594085782225</v>
      </c>
      <c r="AS314" s="9">
        <f t="shared" si="45"/>
        <v>9.721882729552588</v>
      </c>
      <c r="AT314" s="9">
        <f t="shared" si="46"/>
        <v>9.3076102312653131</v>
      </c>
      <c r="AU314" s="9">
        <f t="shared" si="47"/>
        <v>8.9109908674182936</v>
      </c>
      <c r="AV314" s="9">
        <f t="shared" si="48"/>
        <v>8.531272396052783</v>
      </c>
      <c r="AW314" s="9">
        <f t="shared" si="49"/>
        <v>8.1677346300253681</v>
      </c>
      <c r="AX314" s="9">
        <f t="shared" si="50"/>
        <v>7.8196880710762029</v>
      </c>
      <c r="AY314" s="9">
        <f t="shared" si="51"/>
        <v>7.4864726021028369</v>
      </c>
      <c r="AZ314" s="9">
        <f t="shared" si="52"/>
        <v>7.1674562351593618</v>
      </c>
      <c r="BA314" s="9">
        <f t="shared" si="53"/>
        <v>6.8620339128062895</v>
      </c>
      <c r="BB314" s="9">
        <f t="shared" si="54"/>
        <v>6.5696263605377494</v>
      </c>
      <c r="BC314" s="9">
        <f t="shared" si="55"/>
        <v>6.2896789881094914</v>
      </c>
      <c r="BD314" s="9">
        <f t="shared" si="56"/>
        <v>6.0216608376839096</v>
      </c>
      <c r="BE314" s="9">
        <f t="shared" si="57"/>
        <v>5.7650635767971012</v>
      </c>
      <c r="BF314" s="9">
        <f t="shared" si="58"/>
        <v>5.5194005342379961</v>
      </c>
      <c r="BG314" s="9">
        <f t="shared" si="59"/>
        <v>5.2842057770109543</v>
      </c>
      <c r="BH314" s="9">
        <f t="shared" si="60"/>
        <v>5.0590332266311862</v>
      </c>
      <c r="BI314" s="9">
        <f t="shared" si="61"/>
        <v>4.8434558130769201</v>
      </c>
      <c r="BJ314" s="9">
        <f t="shared" si="62"/>
        <v>4.6370646647936757</v>
      </c>
      <c r="BK314" s="9">
        <f t="shared" si="63"/>
        <v>4.4394683332143776</v>
      </c>
      <c r="BL314" s="9">
        <f t="shared" si="64"/>
        <v>4.2502920503245099</v>
      </c>
      <c r="BM314" s="9">
        <f t="shared" si="65"/>
        <v>4.0691770178641757</v>
      </c>
      <c r="BN314" s="9">
        <f t="shared" si="66"/>
        <v>3.8957797268189531</v>
      </c>
    </row>
    <row r="315" spans="1:66" ht="12" x14ac:dyDescent="0.25">
      <c r="A315" s="5">
        <f t="shared" si="1"/>
        <v>280</v>
      </c>
      <c r="B315" s="56">
        <f t="shared" si="2"/>
        <v>70</v>
      </c>
      <c r="C315" s="9">
        <f t="shared" si="3"/>
        <v>280</v>
      </c>
      <c r="D315" s="9">
        <f t="shared" si="4"/>
        <v>186.66666666666666</v>
      </c>
      <c r="E315" s="9">
        <f t="shared" si="5"/>
        <v>140</v>
      </c>
      <c r="F315" s="9">
        <f t="shared" si="6"/>
        <v>112</v>
      </c>
      <c r="G315" s="9">
        <f t="shared" si="7"/>
        <v>93.333333333333343</v>
      </c>
      <c r="H315" s="9">
        <f t="shared" si="8"/>
        <v>80</v>
      </c>
      <c r="I315" s="9">
        <f t="shared" si="9"/>
        <v>70</v>
      </c>
      <c r="J315" s="9">
        <f t="shared" si="10"/>
        <v>62.222222222222221</v>
      </c>
      <c r="K315" s="9">
        <f t="shared" si="11"/>
        <v>56</v>
      </c>
      <c r="L315" s="9">
        <f t="shared" si="12"/>
        <v>50.909090909090907</v>
      </c>
      <c r="M315" s="9">
        <f t="shared" si="13"/>
        <v>46.666666666666664</v>
      </c>
      <c r="N315" s="9">
        <f t="shared" si="14"/>
        <v>43.07692307692308</v>
      </c>
      <c r="O315" s="9">
        <f t="shared" si="15"/>
        <v>40.000000000000007</v>
      </c>
      <c r="P315" s="9">
        <f t="shared" si="16"/>
        <v>37.333333333333343</v>
      </c>
      <c r="Q315" s="9">
        <f t="shared" si="17"/>
        <v>35.000000000000007</v>
      </c>
      <c r="R315" s="9">
        <f t="shared" si="18"/>
        <v>32.941176470588239</v>
      </c>
      <c r="S315" s="9">
        <f t="shared" si="19"/>
        <v>31.111111111111114</v>
      </c>
      <c r="T315" s="9">
        <f t="shared" si="20"/>
        <v>29.473684210526319</v>
      </c>
      <c r="U315" s="9">
        <f t="shared" si="21"/>
        <v>28</v>
      </c>
      <c r="V315" s="9">
        <f t="shared" si="22"/>
        <v>26.666666666666664</v>
      </c>
      <c r="W315" s="9">
        <f t="shared" si="23"/>
        <v>25.454545454545453</v>
      </c>
      <c r="X315" s="9">
        <f t="shared" si="24"/>
        <v>24.34782608695652</v>
      </c>
      <c r="Y315" s="9">
        <f t="shared" si="25"/>
        <v>23.308569989440109</v>
      </c>
      <c r="Z315" s="9">
        <f t="shared" si="26"/>
        <v>22.313673221268655</v>
      </c>
      <c r="AA315" s="9">
        <f t="shared" si="27"/>
        <v>21.361242360691122</v>
      </c>
      <c r="AB315" s="9">
        <f t="shared" si="28"/>
        <v>20.449464804264149</v>
      </c>
      <c r="AC315" s="9">
        <f t="shared" si="29"/>
        <v>19.57660531722502</v>
      </c>
      <c r="AD315" s="9">
        <f t="shared" si="30"/>
        <v>18.741002731107589</v>
      </c>
      <c r="AE315" s="9">
        <f t="shared" si="31"/>
        <v>17.941066782316284</v>
      </c>
      <c r="AF315" s="9">
        <f t="shared" si="32"/>
        <v>17.175275085641569</v>
      </c>
      <c r="AG315" s="9">
        <f t="shared" si="33"/>
        <v>16.442170236957072</v>
      </c>
      <c r="AH315" s="9">
        <f t="shared" si="34"/>
        <v>15.740357039584408</v>
      </c>
      <c r="AI315" s="9">
        <f t="shared" si="35"/>
        <v>15.068499849047106</v>
      </c>
      <c r="AJ315" s="9">
        <f t="shared" si="36"/>
        <v>14.425320031160341</v>
      </c>
      <c r="AK315" s="9">
        <f t="shared" si="37"/>
        <v>13.809593528618899</v>
      </c>
      <c r="AL315" s="9">
        <f t="shared" si="38"/>
        <v>13.220148531452242</v>
      </c>
      <c r="AM315" s="9">
        <f t="shared" si="39"/>
        <v>12.655863246913242</v>
      </c>
      <c r="AN315" s="9">
        <f t="shared" si="40"/>
        <v>12.115663764556396</v>
      </c>
      <c r="AO315" s="9">
        <f t="shared" si="41"/>
        <v>11.598522012442469</v>
      </c>
      <c r="AP315" s="9">
        <f t="shared" si="42"/>
        <v>11.103453800579951</v>
      </c>
      <c r="AQ315" s="9">
        <f t="shared" si="43"/>
        <v>10.629516947879729</v>
      </c>
      <c r="AR315" s="9">
        <f t="shared" si="44"/>
        <v>10.175809489058345</v>
      </c>
      <c r="AS315" s="9">
        <f t="shared" si="45"/>
        <v>9.7414679580772852</v>
      </c>
      <c r="AT315" s="9">
        <f t="shared" si="46"/>
        <v>9.3256657448515199</v>
      </c>
      <c r="AU315" s="9">
        <f t="shared" si="47"/>
        <v>8.9276115220998271</v>
      </c>
      <c r="AV315" s="9">
        <f t="shared" si="48"/>
        <v>8.5465477393430405</v>
      </c>
      <c r="AW315" s="9">
        <f t="shared" si="49"/>
        <v>8.1817491811840597</v>
      </c>
      <c r="AX315" s="9">
        <f t="shared" si="50"/>
        <v>7.8325215871258536</v>
      </c>
      <c r="AY315" s="9">
        <f t="shared" si="51"/>
        <v>7.4982003303007865</v>
      </c>
      <c r="AZ315" s="9">
        <f t="shared" si="52"/>
        <v>7.1781491525967018</v>
      </c>
      <c r="BA315" s="9">
        <f t="shared" si="53"/>
        <v>6.8717589537725532</v>
      </c>
      <c r="BB315" s="9">
        <f t="shared" si="54"/>
        <v>6.5784466322590962</v>
      </c>
      <c r="BC315" s="9">
        <f t="shared" si="55"/>
        <v>6.2976539754385321</v>
      </c>
      <c r="BD315" s="9">
        <f t="shared" si="56"/>
        <v>6.0288465972911602</v>
      </c>
      <c r="BE315" s="9">
        <f t="shared" si="57"/>
        <v>5.7715129213872389</v>
      </c>
      <c r="BF315" s="9">
        <f t="shared" si="58"/>
        <v>5.5251632072885455</v>
      </c>
      <c r="BG315" s="9">
        <f t="shared" si="59"/>
        <v>5.2893286185067536</v>
      </c>
      <c r="BH315" s="9">
        <f t="shared" si="60"/>
        <v>5.0635603302448287</v>
      </c>
      <c r="BI315" s="9">
        <f t="shared" si="61"/>
        <v>4.8474286752233455</v>
      </c>
      <c r="BJ315" s="9">
        <f t="shared" si="62"/>
        <v>4.6405223259661303</v>
      </c>
      <c r="BK315" s="9">
        <f t="shared" si="63"/>
        <v>4.4424475119890037</v>
      </c>
      <c r="BL315" s="9">
        <f t="shared" si="64"/>
        <v>4.2528272704018297</v>
      </c>
      <c r="BM315" s="9">
        <f t="shared" si="65"/>
        <v>4.0713007284976674</v>
      </c>
      <c r="BN315" s="9">
        <f t="shared" si="66"/>
        <v>3.8975224169636906</v>
      </c>
    </row>
    <row r="316" spans="1:66" ht="12" x14ac:dyDescent="0.25">
      <c r="A316" s="5">
        <f t="shared" si="1"/>
        <v>281</v>
      </c>
      <c r="B316" s="56">
        <f t="shared" si="2"/>
        <v>71</v>
      </c>
      <c r="C316" s="9">
        <f t="shared" si="3"/>
        <v>281</v>
      </c>
      <c r="D316" s="9">
        <f t="shared" si="4"/>
        <v>187.33333333333331</v>
      </c>
      <c r="E316" s="9">
        <f t="shared" si="5"/>
        <v>140.5</v>
      </c>
      <c r="F316" s="9">
        <f t="shared" si="6"/>
        <v>112.4</v>
      </c>
      <c r="G316" s="9">
        <f t="shared" si="7"/>
        <v>93.666666666666671</v>
      </c>
      <c r="H316" s="9">
        <f t="shared" si="8"/>
        <v>80.285714285714292</v>
      </c>
      <c r="I316" s="9">
        <f t="shared" si="9"/>
        <v>70.25</v>
      </c>
      <c r="J316" s="9">
        <f t="shared" si="10"/>
        <v>62.444444444444443</v>
      </c>
      <c r="K316" s="9">
        <f t="shared" si="11"/>
        <v>56.2</v>
      </c>
      <c r="L316" s="9">
        <f t="shared" si="12"/>
        <v>51.090909090909093</v>
      </c>
      <c r="M316" s="9">
        <f t="shared" si="13"/>
        <v>46.833333333333336</v>
      </c>
      <c r="N316" s="9">
        <f t="shared" si="14"/>
        <v>43.230769230769234</v>
      </c>
      <c r="O316" s="9">
        <f t="shared" si="15"/>
        <v>40.142857142857146</v>
      </c>
      <c r="P316" s="9">
        <f t="shared" si="16"/>
        <v>37.466666666666669</v>
      </c>
      <c r="Q316" s="9">
        <f t="shared" si="17"/>
        <v>35.125</v>
      </c>
      <c r="R316" s="9">
        <f t="shared" si="18"/>
        <v>33.058823529411761</v>
      </c>
      <c r="S316" s="9">
        <f t="shared" si="19"/>
        <v>31.222222222222218</v>
      </c>
      <c r="T316" s="9">
        <f t="shared" si="20"/>
        <v>29.578947368421048</v>
      </c>
      <c r="U316" s="9">
        <f t="shared" si="21"/>
        <v>28.099999999999994</v>
      </c>
      <c r="V316" s="9">
        <f t="shared" si="22"/>
        <v>26.761904761904756</v>
      </c>
      <c r="W316" s="9">
        <f t="shared" si="23"/>
        <v>25.54545454545454</v>
      </c>
      <c r="X316" s="9">
        <f t="shared" si="24"/>
        <v>24.434782608695649</v>
      </c>
      <c r="Y316" s="9">
        <f t="shared" si="25"/>
        <v>23.41094498298926</v>
      </c>
      <c r="Z316" s="9">
        <f t="shared" si="26"/>
        <v>22.43000700163817</v>
      </c>
      <c r="AA316" s="9">
        <f t="shared" si="27"/>
        <v>21.49017113401877</v>
      </c>
      <c r="AB316" s="9">
        <f t="shared" si="28"/>
        <v>20.589715167529111</v>
      </c>
      <c r="AC316" s="9">
        <f t="shared" si="29"/>
        <v>19.726989051701427</v>
      </c>
      <c r="AD316" s="9">
        <f t="shared" si="30"/>
        <v>18.900411874548958</v>
      </c>
      <c r="AE316" s="9">
        <f t="shared" si="31"/>
        <v>18.108468965606335</v>
      </c>
      <c r="AF316" s="9">
        <f t="shared" si="32"/>
        <v>17.349709120354987</v>
      </c>
      <c r="AG316" s="9">
        <f t="shared" si="33"/>
        <v>16.622741940947414</v>
      </c>
      <c r="AH316" s="9">
        <f t="shared" si="34"/>
        <v>15.926235288357303</v>
      </c>
      <c r="AI316" s="9">
        <f t="shared" si="35"/>
        <v>15.258912841286696</v>
      </c>
      <c r="AJ316" s="9">
        <f t="shared" si="36"/>
        <v>14.619551757356936</v>
      </c>
      <c r="AK316" s="9">
        <f t="shared" si="37"/>
        <v>14.006980432297659</v>
      </c>
      <c r="AL316" s="9">
        <f t="shared" si="38"/>
        <v>13.420076353027644</v>
      </c>
      <c r="AM316" s="9">
        <f t="shared" si="39"/>
        <v>12.857764040693317</v>
      </c>
      <c r="AN316" s="9">
        <f t="shared" si="40"/>
        <v>12.319013079895667</v>
      </c>
      <c r="AO316" s="9">
        <f t="shared" si="41"/>
        <v>11.802836230494197</v>
      </c>
      <c r="AP316" s="9">
        <f t="shared" si="42"/>
        <v>11.308287618527821</v>
      </c>
      <c r="AQ316" s="9">
        <f t="shared" si="43"/>
        <v>10.834461002937704</v>
      </c>
      <c r="AR316" s="9">
        <f t="shared" si="44"/>
        <v>10.380488114915831</v>
      </c>
      <c r="AS316" s="9">
        <f t="shared" si="45"/>
        <v>9.9455370668362537</v>
      </c>
      <c r="AT316" s="9">
        <f t="shared" si="46"/>
        <v>9.5288108278534338</v>
      </c>
      <c r="AU316" s="9">
        <f t="shared" si="47"/>
        <v>9.1295457633742867</v>
      </c>
      <c r="AV316" s="9">
        <f t="shared" si="48"/>
        <v>8.7470102357275401</v>
      </c>
      <c r="AW316" s="9">
        <f t="shared" si="49"/>
        <v>8.3805032634662115</v>
      </c>
      <c r="AX316" s="9">
        <f t="shared" si="50"/>
        <v>8.0293532368464362</v>
      </c>
      <c r="AY316" s="9">
        <f t="shared" si="51"/>
        <v>7.6929166871287711</v>
      </c>
      <c r="AZ316" s="9">
        <f t="shared" si="52"/>
        <v>7.3705771074468123</v>
      </c>
      <c r="BA316" s="9">
        <f t="shared" si="53"/>
        <v>7.061743823082387</v>
      </c>
      <c r="BB316" s="9">
        <f t="shared" si="54"/>
        <v>6.7658509090771499</v>
      </c>
      <c r="BC316" s="9">
        <f t="shared" si="55"/>
        <v>6.4823561531971521</v>
      </c>
      <c r="BD316" s="9">
        <f t="shared" si="56"/>
        <v>6.2107400623500535</v>
      </c>
      <c r="BE316" s="9">
        <f t="shared" si="57"/>
        <v>5.9505049106342724</v>
      </c>
      <c r="BF316" s="9">
        <f t="shared" si="58"/>
        <v>5.7011738272756709</v>
      </c>
      <c r="BG316" s="9">
        <f t="shared" si="59"/>
        <v>5.4622899227804416</v>
      </c>
      <c r="BH316" s="9">
        <f t="shared" si="60"/>
        <v>5.2334154517029186</v>
      </c>
      <c r="BI316" s="9">
        <f t="shared" si="61"/>
        <v>5.014131010494105</v>
      </c>
      <c r="BJ316" s="9">
        <f t="shared" si="62"/>
        <v>4.8040347689610154</v>
      </c>
      <c r="BK316" s="9">
        <f t="shared" si="63"/>
        <v>4.6027417339285028</v>
      </c>
      <c r="BL316" s="9">
        <f t="shared" si="64"/>
        <v>4.4098830437542738</v>
      </c>
      <c r="BM316" s="9">
        <f t="shared" si="65"/>
        <v>4.2251052924042991</v>
      </c>
      <c r="BN316" s="9">
        <f t="shared" si="66"/>
        <v>4.0480698818500311</v>
      </c>
    </row>
    <row r="317" spans="1:66" ht="12" x14ac:dyDescent="0.25">
      <c r="A317" s="5">
        <f t="shared" si="1"/>
        <v>282</v>
      </c>
      <c r="B317" s="56">
        <f t="shared" si="2"/>
        <v>71</v>
      </c>
      <c r="C317" s="9">
        <f t="shared" si="3"/>
        <v>282</v>
      </c>
      <c r="D317" s="9">
        <f t="shared" si="4"/>
        <v>188</v>
      </c>
      <c r="E317" s="9">
        <f t="shared" si="5"/>
        <v>141</v>
      </c>
      <c r="F317" s="9">
        <f t="shared" si="6"/>
        <v>112.80000000000001</v>
      </c>
      <c r="G317" s="9">
        <f t="shared" si="7"/>
        <v>94.000000000000014</v>
      </c>
      <c r="H317" s="9">
        <f t="shared" si="8"/>
        <v>80.571428571428584</v>
      </c>
      <c r="I317" s="9">
        <f t="shared" si="9"/>
        <v>70.500000000000014</v>
      </c>
      <c r="J317" s="9">
        <f t="shared" si="10"/>
        <v>62.666666666666679</v>
      </c>
      <c r="K317" s="9">
        <f t="shared" si="11"/>
        <v>56.400000000000013</v>
      </c>
      <c r="L317" s="9">
        <f t="shared" si="12"/>
        <v>51.27272727272728</v>
      </c>
      <c r="M317" s="9">
        <f t="shared" si="13"/>
        <v>47.000000000000007</v>
      </c>
      <c r="N317" s="9">
        <f t="shared" si="14"/>
        <v>43.384615384615394</v>
      </c>
      <c r="O317" s="9">
        <f t="shared" si="15"/>
        <v>40.285714285714299</v>
      </c>
      <c r="P317" s="9">
        <f t="shared" si="16"/>
        <v>37.600000000000016</v>
      </c>
      <c r="Q317" s="9">
        <f t="shared" si="17"/>
        <v>35.250000000000014</v>
      </c>
      <c r="R317" s="9">
        <f t="shared" si="18"/>
        <v>33.176470588235304</v>
      </c>
      <c r="S317" s="9">
        <f t="shared" si="19"/>
        <v>31.333333333333343</v>
      </c>
      <c r="T317" s="9">
        <f t="shared" si="20"/>
        <v>29.684210526315798</v>
      </c>
      <c r="U317" s="9">
        <f t="shared" si="21"/>
        <v>28.200000000000006</v>
      </c>
      <c r="V317" s="9">
        <f t="shared" si="22"/>
        <v>26.857142857142861</v>
      </c>
      <c r="W317" s="9">
        <f t="shared" si="23"/>
        <v>25.63636363636364</v>
      </c>
      <c r="X317" s="9">
        <f t="shared" si="24"/>
        <v>24.521739130434788</v>
      </c>
      <c r="Y317" s="9">
        <f t="shared" si="25"/>
        <v>23.492554729676424</v>
      </c>
      <c r="Z317" s="9">
        <f t="shared" si="26"/>
        <v>22.506565492406679</v>
      </c>
      <c r="AA317" s="9">
        <f t="shared" si="27"/>
        <v>21.561958505266745</v>
      </c>
      <c r="AB317" s="9">
        <f t="shared" si="28"/>
        <v>20.656996943389704</v>
      </c>
      <c r="AC317" s="9">
        <f t="shared" si="29"/>
        <v>19.790016876944765</v>
      </c>
      <c r="AD317" s="9">
        <f t="shared" si="30"/>
        <v>18.95942421171176</v>
      </c>
      <c r="AE317" s="9">
        <f t="shared" si="31"/>
        <v>18.163691758060615</v>
      </c>
      <c r="AF317" s="9">
        <f t="shared" si="32"/>
        <v>17.40135642294657</v>
      </c>
      <c r="AG317" s="9">
        <f t="shared" si="33"/>
        <v>16.671016519758172</v>
      </c>
      <c r="AH317" s="9">
        <f t="shared" si="34"/>
        <v>15.971329191071717</v>
      </c>
      <c r="AI317" s="9">
        <f t="shared" si="35"/>
        <v>15.301007939573426</v>
      </c>
      <c r="AJ317" s="9">
        <f t="shared" si="36"/>
        <v>14.65882026260952</v>
      </c>
      <c r="AK317" s="9">
        <f t="shared" si="37"/>
        <v>14.043585386014909</v>
      </c>
      <c r="AL317" s="9">
        <f t="shared" si="38"/>
        <v>13.454172093053726</v>
      </c>
      <c r="AM317" s="9">
        <f t="shared" si="39"/>
        <v>12.88949664447987</v>
      </c>
      <c r="AN317" s="9">
        <f t="shared" si="40"/>
        <v>12.348520785893175</v>
      </c>
      <c r="AO317" s="9">
        <f t="shared" si="41"/>
        <v>11.830249838727436</v>
      </c>
      <c r="AP317" s="9">
        <f t="shared" si="42"/>
        <v>11.333730871360192</v>
      </c>
      <c r="AQ317" s="9">
        <f t="shared" si="43"/>
        <v>10.858050946981576</v>
      </c>
      <c r="AR317" s="9">
        <f t="shared" si="44"/>
        <v>10.402335445000586</v>
      </c>
      <c r="AS317" s="9">
        <f t="shared" si="45"/>
        <v>9.9657464529024313</v>
      </c>
      <c r="AT317" s="9">
        <f t="shared" si="46"/>
        <v>9.5474812256000856</v>
      </c>
      <c r="AU317" s="9">
        <f t="shared" si="47"/>
        <v>9.1467707094472814</v>
      </c>
      <c r="AV317" s="9">
        <f t="shared" si="48"/>
        <v>8.7628781281991213</v>
      </c>
      <c r="AW317" s="9">
        <f t="shared" si="49"/>
        <v>8.3950976283203094</v>
      </c>
      <c r="AX317" s="9">
        <f t="shared" si="50"/>
        <v>8.0427529811501888</v>
      </c>
      <c r="AY317" s="9">
        <f t="shared" si="51"/>
        <v>7.7051963395382925</v>
      </c>
      <c r="AZ317" s="9">
        <f t="shared" si="52"/>
        <v>7.3818070466642416</v>
      </c>
      <c r="BA317" s="9">
        <f t="shared" si="53"/>
        <v>7.0719904948518222</v>
      </c>
      <c r="BB317" s="9">
        <f t="shared" si="54"/>
        <v>6.7751770322789566</v>
      </c>
      <c r="BC317" s="9">
        <f t="shared" si="55"/>
        <v>6.4908209155733712</v>
      </c>
      <c r="BD317" s="9">
        <f t="shared" si="56"/>
        <v>6.218399306368128</v>
      </c>
      <c r="BE317" s="9">
        <f t="shared" si="57"/>
        <v>5.9574113099720005</v>
      </c>
      <c r="BF317" s="9">
        <f t="shared" si="58"/>
        <v>5.7073770543871314</v>
      </c>
      <c r="BG317" s="9">
        <f t="shared" si="59"/>
        <v>5.4678368079805839</v>
      </c>
      <c r="BH317" s="9">
        <f t="shared" si="60"/>
        <v>5.2383501341874661</v>
      </c>
      <c r="BI317" s="9">
        <f t="shared" si="61"/>
        <v>5.0184950816914151</v>
      </c>
      <c r="BJ317" s="9">
        <f t="shared" si="62"/>
        <v>4.8078674085934265</v>
      </c>
      <c r="BK317" s="9">
        <f t="shared" si="63"/>
        <v>4.6060798391425504</v>
      </c>
      <c r="BL317" s="9">
        <f t="shared" si="64"/>
        <v>4.4127613516618043</v>
      </c>
      <c r="BM317" s="9">
        <f t="shared" si="65"/>
        <v>4.2275564963600427</v>
      </c>
      <c r="BN317" s="9">
        <f t="shared" si="66"/>
        <v>4.0501247417754618</v>
      </c>
    </row>
    <row r="318" spans="1:66" ht="12" x14ac:dyDescent="0.25">
      <c r="A318" s="5">
        <f t="shared" si="1"/>
        <v>283</v>
      </c>
      <c r="B318" s="56">
        <f t="shared" si="2"/>
        <v>71</v>
      </c>
      <c r="C318" s="9">
        <f t="shared" si="3"/>
        <v>283</v>
      </c>
      <c r="D318" s="9">
        <f t="shared" si="4"/>
        <v>188.66666666666666</v>
      </c>
      <c r="E318" s="9">
        <f t="shared" si="5"/>
        <v>141.5</v>
      </c>
      <c r="F318" s="9">
        <f t="shared" si="6"/>
        <v>113.2</v>
      </c>
      <c r="G318" s="9">
        <f t="shared" si="7"/>
        <v>94.333333333333343</v>
      </c>
      <c r="H318" s="9">
        <f t="shared" si="8"/>
        <v>80.857142857142861</v>
      </c>
      <c r="I318" s="9">
        <f t="shared" si="9"/>
        <v>70.75</v>
      </c>
      <c r="J318" s="9">
        <f t="shared" si="10"/>
        <v>62.888888888888886</v>
      </c>
      <c r="K318" s="9">
        <f t="shared" si="11"/>
        <v>56.6</v>
      </c>
      <c r="L318" s="9">
        <f t="shared" si="12"/>
        <v>51.454545454545453</v>
      </c>
      <c r="M318" s="9">
        <f t="shared" si="13"/>
        <v>47.166666666666664</v>
      </c>
      <c r="N318" s="9">
        <f t="shared" si="14"/>
        <v>43.53846153846154</v>
      </c>
      <c r="O318" s="9">
        <f t="shared" si="15"/>
        <v>40.428571428571431</v>
      </c>
      <c r="P318" s="9">
        <f t="shared" si="16"/>
        <v>37.733333333333334</v>
      </c>
      <c r="Q318" s="9">
        <f t="shared" si="17"/>
        <v>35.375</v>
      </c>
      <c r="R318" s="9">
        <f t="shared" si="18"/>
        <v>33.294117647058826</v>
      </c>
      <c r="S318" s="9">
        <f t="shared" si="19"/>
        <v>31.444444444444446</v>
      </c>
      <c r="T318" s="9">
        <f t="shared" si="20"/>
        <v>29.789473684210527</v>
      </c>
      <c r="U318" s="9">
        <f t="shared" si="21"/>
        <v>28.3</v>
      </c>
      <c r="V318" s="9">
        <f t="shared" si="22"/>
        <v>26.952380952380953</v>
      </c>
      <c r="W318" s="9">
        <f t="shared" si="23"/>
        <v>25.72727272727273</v>
      </c>
      <c r="X318" s="9">
        <f t="shared" si="24"/>
        <v>24.608695652173918</v>
      </c>
      <c r="Y318" s="9">
        <f t="shared" si="25"/>
        <v>23.574158570518563</v>
      </c>
      <c r="Z318" s="9">
        <f t="shared" si="26"/>
        <v>22.583112902973387</v>
      </c>
      <c r="AA318" s="9">
        <f t="shared" si="27"/>
        <v>21.633730292551629</v>
      </c>
      <c r="AB318" s="9">
        <f t="shared" si="28"/>
        <v>20.724259245466765</v>
      </c>
      <c r="AC318" s="9">
        <f t="shared" si="29"/>
        <v>19.853021899842549</v>
      </c>
      <c r="AD318" s="9">
        <f t="shared" si="30"/>
        <v>19.018410930264867</v>
      </c>
      <c r="AE318" s="9">
        <f t="shared" si="31"/>
        <v>18.218886582464645</v>
      </c>
      <c r="AF318" s="9">
        <f t="shared" si="32"/>
        <v>17.45297383266119</v>
      </c>
      <c r="AG318" s="9">
        <f t="shared" si="33"/>
        <v>16.719259666325296</v>
      </c>
      <c r="AH318" s="9">
        <f t="shared" si="34"/>
        <v>16.016390471341765</v>
      </c>
      <c r="AI318" s="9">
        <f t="shared" si="35"/>
        <v>15.343069540762059</v>
      </c>
      <c r="AJ318" s="9">
        <f t="shared" si="36"/>
        <v>14.698054680539961</v>
      </c>
      <c r="AK318" s="9">
        <f t="shared" si="37"/>
        <v>14.080155917836812</v>
      </c>
      <c r="AL318" s="9">
        <f t="shared" si="38"/>
        <v>13.488233305668441</v>
      </c>
      <c r="AM318" s="9">
        <f t="shared" si="39"/>
        <v>12.921194819843612</v>
      </c>
      <c r="AN318" s="9">
        <f t="shared" si="40"/>
        <v>12.377994344314125</v>
      </c>
      <c r="AO318" s="9">
        <f t="shared" si="41"/>
        <v>11.857629741219773</v>
      </c>
      <c r="AP318" s="9">
        <f t="shared" si="42"/>
        <v>11.35914100206762</v>
      </c>
      <c r="AQ318" s="9">
        <f t="shared" si="43"/>
        <v>10.881608476634783</v>
      </c>
      <c r="AR318" s="9">
        <f t="shared" si="44"/>
        <v>10.424151176327221</v>
      </c>
      <c r="AS318" s="9">
        <f t="shared" si="45"/>
        <v>9.9859251488644816</v>
      </c>
      <c r="AT318" s="9">
        <f t="shared" si="46"/>
        <v>9.566121921291856</v>
      </c>
      <c r="AU318" s="9">
        <f t="shared" si="47"/>
        <v>9.1639670084475284</v>
      </c>
      <c r="AV318" s="9">
        <f t="shared" si="48"/>
        <v>8.7787184841330053</v>
      </c>
      <c r="AW318" s="9">
        <f t="shared" si="49"/>
        <v>8.4096656123508069</v>
      </c>
      <c r="AX318" s="9">
        <f t="shared" si="50"/>
        <v>8.056127536084249</v>
      </c>
      <c r="AY318" s="9">
        <f t="shared" si="51"/>
        <v>7.7174520212002378</v>
      </c>
      <c r="AZ318" s="9">
        <f t="shared" si="52"/>
        <v>7.3930142531577694</v>
      </c>
      <c r="BA318" s="9">
        <f t="shared" si="53"/>
        <v>7.0822156843021862</v>
      </c>
      <c r="BB318" s="9">
        <f t="shared" si="54"/>
        <v>6.7844829296185987</v>
      </c>
      <c r="BC318" s="9">
        <f t="shared" si="55"/>
        <v>6.4992667089072764</v>
      </c>
      <c r="BD318" s="9">
        <f t="shared" si="56"/>
        <v>6.2260408334294448</v>
      </c>
      <c r="BE318" s="9">
        <f t="shared" si="57"/>
        <v>5.9643012351539806</v>
      </c>
      <c r="BF318" s="9">
        <f t="shared" si="58"/>
        <v>5.7135650368140842</v>
      </c>
      <c r="BG318" s="9">
        <f t="shared" si="59"/>
        <v>5.4733696610582978</v>
      </c>
      <c r="BH318" s="9">
        <f t="shared" si="60"/>
        <v>5.2432719770523599</v>
      </c>
      <c r="BI318" s="9">
        <f t="shared" si="61"/>
        <v>5.0228474829574905</v>
      </c>
      <c r="BJ318" s="9">
        <f t="shared" si="62"/>
        <v>4.8116895227768692</v>
      </c>
      <c r="BK318" s="9">
        <f t="shared" si="63"/>
        <v>4.6094085361254908</v>
      </c>
      <c r="BL318" s="9">
        <f t="shared" si="64"/>
        <v>4.4156313395393205</v>
      </c>
      <c r="BM318" s="9">
        <f t="shared" si="65"/>
        <v>4.230000437997842</v>
      </c>
      <c r="BN318" s="9">
        <f t="shared" si="66"/>
        <v>4.052173365389848</v>
      </c>
    </row>
    <row r="319" spans="1:66" ht="12" x14ac:dyDescent="0.25">
      <c r="A319" s="5">
        <f t="shared" si="1"/>
        <v>284</v>
      </c>
      <c r="B319" s="56">
        <f t="shared" si="2"/>
        <v>71</v>
      </c>
      <c r="C319" s="9">
        <f t="shared" si="3"/>
        <v>284</v>
      </c>
      <c r="D319" s="9">
        <f t="shared" si="4"/>
        <v>189.33333333333331</v>
      </c>
      <c r="E319" s="9">
        <f t="shared" si="5"/>
        <v>142</v>
      </c>
      <c r="F319" s="9">
        <f t="shared" si="6"/>
        <v>113.60000000000001</v>
      </c>
      <c r="G319" s="9">
        <f t="shared" si="7"/>
        <v>94.666666666666671</v>
      </c>
      <c r="H319" s="9">
        <f t="shared" si="8"/>
        <v>81.142857142857139</v>
      </c>
      <c r="I319" s="9">
        <f t="shared" si="9"/>
        <v>71</v>
      </c>
      <c r="J319" s="9">
        <f t="shared" si="10"/>
        <v>63.111111111111107</v>
      </c>
      <c r="K319" s="9">
        <f t="shared" si="11"/>
        <v>56.8</v>
      </c>
      <c r="L319" s="9">
        <f t="shared" si="12"/>
        <v>51.636363636363633</v>
      </c>
      <c r="M319" s="9">
        <f t="shared" si="13"/>
        <v>47.333333333333329</v>
      </c>
      <c r="N319" s="9">
        <f t="shared" si="14"/>
        <v>43.692307692307693</v>
      </c>
      <c r="O319" s="9">
        <f t="shared" si="15"/>
        <v>40.571428571428577</v>
      </c>
      <c r="P319" s="9">
        <f t="shared" si="16"/>
        <v>37.866666666666674</v>
      </c>
      <c r="Q319" s="9">
        <f t="shared" si="17"/>
        <v>35.500000000000007</v>
      </c>
      <c r="R319" s="9">
        <f t="shared" si="18"/>
        <v>33.411764705882362</v>
      </c>
      <c r="S319" s="9">
        <f t="shared" si="19"/>
        <v>31.555555555555564</v>
      </c>
      <c r="T319" s="9">
        <f t="shared" si="20"/>
        <v>29.894736842105271</v>
      </c>
      <c r="U319" s="9">
        <f t="shared" si="21"/>
        <v>28.400000000000006</v>
      </c>
      <c r="V319" s="9">
        <f t="shared" si="22"/>
        <v>27.047619047619051</v>
      </c>
      <c r="W319" s="9">
        <f t="shared" si="23"/>
        <v>25.818181818181824</v>
      </c>
      <c r="X319" s="9">
        <f t="shared" si="24"/>
        <v>24.69565217391305</v>
      </c>
      <c r="Y319" s="9">
        <f t="shared" si="25"/>
        <v>23.655756526809608</v>
      </c>
      <c r="Z319" s="9">
        <f t="shared" si="26"/>
        <v>22.659649274086249</v>
      </c>
      <c r="AA319" s="9">
        <f t="shared" si="27"/>
        <v>21.705486554305793</v>
      </c>
      <c r="AB319" s="9">
        <f t="shared" si="28"/>
        <v>20.791502148179116</v>
      </c>
      <c r="AC319" s="9">
        <f t="shared" si="29"/>
        <v>19.916004209174599</v>
      </c>
      <c r="AD319" s="9">
        <f t="shared" si="30"/>
        <v>19.077372131796547</v>
      </c>
      <c r="AE319" s="9">
        <f t="shared" si="31"/>
        <v>18.274053551735566</v>
      </c>
      <c r="AF319" s="9">
        <f t="shared" si="32"/>
        <v>17.504561472337933</v>
      </c>
      <c r="AG319" s="9">
        <f t="shared" si="33"/>
        <v>16.767471512074916</v>
      </c>
      <c r="AH319" s="9">
        <f t="shared" si="34"/>
        <v>16.061419267916875</v>
      </c>
      <c r="AI319" s="9">
        <f t="shared" si="35"/>
        <v>15.385097789731606</v>
      </c>
      <c r="AJ319" s="9">
        <f t="shared" si="36"/>
        <v>14.73725516103185</v>
      </c>
      <c r="AK319" s="9">
        <f t="shared" si="37"/>
        <v>14.116692181593779</v>
      </c>
      <c r="AL319" s="9">
        <f t="shared" si="38"/>
        <v>13.52226014765683</v>
      </c>
      <c r="AM319" s="9">
        <f t="shared" si="39"/>
        <v>12.952858725595879</v>
      </c>
      <c r="AN319" s="9">
        <f t="shared" si="40"/>
        <v>12.40743391512979</v>
      </c>
      <c r="AO319" s="9">
        <f t="shared" si="41"/>
        <v>11.884976098296088</v>
      </c>
      <c r="AP319" s="9">
        <f t="shared" si="42"/>
        <v>11.384518170580295</v>
      </c>
      <c r="AQ319" s="9">
        <f t="shared" si="43"/>
        <v>10.905133750740507</v>
      </c>
      <c r="AR319" s="9">
        <f t="shared" si="44"/>
        <v>10.445935466013491</v>
      </c>
      <c r="AS319" s="9">
        <f t="shared" si="45"/>
        <v>10.006073309528086</v>
      </c>
      <c r="AT319" s="9">
        <f t="shared" si="46"/>
        <v>9.5847330668853878</v>
      </c>
      <c r="AU319" s="9">
        <f t="shared" si="47"/>
        <v>9.1811348089932068</v>
      </c>
      <c r="AV319" s="9">
        <f t="shared" si="48"/>
        <v>8.7945314483649248</v>
      </c>
      <c r="AW319" s="9">
        <f t="shared" si="49"/>
        <v>8.4242073562103688</v>
      </c>
      <c r="AX319" s="9">
        <f t="shared" si="50"/>
        <v>8.0694770377588565</v>
      </c>
      <c r="AY319" s="9">
        <f t="shared" si="51"/>
        <v>7.7296838633623208</v>
      </c>
      <c r="AZ319" s="9">
        <f t="shared" si="52"/>
        <v>7.4041988530297287</v>
      </c>
      <c r="BA319" s="9">
        <f t="shared" si="53"/>
        <v>7.0924195121428628</v>
      </c>
      <c r="BB319" s="9">
        <f t="shared" si="54"/>
        <v>6.7937687161983131</v>
      </c>
      <c r="BC319" s="9">
        <f t="shared" si="55"/>
        <v>6.5076936425112537</v>
      </c>
      <c r="BD319" s="9">
        <f t="shared" si="56"/>
        <v>6.2336647469035169</v>
      </c>
      <c r="BE319" s="9">
        <f t="shared" si="57"/>
        <v>5.9711747834817475</v>
      </c>
      <c r="BF319" s="9">
        <f t="shared" si="58"/>
        <v>5.7197378656911848</v>
      </c>
      <c r="BG319" s="9">
        <f t="shared" si="59"/>
        <v>5.4788885669070027</v>
      </c>
      <c r="BH319" s="9">
        <f t="shared" si="60"/>
        <v>5.2481810588983713</v>
      </c>
      <c r="BI319" s="9">
        <f t="shared" si="61"/>
        <v>5.027188286570448</v>
      </c>
      <c r="BJ319" s="9">
        <f t="shared" si="62"/>
        <v>4.8155011774567109</v>
      </c>
      <c r="BK319" s="9">
        <f t="shared" si="63"/>
        <v>4.6127278844983461</v>
      </c>
      <c r="BL319" s="9">
        <f t="shared" si="64"/>
        <v>4.4184930607090198</v>
      </c>
      <c r="BM319" s="9">
        <f t="shared" si="65"/>
        <v>4.2324371643823904</v>
      </c>
      <c r="BN319" s="9">
        <f t="shared" si="66"/>
        <v>4.0542157935562599</v>
      </c>
    </row>
    <row r="320" spans="1:66" ht="12" x14ac:dyDescent="0.25">
      <c r="A320" s="5">
        <f t="shared" si="1"/>
        <v>285</v>
      </c>
      <c r="B320" s="56">
        <f t="shared" si="2"/>
        <v>72</v>
      </c>
      <c r="C320" s="9">
        <f t="shared" si="3"/>
        <v>285</v>
      </c>
      <c r="D320" s="9">
        <f t="shared" si="4"/>
        <v>190</v>
      </c>
      <c r="E320" s="9">
        <f t="shared" si="5"/>
        <v>142.5</v>
      </c>
      <c r="F320" s="9">
        <f t="shared" si="6"/>
        <v>114</v>
      </c>
      <c r="G320" s="9">
        <f t="shared" si="7"/>
        <v>95</v>
      </c>
      <c r="H320" s="9">
        <f t="shared" si="8"/>
        <v>81.428571428571431</v>
      </c>
      <c r="I320" s="9">
        <f t="shared" si="9"/>
        <v>71.25</v>
      </c>
      <c r="J320" s="9">
        <f t="shared" si="10"/>
        <v>63.333333333333329</v>
      </c>
      <c r="K320" s="9">
        <f t="shared" si="11"/>
        <v>57</v>
      </c>
      <c r="L320" s="9">
        <f t="shared" si="12"/>
        <v>51.818181818181813</v>
      </c>
      <c r="M320" s="9">
        <f t="shared" si="13"/>
        <v>47.499999999999993</v>
      </c>
      <c r="N320" s="9">
        <f t="shared" si="14"/>
        <v>43.84615384615384</v>
      </c>
      <c r="O320" s="9">
        <f t="shared" si="15"/>
        <v>40.714285714285708</v>
      </c>
      <c r="P320" s="9">
        <f t="shared" si="16"/>
        <v>37.999999999999993</v>
      </c>
      <c r="Q320" s="9">
        <f t="shared" si="17"/>
        <v>35.624999999999993</v>
      </c>
      <c r="R320" s="9">
        <f t="shared" si="18"/>
        <v>33.529411764705877</v>
      </c>
      <c r="S320" s="9">
        <f t="shared" si="19"/>
        <v>31.666666666666661</v>
      </c>
      <c r="T320" s="9">
        <f t="shared" si="20"/>
        <v>29.999999999999993</v>
      </c>
      <c r="U320" s="9">
        <f t="shared" si="21"/>
        <v>28.499999999999993</v>
      </c>
      <c r="V320" s="9">
        <f t="shared" si="22"/>
        <v>27.142857142857135</v>
      </c>
      <c r="W320" s="9">
        <f t="shared" si="23"/>
        <v>25.909090909090903</v>
      </c>
      <c r="X320" s="9">
        <f t="shared" si="24"/>
        <v>24.782608695652169</v>
      </c>
      <c r="Y320" s="9">
        <f t="shared" si="25"/>
        <v>23.749999999999996</v>
      </c>
      <c r="Z320" s="9">
        <f t="shared" si="26"/>
        <v>22.768059348220419</v>
      </c>
      <c r="AA320" s="9">
        <f t="shared" si="27"/>
        <v>21.826716904593148</v>
      </c>
      <c r="AB320" s="9">
        <f t="shared" si="28"/>
        <v>20.924294141498219</v>
      </c>
      <c r="AC320" s="9">
        <f t="shared" si="29"/>
        <v>20.05918192982115</v>
      </c>
      <c r="AD320" s="9">
        <f t="shared" si="30"/>
        <v>19.229837669680784</v>
      </c>
      <c r="AE320" s="9">
        <f t="shared" si="31"/>
        <v>18.434782539786813</v>
      </c>
      <c r="AF320" s="9">
        <f t="shared" si="32"/>
        <v>17.672598860522264</v>
      </c>
      <c r="AG320" s="9">
        <f t="shared" si="33"/>
        <v>16.941927566048989</v>
      </c>
      <c r="AH320" s="9">
        <f t="shared" si="34"/>
        <v>16.241465780928628</v>
      </c>
      <c r="AI320" s="9">
        <f t="shared" si="35"/>
        <v>15.569964496937859</v>
      </c>
      <c r="AJ320" s="9">
        <f t="shared" si="36"/>
        <v>14.926226345935415</v>
      </c>
      <c r="AK320" s="9">
        <f t="shared" si="37"/>
        <v>14.309103464809635</v>
      </c>
      <c r="AL320" s="9">
        <f t="shared" si="38"/>
        <v>13.717495448699463</v>
      </c>
      <c r="AM320" s="9">
        <f t="shared" si="39"/>
        <v>13.150347388839279</v>
      </c>
      <c r="AN320" s="9">
        <f t="shared" si="40"/>
        <v>12.606647991528765</v>
      </c>
      <c r="AO320" s="9">
        <f t="shared" si="41"/>
        <v>12.085427774873715</v>
      </c>
      <c r="AP320" s="9">
        <f t="shared" si="42"/>
        <v>11.585757340082369</v>
      </c>
      <c r="AQ320" s="9">
        <f t="shared" si="43"/>
        <v>11.106745714234769</v>
      </c>
      <c r="AR320" s="9">
        <f t="shared" si="44"/>
        <v>10.647538761570107</v>
      </c>
      <c r="AS320" s="9">
        <f t="shared" si="45"/>
        <v>10.207317660459182</v>
      </c>
      <c r="AT320" s="9">
        <f t="shared" si="46"/>
        <v>9.7852974433462361</v>
      </c>
      <c r="AU320" s="9">
        <f t="shared" si="47"/>
        <v>9.3807255970567027</v>
      </c>
      <c r="AV320" s="9">
        <f t="shared" si="48"/>
        <v>8.9928807209750516</v>
      </c>
      <c r="AW320" s="9">
        <f t="shared" si="49"/>
        <v>8.6210712407000933</v>
      </c>
      <c r="AX320" s="9">
        <f t="shared" si="50"/>
        <v>8.2646341748840424</v>
      </c>
      <c r="AY320" s="9">
        <f t="shared" si="51"/>
        <v>7.9229339530564458</v>
      </c>
      <c r="AZ320" s="9">
        <f t="shared" si="52"/>
        <v>7.5953612823250438</v>
      </c>
      <c r="BA320" s="9">
        <f t="shared" si="53"/>
        <v>7.2813320609327228</v>
      </c>
      <c r="BB320" s="9">
        <f t="shared" si="54"/>
        <v>6.9802863367333208</v>
      </c>
      <c r="BC320" s="9">
        <f t="shared" si="55"/>
        <v>6.6916873087291107</v>
      </c>
      <c r="BD320" s="9">
        <f t="shared" si="56"/>
        <v>6.415020369889592</v>
      </c>
      <c r="BE320" s="9">
        <f t="shared" si="57"/>
        <v>6.1497921895448062</v>
      </c>
      <c r="BF320" s="9">
        <f t="shared" si="58"/>
        <v>5.895529833716993</v>
      </c>
      <c r="BG320" s="9">
        <f t="shared" si="59"/>
        <v>5.6517799218220031</v>
      </c>
      <c r="BH320" s="9">
        <f t="shared" si="60"/>
        <v>5.4181078182367974</v>
      </c>
      <c r="BI320" s="9">
        <f t="shared" si="61"/>
        <v>5.1940968572914725</v>
      </c>
      <c r="BJ320" s="9">
        <f t="shared" si="62"/>
        <v>4.9793476003038917</v>
      </c>
      <c r="BK320" s="9">
        <f t="shared" si="63"/>
        <v>4.7734771233321238</v>
      </c>
      <c r="BL320" s="9">
        <f t="shared" si="64"/>
        <v>4.576118334374665</v>
      </c>
      <c r="BM320" s="9">
        <f t="shared" si="65"/>
        <v>4.386919318800925</v>
      </c>
      <c r="BN320" s="9">
        <f t="shared" si="66"/>
        <v>4.2055427118448074</v>
      </c>
    </row>
    <row r="321" spans="1:66" ht="12" x14ac:dyDescent="0.25">
      <c r="A321" s="5">
        <f t="shared" si="1"/>
        <v>286</v>
      </c>
      <c r="B321" s="56">
        <f t="shared" si="2"/>
        <v>72</v>
      </c>
      <c r="C321" s="9">
        <f t="shared" si="3"/>
        <v>286</v>
      </c>
      <c r="D321" s="9">
        <f t="shared" si="4"/>
        <v>190.66666666666666</v>
      </c>
      <c r="E321" s="9">
        <f t="shared" si="5"/>
        <v>143</v>
      </c>
      <c r="F321" s="9">
        <f t="shared" si="6"/>
        <v>114.4</v>
      </c>
      <c r="G321" s="9">
        <f t="shared" si="7"/>
        <v>95.333333333333343</v>
      </c>
      <c r="H321" s="9">
        <f t="shared" si="8"/>
        <v>81.714285714285722</v>
      </c>
      <c r="I321" s="9">
        <f t="shared" si="9"/>
        <v>71.5</v>
      </c>
      <c r="J321" s="9">
        <f t="shared" si="10"/>
        <v>63.55555555555555</v>
      </c>
      <c r="K321" s="9">
        <f t="shared" si="11"/>
        <v>57.199999999999996</v>
      </c>
      <c r="L321" s="9">
        <f t="shared" si="12"/>
        <v>51.999999999999993</v>
      </c>
      <c r="M321" s="9">
        <f t="shared" si="13"/>
        <v>47.666666666666657</v>
      </c>
      <c r="N321" s="9">
        <f t="shared" si="14"/>
        <v>43.999999999999993</v>
      </c>
      <c r="O321" s="9">
        <f t="shared" si="15"/>
        <v>40.857142857142854</v>
      </c>
      <c r="P321" s="9">
        <f t="shared" si="16"/>
        <v>38.133333333333333</v>
      </c>
      <c r="Q321" s="9">
        <f t="shared" si="17"/>
        <v>35.75</v>
      </c>
      <c r="R321" s="9">
        <f t="shared" si="18"/>
        <v>33.647058823529413</v>
      </c>
      <c r="S321" s="9">
        <f t="shared" si="19"/>
        <v>31.777777777777779</v>
      </c>
      <c r="T321" s="9">
        <f t="shared" si="20"/>
        <v>30.105263157894736</v>
      </c>
      <c r="U321" s="9">
        <f t="shared" si="21"/>
        <v>28.599999999999998</v>
      </c>
      <c r="V321" s="9">
        <f t="shared" si="22"/>
        <v>27.238095238095234</v>
      </c>
      <c r="W321" s="9">
        <f t="shared" si="23"/>
        <v>25.999999999999996</v>
      </c>
      <c r="X321" s="9">
        <f t="shared" si="24"/>
        <v>24.869565217391301</v>
      </c>
      <c r="Y321" s="9">
        <f t="shared" si="25"/>
        <v>23.833333333333332</v>
      </c>
      <c r="Z321" s="9">
        <f t="shared" si="26"/>
        <v>22.846314111310274</v>
      </c>
      <c r="AA321" s="9">
        <f t="shared" si="27"/>
        <v>21.900170705146365</v>
      </c>
      <c r="AB321" s="9">
        <f t="shared" si="28"/>
        <v>20.993210308577176</v>
      </c>
      <c r="AC321" s="9">
        <f t="shared" si="29"/>
        <v>20.123810220190954</v>
      </c>
      <c r="AD321" s="9">
        <f t="shared" si="30"/>
        <v>19.29041494014875</v>
      </c>
      <c r="AE321" s="9">
        <f t="shared" si="31"/>
        <v>18.491533387139199</v>
      </c>
      <c r="AF321" s="9">
        <f t="shared" si="32"/>
        <v>17.725736230588673</v>
      </c>
      <c r="AG321" s="9">
        <f t="shared" si="33"/>
        <v>16.991653333353643</v>
      </c>
      <c r="AH321" s="9">
        <f t="shared" si="34"/>
        <v>16.287971300319843</v>
      </c>
      <c r="AI321" s="9">
        <f t="shared" si="35"/>
        <v>15.613431128522265</v>
      </c>
      <c r="AJ321" s="9">
        <f t="shared" si="36"/>
        <v>14.966825954581651</v>
      </c>
      <c r="AK321" s="9">
        <f t="shared" si="37"/>
        <v>14.346998895427287</v>
      </c>
      <c r="AL321" s="9">
        <f t="shared" si="38"/>
        <v>13.752840978442798</v>
      </c>
      <c r="AM321" s="9">
        <f t="shared" si="39"/>
        <v>13.183289157331632</v>
      </c>
      <c r="AN321" s="9">
        <f t="shared" si="40"/>
        <v>12.637324410152283</v>
      </c>
      <c r="AO321" s="9">
        <f t="shared" si="41"/>
        <v>12.113969916120332</v>
      </c>
      <c r="AP321" s="9">
        <f t="shared" si="42"/>
        <v>11.612289307915304</v>
      </c>
      <c r="AQ321" s="9">
        <f t="shared" si="43"/>
        <v>11.131384996365433</v>
      </c>
      <c r="AR321" s="9">
        <f t="shared" si="44"/>
        <v>10.670396564512913</v>
      </c>
      <c r="AS321" s="9">
        <f t="shared" si="45"/>
        <v>10.228499228186351</v>
      </c>
      <c r="AT321" s="9">
        <f t="shared" si="46"/>
        <v>9.8049023603261567</v>
      </c>
      <c r="AU321" s="9">
        <f t="shared" si="47"/>
        <v>9.3988480764226097</v>
      </c>
      <c r="AV321" s="9">
        <f t="shared" si="48"/>
        <v>9.0096098785357466</v>
      </c>
      <c r="AW321" s="9">
        <f t="shared" si="49"/>
        <v>8.6364913554709783</v>
      </c>
      <c r="AX321" s="9">
        <f t="shared" si="50"/>
        <v>8.2788249367848596</v>
      </c>
      <c r="AY321" s="9">
        <f t="shared" si="51"/>
        <v>7.9359706983916922</v>
      </c>
      <c r="AZ321" s="9">
        <f t="shared" si="52"/>
        <v>7.6073152176340271</v>
      </c>
      <c r="BA321" s="9">
        <f t="shared" si="53"/>
        <v>7.2922704757685741</v>
      </c>
      <c r="BB321" s="9">
        <f t="shared" si="54"/>
        <v>6.9902728059038965</v>
      </c>
      <c r="BC321" s="9">
        <f t="shared" si="55"/>
        <v>6.7007818845075802</v>
      </c>
      <c r="BD321" s="9">
        <f t="shared" si="56"/>
        <v>6.4232797646785089</v>
      </c>
      <c r="BE321" s="9">
        <f t="shared" si="57"/>
        <v>6.1572699494546157</v>
      </c>
      <c r="BF321" s="9">
        <f t="shared" si="58"/>
        <v>5.9022765034981131</v>
      </c>
      <c r="BG321" s="9">
        <f t="shared" si="59"/>
        <v>5.6578432015688387</v>
      </c>
      <c r="BH321" s="9">
        <f t="shared" si="60"/>
        <v>5.4235327122622268</v>
      </c>
      <c r="BI321" s="9">
        <f t="shared" si="61"/>
        <v>5.1989258155514433</v>
      </c>
      <c r="BJ321" s="9">
        <f t="shared" si="62"/>
        <v>4.9836206527337712</v>
      </c>
      <c r="BK321" s="9">
        <f t="shared" si="63"/>
        <v>4.7772320074392542</v>
      </c>
      <c r="BL321" s="9">
        <f t="shared" si="64"/>
        <v>4.5793906164152114</v>
      </c>
      <c r="BM321" s="9">
        <f t="shared" si="65"/>
        <v>4.3897425088535122</v>
      </c>
      <c r="BN321" s="9">
        <f t="shared" si="66"/>
        <v>4.2079483730785405</v>
      </c>
    </row>
    <row r="322" spans="1:66" ht="12" x14ac:dyDescent="0.25">
      <c r="A322" s="5">
        <f t="shared" si="1"/>
        <v>287</v>
      </c>
      <c r="B322" s="56">
        <f t="shared" si="2"/>
        <v>72</v>
      </c>
      <c r="C322" s="9">
        <f t="shared" si="3"/>
        <v>287</v>
      </c>
      <c r="D322" s="9">
        <f t="shared" si="4"/>
        <v>191.33333333333331</v>
      </c>
      <c r="E322" s="9">
        <f t="shared" si="5"/>
        <v>143.5</v>
      </c>
      <c r="F322" s="9">
        <f t="shared" si="6"/>
        <v>114.80000000000001</v>
      </c>
      <c r="G322" s="9">
        <f t="shared" si="7"/>
        <v>95.666666666666686</v>
      </c>
      <c r="H322" s="9">
        <f t="shared" si="8"/>
        <v>82.000000000000014</v>
      </c>
      <c r="I322" s="9">
        <f t="shared" si="9"/>
        <v>71.750000000000014</v>
      </c>
      <c r="J322" s="9">
        <f t="shared" si="10"/>
        <v>63.777777777777786</v>
      </c>
      <c r="K322" s="9">
        <f t="shared" si="11"/>
        <v>57.400000000000006</v>
      </c>
      <c r="L322" s="9">
        <f t="shared" si="12"/>
        <v>52.181818181818187</v>
      </c>
      <c r="M322" s="9">
        <f t="shared" si="13"/>
        <v>47.833333333333336</v>
      </c>
      <c r="N322" s="9">
        <f t="shared" si="14"/>
        <v>44.15384615384616</v>
      </c>
      <c r="O322" s="9">
        <f t="shared" si="15"/>
        <v>41.000000000000007</v>
      </c>
      <c r="P322" s="9">
        <f t="shared" si="16"/>
        <v>38.266666666666673</v>
      </c>
      <c r="Q322" s="9">
        <f t="shared" si="17"/>
        <v>35.875000000000007</v>
      </c>
      <c r="R322" s="9">
        <f t="shared" si="18"/>
        <v>33.764705882352949</v>
      </c>
      <c r="S322" s="9">
        <f t="shared" si="19"/>
        <v>31.888888888888896</v>
      </c>
      <c r="T322" s="9">
        <f t="shared" si="20"/>
        <v>30.21052631578948</v>
      </c>
      <c r="U322" s="9">
        <f t="shared" si="21"/>
        <v>28.700000000000003</v>
      </c>
      <c r="V322" s="9">
        <f t="shared" si="22"/>
        <v>27.333333333333336</v>
      </c>
      <c r="W322" s="9">
        <f t="shared" si="23"/>
        <v>26.090909090909093</v>
      </c>
      <c r="X322" s="9">
        <f t="shared" si="24"/>
        <v>24.956521739130437</v>
      </c>
      <c r="Y322" s="9">
        <f t="shared" si="25"/>
        <v>23.916666666666671</v>
      </c>
      <c r="Z322" s="9">
        <f t="shared" si="26"/>
        <v>22.924563290545972</v>
      </c>
      <c r="AA322" s="9">
        <f t="shared" si="27"/>
        <v>21.97361402350862</v>
      </c>
      <c r="AB322" s="9">
        <f t="shared" si="28"/>
        <v>21.062111724207043</v>
      </c>
      <c r="AC322" s="9">
        <f t="shared" si="29"/>
        <v>20.188420066374967</v>
      </c>
      <c r="AD322" s="9">
        <f t="shared" si="30"/>
        <v>19.350970601299281</v>
      </c>
      <c r="AE322" s="9">
        <f t="shared" si="31"/>
        <v>18.548259942145492</v>
      </c>
      <c r="AF322" s="9">
        <f t="shared" si="32"/>
        <v>17.778847065082068</v>
      </c>
      <c r="AG322" s="9">
        <f t="shared" si="33"/>
        <v>17.041350722358661</v>
      </c>
      <c r="AH322" s="9">
        <f t="shared" si="34"/>
        <v>16.334446962694177</v>
      </c>
      <c r="AI322" s="9">
        <f t="shared" si="35"/>
        <v>15.656866754523303</v>
      </c>
      <c r="AJ322" s="9">
        <f t="shared" si="36"/>
        <v>15.007393707834753</v>
      </c>
      <c r="AK322" s="9">
        <f t="shared" si="37"/>
        <v>14.384861890511461</v>
      </c>
      <c r="AL322" s="9">
        <f t="shared" si="38"/>
        <v>13.788153735252656</v>
      </c>
      <c r="AM322" s="9">
        <f t="shared" si="39"/>
        <v>13.216198033320305</v>
      </c>
      <c r="AN322" s="9">
        <f t="shared" si="40"/>
        <v>12.667968011508313</v>
      </c>
      <c r="AO322" s="9">
        <f t="shared" si="41"/>
        <v>12.142479488882261</v>
      </c>
      <c r="AP322" s="9">
        <f t="shared" si="42"/>
        <v>11.638789109980667</v>
      </c>
      <c r="AQ322" s="9">
        <f t="shared" si="43"/>
        <v>11.15599265130602</v>
      </c>
      <c r="AR322" s="9">
        <f t="shared" si="44"/>
        <v>10.69322339806539</v>
      </c>
      <c r="AS322" s="9">
        <f t="shared" si="45"/>
        <v>10.249650588246567</v>
      </c>
      <c r="AT322" s="9">
        <f t="shared" si="46"/>
        <v>9.8244779212365216</v>
      </c>
      <c r="AU322" s="9">
        <f t="shared" si="47"/>
        <v>9.4169421283048695</v>
      </c>
      <c r="AV322" s="9">
        <f t="shared" si="48"/>
        <v>9.026311602386075</v>
      </c>
      <c r="AW322" s="9">
        <f t="shared" si="49"/>
        <v>8.6518850847005844</v>
      </c>
      <c r="AX322" s="9">
        <f t="shared" si="50"/>
        <v>8.2929904058571076</v>
      </c>
      <c r="AY322" s="9">
        <f t="shared" si="51"/>
        <v>7.948983279176101</v>
      </c>
      <c r="AZ322" s="9">
        <f t="shared" si="52"/>
        <v>7.6192461440681871</v>
      </c>
      <c r="BA322" s="9">
        <f t="shared" si="53"/>
        <v>7.303187057391197</v>
      </c>
      <c r="BB322" s="9">
        <f t="shared" si="54"/>
        <v>7.0002386307955673</v>
      </c>
      <c r="BC322" s="9">
        <f t="shared" si="55"/>
        <v>6.7098570121504313</v>
      </c>
      <c r="BD322" s="9">
        <f t="shared" si="56"/>
        <v>6.431520909221863</v>
      </c>
      <c r="BE322" s="9">
        <f t="shared" si="57"/>
        <v>6.1647306538505786</v>
      </c>
      <c r="BF322" s="9">
        <f t="shared" si="58"/>
        <v>5.9090073049491174</v>
      </c>
      <c r="BG322" s="9">
        <f t="shared" si="59"/>
        <v>5.6638917887082014</v>
      </c>
      <c r="BH322" s="9">
        <f t="shared" si="60"/>
        <v>5.4289440744687711</v>
      </c>
      <c r="BI322" s="9">
        <f t="shared" si="61"/>
        <v>5.20374238478023</v>
      </c>
      <c r="BJ322" s="9">
        <f t="shared" si="62"/>
        <v>4.9878824382268006</v>
      </c>
      <c r="BK322" s="9">
        <f t="shared" si="63"/>
        <v>4.7809767236627039</v>
      </c>
      <c r="BL322" s="9">
        <f t="shared" si="64"/>
        <v>4.5826538045532859</v>
      </c>
      <c r="BM322" s="9">
        <f t="shared" si="65"/>
        <v>4.3925576521732292</v>
      </c>
      <c r="BN322" s="9">
        <f t="shared" si="66"/>
        <v>4.2103470064648301</v>
      </c>
    </row>
    <row r="323" spans="1:66" ht="12" x14ac:dyDescent="0.25">
      <c r="A323" s="5">
        <f t="shared" si="1"/>
        <v>288</v>
      </c>
      <c r="B323" s="56">
        <f t="shared" si="2"/>
        <v>72</v>
      </c>
      <c r="C323" s="9">
        <f t="shared" si="3"/>
        <v>288</v>
      </c>
      <c r="D323" s="9">
        <f t="shared" si="4"/>
        <v>192</v>
      </c>
      <c r="E323" s="9">
        <f t="shared" si="5"/>
        <v>144</v>
      </c>
      <c r="F323" s="9">
        <f t="shared" si="6"/>
        <v>115.2</v>
      </c>
      <c r="G323" s="9">
        <f t="shared" si="7"/>
        <v>96</v>
      </c>
      <c r="H323" s="9">
        <f t="shared" si="8"/>
        <v>82.285714285714278</v>
      </c>
      <c r="I323" s="9">
        <f t="shared" si="9"/>
        <v>72</v>
      </c>
      <c r="J323" s="9">
        <f t="shared" si="10"/>
        <v>64</v>
      </c>
      <c r="K323" s="9">
        <f t="shared" si="11"/>
        <v>57.6</v>
      </c>
      <c r="L323" s="9">
        <f t="shared" si="12"/>
        <v>52.36363636363636</v>
      </c>
      <c r="M323" s="9">
        <f t="shared" si="13"/>
        <v>47.999999999999993</v>
      </c>
      <c r="N323" s="9">
        <f t="shared" si="14"/>
        <v>44.307692307692307</v>
      </c>
      <c r="O323" s="9">
        <f t="shared" si="15"/>
        <v>41.142857142857146</v>
      </c>
      <c r="P323" s="9">
        <f t="shared" si="16"/>
        <v>38.400000000000006</v>
      </c>
      <c r="Q323" s="9">
        <f t="shared" si="17"/>
        <v>36.000000000000007</v>
      </c>
      <c r="R323" s="9">
        <f t="shared" si="18"/>
        <v>33.882352941176478</v>
      </c>
      <c r="S323" s="9">
        <f t="shared" si="19"/>
        <v>32.000000000000007</v>
      </c>
      <c r="T323" s="9">
        <f t="shared" si="20"/>
        <v>30.315789473684216</v>
      </c>
      <c r="U323" s="9">
        <f t="shared" si="21"/>
        <v>28.800000000000004</v>
      </c>
      <c r="V323" s="9">
        <f t="shared" si="22"/>
        <v>27.428571428571431</v>
      </c>
      <c r="W323" s="9">
        <f t="shared" si="23"/>
        <v>26.181818181818183</v>
      </c>
      <c r="X323" s="9">
        <f t="shared" si="24"/>
        <v>25.043478260869566</v>
      </c>
      <c r="Y323" s="9">
        <f t="shared" si="25"/>
        <v>24.000000000000004</v>
      </c>
      <c r="Z323" s="9">
        <f t="shared" si="26"/>
        <v>23.002806905779874</v>
      </c>
      <c r="AA323" s="9">
        <f t="shared" si="27"/>
        <v>22.047046897691423</v>
      </c>
      <c r="AB323" s="9">
        <f t="shared" si="28"/>
        <v>21.130998442927872</v>
      </c>
      <c r="AC323" s="9">
        <f t="shared" si="29"/>
        <v>20.253011537875206</v>
      </c>
      <c r="AD323" s="9">
        <f t="shared" si="30"/>
        <v>19.411504736094802</v>
      </c>
      <c r="AE323" s="9">
        <f t="shared" si="31"/>
        <v>18.604962299792508</v>
      </c>
      <c r="AF323" s="9">
        <f t="shared" si="32"/>
        <v>17.831931469643386</v>
      </c>
      <c r="AG323" s="9">
        <f t="shared" si="33"/>
        <v>17.09101984805443</v>
      </c>
      <c r="AH323" s="9">
        <f t="shared" si="34"/>
        <v>16.380892891151969</v>
      </c>
      <c r="AI323" s="9">
        <f t="shared" si="35"/>
        <v>15.700271504976289</v>
      </c>
      <c r="AJ323" s="9">
        <f t="shared" si="36"/>
        <v>15.047929741553647</v>
      </c>
      <c r="AK323" s="9">
        <f t="shared" si="37"/>
        <v>14.422692590695856</v>
      </c>
      <c r="AL323" s="9">
        <f t="shared" si="38"/>
        <v>13.823433863549951</v>
      </c>
      <c r="AM323" s="9">
        <f t="shared" si="39"/>
        <v>13.249074164085757</v>
      </c>
      <c r="AN323" s="9">
        <f t="shared" si="40"/>
        <v>12.698578944867563</v>
      </c>
      <c r="AO323" s="9">
        <f t="shared" si="41"/>
        <v>12.170956643607935</v>
      </c>
      <c r="AP323" s="9">
        <f t="shared" si="42"/>
        <v>11.665256897147167</v>
      </c>
      <c r="AQ323" s="9">
        <f t="shared" si="43"/>
        <v>11.180568829641381</v>
      </c>
      <c r="AR323" s="9">
        <f t="shared" si="44"/>
        <v>10.716019411875914</v>
      </c>
      <c r="AS323" s="9">
        <f t="shared" si="45"/>
        <v>10.270771888748769</v>
      </c>
      <c r="AT323" s="9">
        <f t="shared" si="46"/>
        <v>9.844024272091664</v>
      </c>
      <c r="AU323" s="9">
        <f t="shared" si="47"/>
        <v>9.4350078961139481</v>
      </c>
      <c r="AV323" s="9">
        <f t="shared" si="48"/>
        <v>9.0429860328673968</v>
      </c>
      <c r="AW323" s="9">
        <f t="shared" si="49"/>
        <v>8.6672525652380443</v>
      </c>
      <c r="AX323" s="9">
        <f t="shared" si="50"/>
        <v>8.3071307150748321</v>
      </c>
      <c r="AY323" s="9">
        <f t="shared" si="51"/>
        <v>7.9619718241641433</v>
      </c>
      <c r="AZ323" s="9">
        <f t="shared" si="52"/>
        <v>7.6311541858544878</v>
      </c>
      <c r="BA323" s="9">
        <f t="shared" si="53"/>
        <v>7.3140819252268576</v>
      </c>
      <c r="BB323" s="9">
        <f t="shared" si="54"/>
        <v>7.0101839257936707</v>
      </c>
      <c r="BC323" s="9">
        <f t="shared" si="55"/>
        <v>6.7189128007930696</v>
      </c>
      <c r="BD323" s="9">
        <f t="shared" si="56"/>
        <v>6.4397439072256493</v>
      </c>
      <c r="BE323" s="9">
        <f t="shared" si="57"/>
        <v>6.1721744008576671</v>
      </c>
      <c r="BF323" s="9">
        <f t="shared" si="58"/>
        <v>5.9157223304886033</v>
      </c>
      <c r="BG323" s="9">
        <f t="shared" si="59"/>
        <v>5.669925769851643</v>
      </c>
      <c r="BH323" s="9">
        <f t="shared" si="60"/>
        <v>5.4343419855834423</v>
      </c>
      <c r="BI323" s="9">
        <f t="shared" si="61"/>
        <v>5.2085466397645117</v>
      </c>
      <c r="BJ323" s="9">
        <f t="shared" si="62"/>
        <v>4.9921330255938186</v>
      </c>
      <c r="BK323" s="9">
        <f t="shared" si="63"/>
        <v>4.7847113348208854</v>
      </c>
      <c r="BL323" s="9">
        <f t="shared" si="64"/>
        <v>4.5859079556158786</v>
      </c>
      <c r="BM323" s="9">
        <f t="shared" si="65"/>
        <v>4.3953647996129908</v>
      </c>
      <c r="BN323" s="9">
        <f t="shared" si="66"/>
        <v>4.2127386569149774</v>
      </c>
    </row>
    <row r="324" spans="1:66" ht="12" x14ac:dyDescent="0.25">
      <c r="A324" s="5">
        <f t="shared" si="1"/>
        <v>289</v>
      </c>
      <c r="B324" s="56">
        <f t="shared" si="2"/>
        <v>73</v>
      </c>
      <c r="C324" s="9">
        <f t="shared" si="3"/>
        <v>289</v>
      </c>
      <c r="D324" s="9">
        <f t="shared" si="4"/>
        <v>192.66666666666666</v>
      </c>
      <c r="E324" s="9">
        <f t="shared" si="5"/>
        <v>144.5</v>
      </c>
      <c r="F324" s="9">
        <f t="shared" si="6"/>
        <v>115.60000000000001</v>
      </c>
      <c r="G324" s="9">
        <f t="shared" si="7"/>
        <v>96.333333333333343</v>
      </c>
      <c r="H324" s="9">
        <f t="shared" si="8"/>
        <v>82.571428571428569</v>
      </c>
      <c r="I324" s="9">
        <f t="shared" si="9"/>
        <v>72.25</v>
      </c>
      <c r="J324" s="9">
        <f t="shared" si="10"/>
        <v>64.222222222222214</v>
      </c>
      <c r="K324" s="9">
        <f t="shared" si="11"/>
        <v>57.8</v>
      </c>
      <c r="L324" s="9">
        <f t="shared" si="12"/>
        <v>52.54545454545454</v>
      </c>
      <c r="M324" s="9">
        <f t="shared" si="13"/>
        <v>48.166666666666657</v>
      </c>
      <c r="N324" s="9">
        <f t="shared" si="14"/>
        <v>44.461538461538453</v>
      </c>
      <c r="O324" s="9">
        <f t="shared" si="15"/>
        <v>41.285714285714278</v>
      </c>
      <c r="P324" s="9">
        <f t="shared" si="16"/>
        <v>38.533333333333324</v>
      </c>
      <c r="Q324" s="9">
        <f t="shared" si="17"/>
        <v>36.124999999999993</v>
      </c>
      <c r="R324" s="9">
        <f t="shared" si="18"/>
        <v>33.999999999999993</v>
      </c>
      <c r="S324" s="9">
        <f t="shared" si="19"/>
        <v>32.1111111111111</v>
      </c>
      <c r="T324" s="9">
        <f t="shared" si="20"/>
        <v>30.421052631578934</v>
      </c>
      <c r="U324" s="9">
        <f t="shared" si="21"/>
        <v>28.899999999999988</v>
      </c>
      <c r="V324" s="9">
        <f t="shared" si="22"/>
        <v>27.523809523809511</v>
      </c>
      <c r="W324" s="9">
        <f t="shared" si="23"/>
        <v>26.272727272727263</v>
      </c>
      <c r="X324" s="9">
        <f t="shared" si="24"/>
        <v>25.130434782608688</v>
      </c>
      <c r="Y324" s="9">
        <f t="shared" si="25"/>
        <v>24.083333333333329</v>
      </c>
      <c r="Z324" s="9">
        <f t="shared" si="26"/>
        <v>23.1006760499547</v>
      </c>
      <c r="AA324" s="9">
        <f t="shared" si="27"/>
        <v>22.158113521036018</v>
      </c>
      <c r="AB324" s="9">
        <f t="shared" si="28"/>
        <v>21.254009785227996</v>
      </c>
      <c r="AC324" s="9">
        <f t="shared" si="29"/>
        <v>20.386795632295613</v>
      </c>
      <c r="AD324" s="9">
        <f t="shared" si="30"/>
        <v>19.554965879513873</v>
      </c>
      <c r="AE324" s="9">
        <f t="shared" si="31"/>
        <v>18.757076759193115</v>
      </c>
      <c r="AF324" s="9">
        <f t="shared" si="32"/>
        <v>17.99174341279949</v>
      </c>
      <c r="AG324" s="9">
        <f t="shared" si="33"/>
        <v>17.257637487321279</v>
      </c>
      <c r="AH324" s="9">
        <f t="shared" si="34"/>
        <v>16.553484829709198</v>
      </c>
      <c r="AI324" s="9">
        <f t="shared" si="35"/>
        <v>15.878063275389003</v>
      </c>
      <c r="AJ324" s="9">
        <f t="shared" si="36"/>
        <v>15.230200527008058</v>
      </c>
      <c r="AK324" s="9">
        <f t="shared" si="37"/>
        <v>14.608772119734086</v>
      </c>
      <c r="AL324" s="9">
        <f t="shared" si="38"/>
        <v>14.012699469574557</v>
      </c>
      <c r="AM324" s="9">
        <f t="shared" si="39"/>
        <v>13.440948001329298</v>
      </c>
      <c r="AN324" s="9">
        <f t="shared" si="40"/>
        <v>12.892525352927098</v>
      </c>
      <c r="AO324" s="9">
        <f t="shared" si="41"/>
        <v>12.366479653029627</v>
      </c>
      <c r="AP324" s="9">
        <f t="shared" si="42"/>
        <v>11.861897868913232</v>
      </c>
      <c r="AQ324" s="9">
        <f t="shared" si="43"/>
        <v>11.377904221761078</v>
      </c>
      <c r="AR324" s="9">
        <f t="shared" si="44"/>
        <v>10.913658666615142</v>
      </c>
      <c r="AS324" s="9">
        <f t="shared" si="45"/>
        <v>10.468355434349771</v>
      </c>
      <c r="AT324" s="9">
        <f t="shared" si="46"/>
        <v>10.041221633136205</v>
      </c>
      <c r="AU324" s="9">
        <f t="shared" si="47"/>
        <v>9.6315159069706553</v>
      </c>
      <c r="AV324" s="9">
        <f t="shared" si="48"/>
        <v>9.2385271489376386</v>
      </c>
      <c r="AW324" s="9">
        <f t="shared" si="49"/>
        <v>8.8615732669752258</v>
      </c>
      <c r="AX324" s="9">
        <f t="shared" si="50"/>
        <v>8.5000000000000053</v>
      </c>
      <c r="AY324" s="9">
        <f t="shared" si="51"/>
        <v>8.1531797823369594</v>
      </c>
      <c r="AZ324" s="9">
        <f t="shared" si="52"/>
        <v>7.8205106544833072</v>
      </c>
      <c r="BA324" s="9">
        <f t="shared" si="53"/>
        <v>7.5014152183157687</v>
      </c>
      <c r="BB324" s="9">
        <f t="shared" si="54"/>
        <v>7.1953396349278673</v>
      </c>
      <c r="BC324" s="9">
        <f t="shared" si="55"/>
        <v>6.9017526633578408</v>
      </c>
      <c r="BD324" s="9">
        <f t="shared" si="56"/>
        <v>6.62014473853875</v>
      </c>
      <c r="BE324" s="9">
        <f t="shared" si="57"/>
        <v>6.3500270868704112</v>
      </c>
      <c r="BF324" s="9">
        <f t="shared" si="58"/>
        <v>6.0909308778781019</v>
      </c>
      <c r="BG324" s="9">
        <f t="shared" si="59"/>
        <v>5.8424064104856015</v>
      </c>
      <c r="BH324" s="9">
        <f t="shared" si="60"/>
        <v>5.6040223324902385</v>
      </c>
      <c r="BI324" s="9">
        <f t="shared" si="61"/>
        <v>5.3753648918851988</v>
      </c>
      <c r="BJ324" s="9">
        <f t="shared" si="62"/>
        <v>5.1560372187296784</v>
      </c>
      <c r="BK324" s="9">
        <f t="shared" si="63"/>
        <v>4.9456586363204327</v>
      </c>
      <c r="BL324" s="9">
        <f t="shared" si="64"/>
        <v>4.7438640004691655</v>
      </c>
      <c r="BM324" s="9">
        <f t="shared" si="65"/>
        <v>4.5503030657389765</v>
      </c>
      <c r="BN324" s="9">
        <f t="shared" si="66"/>
        <v>4.3646398775398687</v>
      </c>
    </row>
    <row r="325" spans="1:66" ht="12" x14ac:dyDescent="0.25">
      <c r="A325" s="5">
        <f t="shared" si="1"/>
        <v>290</v>
      </c>
      <c r="B325" s="56">
        <f t="shared" si="2"/>
        <v>73</v>
      </c>
      <c r="C325" s="9">
        <f t="shared" si="3"/>
        <v>290</v>
      </c>
      <c r="D325" s="9">
        <f t="shared" si="4"/>
        <v>193.33333333333331</v>
      </c>
      <c r="E325" s="9">
        <f t="shared" si="5"/>
        <v>145</v>
      </c>
      <c r="F325" s="9">
        <f t="shared" si="6"/>
        <v>116</v>
      </c>
      <c r="G325" s="9">
        <f t="shared" si="7"/>
        <v>96.666666666666671</v>
      </c>
      <c r="H325" s="9">
        <f t="shared" si="8"/>
        <v>82.857142857142861</v>
      </c>
      <c r="I325" s="9">
        <f t="shared" si="9"/>
        <v>72.5</v>
      </c>
      <c r="J325" s="9">
        <f t="shared" si="10"/>
        <v>64.444444444444443</v>
      </c>
      <c r="K325" s="9">
        <f t="shared" si="11"/>
        <v>58</v>
      </c>
      <c r="L325" s="9">
        <f t="shared" si="12"/>
        <v>52.727272727272727</v>
      </c>
      <c r="M325" s="9">
        <f t="shared" si="13"/>
        <v>48.333333333333329</v>
      </c>
      <c r="N325" s="9">
        <f t="shared" si="14"/>
        <v>44.615384615384613</v>
      </c>
      <c r="O325" s="9">
        <f t="shared" si="15"/>
        <v>41.428571428571431</v>
      </c>
      <c r="P325" s="9">
        <f t="shared" si="16"/>
        <v>38.666666666666671</v>
      </c>
      <c r="Q325" s="9">
        <f t="shared" si="17"/>
        <v>36.250000000000007</v>
      </c>
      <c r="R325" s="9">
        <f t="shared" si="18"/>
        <v>34.117647058823536</v>
      </c>
      <c r="S325" s="9">
        <f t="shared" si="19"/>
        <v>32.222222222222229</v>
      </c>
      <c r="T325" s="9">
        <f t="shared" si="20"/>
        <v>30.526315789473689</v>
      </c>
      <c r="U325" s="9">
        <f t="shared" si="21"/>
        <v>29.000000000000004</v>
      </c>
      <c r="V325" s="9">
        <f t="shared" si="22"/>
        <v>27.61904761904762</v>
      </c>
      <c r="W325" s="9">
        <f t="shared" si="23"/>
        <v>26.363636363636367</v>
      </c>
      <c r="X325" s="9">
        <f t="shared" si="24"/>
        <v>25.217391304347831</v>
      </c>
      <c r="Y325" s="9">
        <f t="shared" si="25"/>
        <v>24.166666666666671</v>
      </c>
      <c r="Z325" s="9">
        <f t="shared" si="26"/>
        <v>23.179007815021169</v>
      </c>
      <c r="AA325" s="9">
        <f t="shared" si="27"/>
        <v>22.231713239537061</v>
      </c>
      <c r="AB325" s="9">
        <f t="shared" si="28"/>
        <v>21.323133307056786</v>
      </c>
      <c r="AC325" s="9">
        <f t="shared" si="29"/>
        <v>20.451685802689958</v>
      </c>
      <c r="AD325" s="9">
        <f t="shared" si="30"/>
        <v>19.615853174520328</v>
      </c>
      <c r="AE325" s="9">
        <f t="shared" si="31"/>
        <v>18.814179890917835</v>
      </c>
      <c r="AF325" s="9">
        <f t="shared" si="32"/>
        <v>18.045269905853729</v>
      </c>
      <c r="AG325" s="9">
        <f t="shared" si="33"/>
        <v>17.30778422780482</v>
      </c>
      <c r="AH325" s="9">
        <f t="shared" si="34"/>
        <v>16.600438588013294</v>
      </c>
      <c r="AI325" s="9">
        <f t="shared" si="35"/>
        <v>15.922001204041612</v>
      </c>
      <c r="AJ325" s="9">
        <f t="shared" si="36"/>
        <v>15.271290634727869</v>
      </c>
      <c r="AK325" s="9">
        <f t="shared" si="37"/>
        <v>14.64717372280621</v>
      </c>
      <c r="AL325" s="9">
        <f t="shared" si="38"/>
        <v>14.048563621609562</v>
      </c>
      <c r="AM325" s="9">
        <f t="shared" si="39"/>
        <v>13.474417902418347</v>
      </c>
      <c r="AN325" s="9">
        <f t="shared" si="40"/>
        <v>12.923736739159278</v>
      </c>
      <c r="AO325" s="9">
        <f t="shared" si="41"/>
        <v>12.395561167293064</v>
      </c>
      <c r="AP325" s="9">
        <f t="shared" si="42"/>
        <v>11.888971413858982</v>
      </c>
      <c r="AQ325" s="9">
        <f t="shared" si="43"/>
        <v>11.403085295768298</v>
      </c>
      <c r="AR325" s="9">
        <f t="shared" si="44"/>
        <v>10.937056683557225</v>
      </c>
      <c r="AS325" s="9">
        <f t="shared" si="45"/>
        <v>10.490074027924235</v>
      </c>
      <c r="AT325" s="9">
        <f t="shared" si="46"/>
        <v>10.061358946485781</v>
      </c>
      <c r="AU325" s="9">
        <f t="shared" si="47"/>
        <v>9.6501648682893926</v>
      </c>
      <c r="AV325" s="9">
        <f t="shared" si="48"/>
        <v>9.2557757337236897</v>
      </c>
      <c r="AW325" s="9">
        <f t="shared" si="49"/>
        <v>8.8775047475612947</v>
      </c>
      <c r="AX325" s="9">
        <f t="shared" si="50"/>
        <v>8.5146931829632031</v>
      </c>
      <c r="AY325" s="9">
        <f t="shared" si="51"/>
        <v>8.1667092343618553</v>
      </c>
      <c r="AZ325" s="9">
        <f t="shared" si="52"/>
        <v>7.8329469172253354</v>
      </c>
      <c r="BA325" s="9">
        <f t="shared" si="53"/>
        <v>7.5128250127867018</v>
      </c>
      <c r="BB325" s="9">
        <f t="shared" si="54"/>
        <v>7.2057860559008029</v>
      </c>
      <c r="BC325" s="9">
        <f t="shared" si="55"/>
        <v>6.9112953642660084</v>
      </c>
      <c r="BD325" s="9">
        <f t="shared" si="56"/>
        <v>6.6288401073203316</v>
      </c>
      <c r="BE325" s="9">
        <f t="shared" si="57"/>
        <v>6.3579284131904972</v>
      </c>
      <c r="BF325" s="9">
        <f t="shared" si="58"/>
        <v>6.0980885121387987</v>
      </c>
      <c r="BG325" s="9">
        <f t="shared" si="59"/>
        <v>5.8488679150161103</v>
      </c>
      <c r="BH325" s="9">
        <f t="shared" si="60"/>
        <v>5.6098326252904114</v>
      </c>
      <c r="BI325" s="9">
        <f t="shared" si="61"/>
        <v>5.380566383278639</v>
      </c>
      <c r="BJ325" s="9">
        <f t="shared" si="62"/>
        <v>5.1606699412657546</v>
      </c>
      <c r="BK325" s="9">
        <f t="shared" si="63"/>
        <v>4.9497603682487057</v>
      </c>
      <c r="BL325" s="9">
        <f t="shared" si="64"/>
        <v>4.7474703830945701</v>
      </c>
      <c r="BM325" s="9">
        <f t="shared" si="65"/>
        <v>4.5534477149516093</v>
      </c>
      <c r="BN325" s="9">
        <f t="shared" si="66"/>
        <v>4.3673544897994594</v>
      </c>
    </row>
    <row r="326" spans="1:66" ht="12" x14ac:dyDescent="0.25">
      <c r="A326" s="5">
        <f t="shared" si="1"/>
        <v>291</v>
      </c>
      <c r="B326" s="56">
        <f t="shared" si="2"/>
        <v>73</v>
      </c>
      <c r="C326" s="9">
        <f t="shared" si="3"/>
        <v>291</v>
      </c>
      <c r="D326" s="9">
        <f t="shared" si="4"/>
        <v>194</v>
      </c>
      <c r="E326" s="9">
        <f t="shared" si="5"/>
        <v>145.5</v>
      </c>
      <c r="F326" s="9">
        <f t="shared" si="6"/>
        <v>116.4</v>
      </c>
      <c r="G326" s="9">
        <f t="shared" si="7"/>
        <v>97.000000000000014</v>
      </c>
      <c r="H326" s="9">
        <f t="shared" si="8"/>
        <v>83.142857142857153</v>
      </c>
      <c r="I326" s="9">
        <f t="shared" si="9"/>
        <v>72.750000000000014</v>
      </c>
      <c r="J326" s="9">
        <f t="shared" si="10"/>
        <v>64.666666666666671</v>
      </c>
      <c r="K326" s="9">
        <f t="shared" si="11"/>
        <v>58.2</v>
      </c>
      <c r="L326" s="9">
        <f t="shared" si="12"/>
        <v>52.909090909090907</v>
      </c>
      <c r="M326" s="9">
        <f t="shared" si="13"/>
        <v>48.499999999999993</v>
      </c>
      <c r="N326" s="9">
        <f t="shared" si="14"/>
        <v>44.769230769230766</v>
      </c>
      <c r="O326" s="9">
        <f t="shared" si="15"/>
        <v>41.571428571428569</v>
      </c>
      <c r="P326" s="9">
        <f t="shared" si="16"/>
        <v>38.799999999999997</v>
      </c>
      <c r="Q326" s="9">
        <f t="shared" si="17"/>
        <v>36.375</v>
      </c>
      <c r="R326" s="9">
        <f t="shared" si="18"/>
        <v>34.235294117647058</v>
      </c>
      <c r="S326" s="9">
        <f t="shared" si="19"/>
        <v>32.333333333333329</v>
      </c>
      <c r="T326" s="9">
        <f t="shared" si="20"/>
        <v>30.631578947368414</v>
      </c>
      <c r="U326" s="9">
        <f t="shared" si="21"/>
        <v>29.099999999999991</v>
      </c>
      <c r="V326" s="9">
        <f t="shared" si="22"/>
        <v>27.714285714285705</v>
      </c>
      <c r="W326" s="9">
        <f t="shared" si="23"/>
        <v>26.454545454545446</v>
      </c>
      <c r="X326" s="9">
        <f t="shared" si="24"/>
        <v>25.30434782608695</v>
      </c>
      <c r="Y326" s="9">
        <f t="shared" si="25"/>
        <v>24.249999999999993</v>
      </c>
      <c r="Z326" s="9">
        <f t="shared" si="26"/>
        <v>23.257334178072384</v>
      </c>
      <c r="AA326" s="9">
        <f t="shared" si="27"/>
        <v>22.30530280703233</v>
      </c>
      <c r="AB326" s="9">
        <f t="shared" si="28"/>
        <v>21.392242528917404</v>
      </c>
      <c r="AC326" s="9">
        <f t="shared" si="29"/>
        <v>20.516558074779567</v>
      </c>
      <c r="AD326" s="9">
        <f t="shared" si="30"/>
        <v>19.676719477483626</v>
      </c>
      <c r="AE326" s="9">
        <f t="shared" si="31"/>
        <v>18.871259398598873</v>
      </c>
      <c r="AF326" s="9">
        <f t="shared" si="32"/>
        <v>18.098770564713544</v>
      </c>
      <c r="AG326" s="9">
        <f t="shared" si="33"/>
        <v>17.357903308692901</v>
      </c>
      <c r="AH326" s="9">
        <f t="shared" si="34"/>
        <v>16.647363211585123</v>
      </c>
      <c r="AI326" s="9">
        <f t="shared" si="35"/>
        <v>15.965908841054995</v>
      </c>
      <c r="AJ326" s="9">
        <f t="shared" si="36"/>
        <v>15.312349582394083</v>
      </c>
      <c r="AK326" s="9">
        <f t="shared" si="37"/>
        <v>14.685543558317789</v>
      </c>
      <c r="AL326" s="9">
        <f t="shared" si="38"/>
        <v>14.084395633914852</v>
      </c>
      <c r="AM326" s="9">
        <f t="shared" si="39"/>
        <v>13.507855503263567</v>
      </c>
      <c r="AN326" s="9">
        <f t="shared" si="40"/>
        <v>12.954915854371752</v>
      </c>
      <c r="AO326" s="9">
        <f t="shared" si="41"/>
        <v>12.42461060923431</v>
      </c>
      <c r="AP326" s="9">
        <f t="shared" si="42"/>
        <v>11.916013235933443</v>
      </c>
      <c r="AQ326" s="9">
        <f t="shared" si="43"/>
        <v>11.42823512983249</v>
      </c>
      <c r="AR326" s="9">
        <f t="shared" si="44"/>
        <v>10.960424061035082</v>
      </c>
      <c r="AS326" s="9">
        <f t="shared" si="45"/>
        <v>10.51176268539704</v>
      </c>
      <c r="AT326" s="9">
        <f t="shared" si="46"/>
        <v>10.08146711648951</v>
      </c>
      <c r="AU326" s="9">
        <f t="shared" si="47"/>
        <v>9.6687855560183262</v>
      </c>
      <c r="AV326" s="9">
        <f t="shared" si="48"/>
        <v>9.2729969803067096</v>
      </c>
      <c r="AW326" s="9">
        <f t="shared" si="49"/>
        <v>8.8934098805463631</v>
      </c>
      <c r="AX326" s="9">
        <f t="shared" si="50"/>
        <v>8.5293610546159861</v>
      </c>
      <c r="AY326" s="9">
        <f t="shared" si="51"/>
        <v>8.1802144483562866</v>
      </c>
      <c r="AZ326" s="9">
        <f t="shared" si="52"/>
        <v>7.845360044277041</v>
      </c>
      <c r="BA326" s="9">
        <f t="shared" si="53"/>
        <v>7.5242127957545559</v>
      </c>
      <c r="BB326" s="9">
        <f t="shared" si="54"/>
        <v>7.2162116048574054</v>
      </c>
      <c r="BC326" s="9">
        <f t="shared" si="55"/>
        <v>6.920818342014547</v>
      </c>
      <c r="BD326" s="9">
        <f t="shared" si="56"/>
        <v>6.6375169058129986</v>
      </c>
      <c r="BE326" s="9">
        <f t="shared" si="57"/>
        <v>6.3658123212823909</v>
      </c>
      <c r="BF326" s="9">
        <f t="shared" si="58"/>
        <v>6.1052298750909397</v>
      </c>
      <c r="BG326" s="9">
        <f t="shared" si="59"/>
        <v>5.8553142861419039</v>
      </c>
      <c r="BH326" s="9">
        <f t="shared" si="60"/>
        <v>5.6156289101213872</v>
      </c>
      <c r="BI326" s="9">
        <f t="shared" si="61"/>
        <v>5.3857549766077337</v>
      </c>
      <c r="BJ326" s="9">
        <f t="shared" si="62"/>
        <v>5.1652908574095893</v>
      </c>
      <c r="BK326" s="9">
        <f t="shared" si="63"/>
        <v>4.9538513648543043</v>
      </c>
      <c r="BL326" s="9">
        <f t="shared" si="64"/>
        <v>4.7510670788006841</v>
      </c>
      <c r="BM326" s="9">
        <f t="shared" si="65"/>
        <v>4.5565837012002355</v>
      </c>
      <c r="BN326" s="9">
        <f t="shared" si="66"/>
        <v>4.3700614370792517</v>
      </c>
    </row>
    <row r="327" spans="1:66" ht="12" x14ac:dyDescent="0.25">
      <c r="A327" s="5">
        <f t="shared" si="1"/>
        <v>292</v>
      </c>
      <c r="B327" s="56">
        <f t="shared" si="2"/>
        <v>73</v>
      </c>
      <c r="C327" s="9">
        <f t="shared" si="3"/>
        <v>292</v>
      </c>
      <c r="D327" s="9">
        <f t="shared" si="4"/>
        <v>194.66666666666666</v>
      </c>
      <c r="E327" s="9">
        <f t="shared" si="5"/>
        <v>146</v>
      </c>
      <c r="F327" s="9">
        <f t="shared" si="6"/>
        <v>116.80000000000001</v>
      </c>
      <c r="G327" s="9">
        <f t="shared" si="7"/>
        <v>97.333333333333343</v>
      </c>
      <c r="H327" s="9">
        <f t="shared" si="8"/>
        <v>83.428571428571431</v>
      </c>
      <c r="I327" s="9">
        <f t="shared" si="9"/>
        <v>73</v>
      </c>
      <c r="J327" s="9">
        <f t="shared" si="10"/>
        <v>64.888888888888886</v>
      </c>
      <c r="K327" s="9">
        <f t="shared" si="11"/>
        <v>58.4</v>
      </c>
      <c r="L327" s="9">
        <f t="shared" si="12"/>
        <v>53.090909090909086</v>
      </c>
      <c r="M327" s="9">
        <f t="shared" si="13"/>
        <v>48.666666666666657</v>
      </c>
      <c r="N327" s="9">
        <f t="shared" si="14"/>
        <v>44.92307692307692</v>
      </c>
      <c r="O327" s="9">
        <f t="shared" si="15"/>
        <v>41.714285714285715</v>
      </c>
      <c r="P327" s="9">
        <f t="shared" si="16"/>
        <v>38.933333333333337</v>
      </c>
      <c r="Q327" s="9">
        <f t="shared" si="17"/>
        <v>36.5</v>
      </c>
      <c r="R327" s="9">
        <f t="shared" si="18"/>
        <v>34.352941176470587</v>
      </c>
      <c r="S327" s="9">
        <f t="shared" si="19"/>
        <v>32.444444444444443</v>
      </c>
      <c r="T327" s="9">
        <f t="shared" si="20"/>
        <v>30.736842105263154</v>
      </c>
      <c r="U327" s="9">
        <f t="shared" si="21"/>
        <v>29.199999999999996</v>
      </c>
      <c r="V327" s="9">
        <f t="shared" si="22"/>
        <v>27.809523809523803</v>
      </c>
      <c r="W327" s="9">
        <f t="shared" si="23"/>
        <v>26.54545454545454</v>
      </c>
      <c r="X327" s="9">
        <f t="shared" si="24"/>
        <v>25.391304347826082</v>
      </c>
      <c r="Y327" s="9">
        <f t="shared" si="25"/>
        <v>24.333333333333329</v>
      </c>
      <c r="Z327" s="9">
        <f t="shared" si="26"/>
        <v>23.335655158042712</v>
      </c>
      <c r="AA327" s="9">
        <f t="shared" si="27"/>
        <v>22.378882259798036</v>
      </c>
      <c r="AB327" s="9">
        <f t="shared" si="28"/>
        <v>21.461337502893976</v>
      </c>
      <c r="AC327" s="9">
        <f t="shared" si="29"/>
        <v>20.581412514982329</v>
      </c>
      <c r="AD327" s="9">
        <f t="shared" si="30"/>
        <v>19.737564867741877</v>
      </c>
      <c r="AE327" s="9">
        <f t="shared" si="31"/>
        <v>18.928315373142059</v>
      </c>
      <c r="AF327" s="9">
        <f t="shared" si="32"/>
        <v>18.152245490561167</v>
      </c>
      <c r="AG327" s="9">
        <f t="shared" si="33"/>
        <v>17.407994840213888</v>
      </c>
      <c r="AH327" s="9">
        <f t="shared" si="34"/>
        <v>16.694258818529516</v>
      </c>
      <c r="AI327" s="9">
        <f t="shared" si="35"/>
        <v>16.009786311300758</v>
      </c>
      <c r="AJ327" s="9">
        <f t="shared" si="36"/>
        <v>15.353377500594542</v>
      </c>
      <c r="AK327" s="9">
        <f t="shared" si="37"/>
        <v>14.723881761580522</v>
      </c>
      <c r="AL327" s="9">
        <f t="shared" si="38"/>
        <v>14.120195645590584</v>
      </c>
      <c r="AM327" s="9">
        <f t="shared" si="39"/>
        <v>13.5412609458739</v>
      </c>
      <c r="AN327" s="9">
        <f t="shared" si="40"/>
        <v>12.986062842656903</v>
      </c>
      <c r="AO327" s="9">
        <f t="shared" si="41"/>
        <v>12.453628124256717</v>
      </c>
      <c r="AP327" s="9">
        <f t="shared" si="42"/>
        <v>11.943023481129742</v>
      </c>
      <c r="AQ327" s="9">
        <f t="shared" si="43"/>
        <v>11.453353869865092</v>
      </c>
      <c r="AR327" s="9">
        <f t="shared" si="44"/>
        <v>10.983760944255035</v>
      </c>
      <c r="AS327" s="9">
        <f t="shared" si="45"/>
        <v>10.533421550692321</v>
      </c>
      <c r="AT327" s="9">
        <f t="shared" si="46"/>
        <v>10.101546285256914</v>
      </c>
      <c r="AU327" s="9">
        <f t="shared" si="47"/>
        <v>9.687378109962852</v>
      </c>
      <c r="AV327" s="9">
        <f t="shared" si="48"/>
        <v>9.2901910257396469</v>
      </c>
      <c r="AW327" s="9">
        <f t="shared" si="49"/>
        <v>8.9092887998220629</v>
      </c>
      <c r="AX327" s="9">
        <f t="shared" si="50"/>
        <v>8.5440037453175322</v>
      </c>
      <c r="AY327" s="9">
        <f t="shared" si="51"/>
        <v>8.1936955508118636</v>
      </c>
      <c r="AZ327" s="9">
        <f t="shared" si="52"/>
        <v>7.857750157961692</v>
      </c>
      <c r="BA327" s="9">
        <f t="shared" si="53"/>
        <v>7.5355786851061533</v>
      </c>
      <c r="BB327" s="9">
        <f t="shared" si="54"/>
        <v>7.2266163950109927</v>
      </c>
      <c r="BC327" s="9">
        <f t="shared" si="55"/>
        <v>6.9303217049356567</v>
      </c>
      <c r="BD327" s="9">
        <f t="shared" si="56"/>
        <v>6.6461752372881024</v>
      </c>
      <c r="BE327" s="9">
        <f t="shared" si="57"/>
        <v>6.3736789092031998</v>
      </c>
      <c r="BF327" s="9">
        <f t="shared" si="58"/>
        <v>6.1123550594488654</v>
      </c>
      <c r="BG327" s="9">
        <f t="shared" si="59"/>
        <v>5.8617456111294421</v>
      </c>
      <c r="BH327" s="9">
        <f t="shared" si="60"/>
        <v>5.6214112687186439</v>
      </c>
      <c r="BI327" s="9">
        <f t="shared" si="61"/>
        <v>5.3909307480145348</v>
      </c>
      <c r="BJ327" s="9">
        <f t="shared" si="62"/>
        <v>5.1699000376667037</v>
      </c>
      <c r="BK327" s="9">
        <f t="shared" si="63"/>
        <v>4.9579316909811881</v>
      </c>
      <c r="BL327" s="9">
        <f t="shared" si="64"/>
        <v>4.754654146761724</v>
      </c>
      <c r="BM327" s="9">
        <f t="shared" si="65"/>
        <v>4.559711077996826</v>
      </c>
      <c r="BN327" s="9">
        <f t="shared" si="66"/>
        <v>4.3727607672510054</v>
      </c>
    </row>
    <row r="328" spans="1:66" ht="12" x14ac:dyDescent="0.25">
      <c r="A328" s="5">
        <f t="shared" si="1"/>
        <v>293</v>
      </c>
      <c r="B328" s="56">
        <f t="shared" si="2"/>
        <v>74</v>
      </c>
      <c r="C328" s="9">
        <f t="shared" si="3"/>
        <v>293</v>
      </c>
      <c r="D328" s="9">
        <f t="shared" si="4"/>
        <v>195.33333333333331</v>
      </c>
      <c r="E328" s="9">
        <f t="shared" si="5"/>
        <v>146.5</v>
      </c>
      <c r="F328" s="9">
        <f t="shared" si="6"/>
        <v>117.2</v>
      </c>
      <c r="G328" s="9">
        <f t="shared" si="7"/>
        <v>97.666666666666671</v>
      </c>
      <c r="H328" s="9">
        <f t="shared" si="8"/>
        <v>83.714285714285708</v>
      </c>
      <c r="I328" s="9">
        <f t="shared" si="9"/>
        <v>73.25</v>
      </c>
      <c r="J328" s="9">
        <f t="shared" si="10"/>
        <v>65.111111111111114</v>
      </c>
      <c r="K328" s="9">
        <f t="shared" si="11"/>
        <v>58.6</v>
      </c>
      <c r="L328" s="9">
        <f t="shared" si="12"/>
        <v>53.272727272727273</v>
      </c>
      <c r="M328" s="9">
        <f t="shared" si="13"/>
        <v>48.833333333333329</v>
      </c>
      <c r="N328" s="9">
        <f t="shared" si="14"/>
        <v>45.076923076923073</v>
      </c>
      <c r="O328" s="9">
        <f t="shared" si="15"/>
        <v>41.857142857142854</v>
      </c>
      <c r="P328" s="9">
        <f t="shared" si="16"/>
        <v>39.066666666666663</v>
      </c>
      <c r="Q328" s="9">
        <f t="shared" si="17"/>
        <v>36.625</v>
      </c>
      <c r="R328" s="9">
        <f t="shared" si="18"/>
        <v>34.470588235294116</v>
      </c>
      <c r="S328" s="9">
        <f t="shared" si="19"/>
        <v>32.55555555555555</v>
      </c>
      <c r="T328" s="9">
        <f t="shared" si="20"/>
        <v>30.842105263157887</v>
      </c>
      <c r="U328" s="9">
        <f t="shared" si="21"/>
        <v>29.29999999999999</v>
      </c>
      <c r="V328" s="9">
        <f t="shared" si="22"/>
        <v>27.904761904761894</v>
      </c>
      <c r="W328" s="9">
        <f t="shared" si="23"/>
        <v>26.636363636363626</v>
      </c>
      <c r="X328" s="9">
        <f t="shared" si="24"/>
        <v>25.478260869565208</v>
      </c>
      <c r="Y328" s="9">
        <f t="shared" si="25"/>
        <v>24.416666666666657</v>
      </c>
      <c r="Z328" s="9">
        <f t="shared" si="26"/>
        <v>23.433230058058207</v>
      </c>
      <c r="AA328" s="9">
        <f t="shared" si="27"/>
        <v>22.489403588554929</v>
      </c>
      <c r="AB328" s="9">
        <f t="shared" si="28"/>
        <v>21.583591869998401</v>
      </c>
      <c r="AC328" s="9">
        <f t="shared" si="29"/>
        <v>20.714263772105426</v>
      </c>
      <c r="AD328" s="9">
        <f t="shared" si="30"/>
        <v>19.879949834336404</v>
      </c>
      <c r="AE328" s="9">
        <f t="shared" si="31"/>
        <v>19.079239782006606</v>
      </c>
      <c r="AF328" s="9">
        <f t="shared" si="32"/>
        <v>18.310780142441665</v>
      </c>
      <c r="AG328" s="9">
        <f t="shared" si="33"/>
        <v>17.573271957147831</v>
      </c>
      <c r="AH328" s="9">
        <f t="shared" si="34"/>
        <v>16.865468586129751</v>
      </c>
      <c r="AI328" s="9">
        <f t="shared" si="35"/>
        <v>16.186173600644324</v>
      </c>
      <c r="AJ328" s="9">
        <f t="shared" si="36"/>
        <v>15.53423876082868</v>
      </c>
      <c r="AK328" s="9">
        <f t="shared" si="37"/>
        <v>14.908562074783767</v>
      </c>
      <c r="AL328" s="9">
        <f t="shared" si="38"/>
        <v>14.308085935832752</v>
      </c>
      <c r="AM328" s="9">
        <f t="shared" si="39"/>
        <v>13.73179533480557</v>
      </c>
      <c r="AN328" s="9">
        <f t="shared" si="40"/>
        <v>13.17871614432776</v>
      </c>
      <c r="AO328" s="9">
        <f t="shared" si="41"/>
        <v>12.647913472213446</v>
      </c>
      <c r="AP328" s="9">
        <f t="shared" si="42"/>
        <v>12.138490081179178</v>
      </c>
      <c r="AQ328" s="9">
        <f t="shared" si="43"/>
        <v>11.649584872207347</v>
      </c>
      <c r="AR328" s="9">
        <f t="shared" si="44"/>
        <v>11.18037142899561</v>
      </c>
      <c r="AS328" s="9">
        <f t="shared" si="45"/>
        <v>10.730056621031885</v>
      </c>
      <c r="AT328" s="9">
        <f t="shared" si="46"/>
        <v>10.297879262933691</v>
      </c>
      <c r="AU328" s="9">
        <f t="shared" si="47"/>
        <v>9.8831088277856161</v>
      </c>
      <c r="AV328" s="9">
        <f t="shared" si="48"/>
        <v>9.4850442123000551</v>
      </c>
      <c r="AW328" s="9">
        <f t="shared" si="49"/>
        <v>9.1030125517138885</v>
      </c>
      <c r="AX328" s="9">
        <f t="shared" si="50"/>
        <v>8.736368082417874</v>
      </c>
      <c r="AY328" s="9">
        <f t="shared" si="51"/>
        <v>8.3844910503962424</v>
      </c>
      <c r="AZ328" s="9">
        <f t="shared" si="52"/>
        <v>8.0467866636313428</v>
      </c>
      <c r="BA328" s="9">
        <f t="shared" si="53"/>
        <v>7.7226840867025786</v>
      </c>
      <c r="BB328" s="9">
        <f t="shared" si="54"/>
        <v>7.4116354758801384</v>
      </c>
      <c r="BC328" s="9">
        <f t="shared" si="55"/>
        <v>7.1131150530825282</v>
      </c>
      <c r="BD328" s="9">
        <f t="shared" si="56"/>
        <v>6.8266182171325536</v>
      </c>
      <c r="BE328" s="9">
        <f t="shared" si="57"/>
        <v>6.5516606908094888</v>
      </c>
      <c r="BF328" s="9">
        <f t="shared" si="58"/>
        <v>6.2877777022556458</v>
      </c>
      <c r="BG328" s="9">
        <f t="shared" si="59"/>
        <v>6.0345231993536599</v>
      </c>
      <c r="BH328" s="9">
        <f t="shared" si="60"/>
        <v>5.7914690957465034</v>
      </c>
      <c r="BI328" s="9">
        <f t="shared" si="61"/>
        <v>5.5582045472257553</v>
      </c>
      <c r="BJ328" s="9">
        <f t="shared" si="62"/>
        <v>5.3343352572649732</v>
      </c>
      <c r="BK328" s="9">
        <f t="shared" si="63"/>
        <v>5.1194828105242838</v>
      </c>
      <c r="BL328" s="9">
        <f t="shared" si="64"/>
        <v>4.9132840331995897</v>
      </c>
      <c r="BM328" s="9">
        <f t="shared" si="65"/>
        <v>4.715390379135159</v>
      </c>
      <c r="BN328" s="9">
        <f t="shared" si="66"/>
        <v>4.525467340661919</v>
      </c>
    </row>
    <row r="329" spans="1:66" ht="12" x14ac:dyDescent="0.25">
      <c r="A329" s="5">
        <f t="shared" si="1"/>
        <v>294</v>
      </c>
      <c r="B329" s="56">
        <f t="shared" si="2"/>
        <v>74</v>
      </c>
      <c r="C329" s="9">
        <f t="shared" si="3"/>
        <v>294</v>
      </c>
      <c r="D329" s="9">
        <f t="shared" si="4"/>
        <v>196</v>
      </c>
      <c r="E329" s="9">
        <f t="shared" si="5"/>
        <v>147</v>
      </c>
      <c r="F329" s="9">
        <f t="shared" si="6"/>
        <v>117.60000000000001</v>
      </c>
      <c r="G329" s="9">
        <f t="shared" si="7"/>
        <v>98.000000000000014</v>
      </c>
      <c r="H329" s="9">
        <f t="shared" si="8"/>
        <v>84.000000000000014</v>
      </c>
      <c r="I329" s="9">
        <f t="shared" si="9"/>
        <v>73.500000000000014</v>
      </c>
      <c r="J329" s="9">
        <f t="shared" si="10"/>
        <v>65.333333333333343</v>
      </c>
      <c r="K329" s="9">
        <f t="shared" si="11"/>
        <v>58.800000000000011</v>
      </c>
      <c r="L329" s="9">
        <f t="shared" si="12"/>
        <v>53.45454545454546</v>
      </c>
      <c r="M329" s="9">
        <f t="shared" si="13"/>
        <v>49</v>
      </c>
      <c r="N329" s="9">
        <f t="shared" si="14"/>
        <v>45.230769230769234</v>
      </c>
      <c r="O329" s="9">
        <f t="shared" si="15"/>
        <v>42.000000000000007</v>
      </c>
      <c r="P329" s="9">
        <f t="shared" si="16"/>
        <v>39.20000000000001</v>
      </c>
      <c r="Q329" s="9">
        <f t="shared" si="17"/>
        <v>36.750000000000007</v>
      </c>
      <c r="R329" s="9">
        <f t="shared" si="18"/>
        <v>34.588235294117652</v>
      </c>
      <c r="S329" s="9">
        <f t="shared" si="19"/>
        <v>32.666666666666671</v>
      </c>
      <c r="T329" s="9">
        <f t="shared" si="20"/>
        <v>30.947368421052634</v>
      </c>
      <c r="U329" s="9">
        <f t="shared" si="21"/>
        <v>29.400000000000002</v>
      </c>
      <c r="V329" s="9">
        <f t="shared" si="22"/>
        <v>28</v>
      </c>
      <c r="W329" s="9">
        <f t="shared" si="23"/>
        <v>26.727272727272727</v>
      </c>
      <c r="X329" s="9">
        <f t="shared" si="24"/>
        <v>25.565217391304348</v>
      </c>
      <c r="Y329" s="9">
        <f t="shared" si="25"/>
        <v>24.5</v>
      </c>
      <c r="Z329" s="9">
        <f t="shared" si="26"/>
        <v>23.511636157498778</v>
      </c>
      <c r="AA329" s="9">
        <f t="shared" si="27"/>
        <v>22.563144277657301</v>
      </c>
      <c r="AB329" s="9">
        <f t="shared" si="28"/>
        <v>21.652915870425677</v>
      </c>
      <c r="AC329" s="9">
        <f t="shared" si="29"/>
        <v>20.779407334464469</v>
      </c>
      <c r="AD329" s="9">
        <f t="shared" si="30"/>
        <v>19.941137339444495</v>
      </c>
      <c r="AE329" s="9">
        <f t="shared" si="31"/>
        <v>19.136684313948251</v>
      </c>
      <c r="AF329" s="9">
        <f t="shared" si="32"/>
        <v>18.364684034712873</v>
      </c>
      <c r="AG329" s="9">
        <f t="shared" si="33"/>
        <v>17.623827313126355</v>
      </c>
      <c r="AH329" s="9">
        <f t="shared" si="34"/>
        <v>16.91285777505372</v>
      </c>
      <c r="AI329" s="9">
        <f t="shared" si="35"/>
        <v>16.230569730228055</v>
      </c>
      <c r="AJ329" s="9">
        <f t="shared" si="36"/>
        <v>15.575806127593271</v>
      </c>
      <c r="AK329" s="9">
        <f t="shared" si="37"/>
        <v>14.947456593131141</v>
      </c>
      <c r="AL329" s="9">
        <f t="shared" si="38"/>
        <v>14.344455546845129</v>
      </c>
      <c r="AM329" s="9">
        <f t="shared" si="39"/>
        <v>13.765780395707667</v>
      </c>
      <c r="AN329" s="9">
        <f t="shared" si="40"/>
        <v>13.210449799506458</v>
      </c>
      <c r="AO329" s="9">
        <f t="shared" si="41"/>
        <v>12.677522006648919</v>
      </c>
      <c r="AP329" s="9">
        <f t="shared" si="42"/>
        <v>12.166093257102579</v>
      </c>
      <c r="AQ329" s="9">
        <f t="shared" si="43"/>
        <v>11.675296249763065</v>
      </c>
      <c r="AR329" s="9">
        <f t="shared" si="44"/>
        <v>11.204298671650578</v>
      </c>
      <c r="AS329" s="9">
        <f t="shared" si="45"/>
        <v>10.752301786440624</v>
      </c>
      <c r="AT329" s="9">
        <f t="shared" si="46"/>
        <v>10.31853907993535</v>
      </c>
      <c r="AU329" s="9">
        <f t="shared" si="47"/>
        <v>9.9022749601784561</v>
      </c>
      <c r="AV329" s="9">
        <f t="shared" si="48"/>
        <v>9.5028035100092474</v>
      </c>
      <c r="AW329" s="9">
        <f t="shared" si="49"/>
        <v>9.1194472899403962</v>
      </c>
      <c r="AX329" s="9">
        <f t="shared" si="50"/>
        <v>8.7515561893292588</v>
      </c>
      <c r="AY329" s="9">
        <f t="shared" si="51"/>
        <v>8.3985063238945319</v>
      </c>
      <c r="AZ329" s="9">
        <f t="shared" si="52"/>
        <v>8.0596989777086048</v>
      </c>
      <c r="BA329" s="9">
        <f t="shared" si="53"/>
        <v>7.7345595878714102</v>
      </c>
      <c r="BB329" s="9">
        <f t="shared" si="54"/>
        <v>7.42253677014393</v>
      </c>
      <c r="BC329" s="9">
        <f t="shared" si="55"/>
        <v>7.1231013838889883</v>
      </c>
      <c r="BD329" s="9">
        <f t="shared" si="56"/>
        <v>6.8357456347336294</v>
      </c>
      <c r="BE329" s="9">
        <f t="shared" si="57"/>
        <v>6.559982213431331</v>
      </c>
      <c r="BF329" s="9">
        <f t="shared" si="58"/>
        <v>6.2953434694637114</v>
      </c>
      <c r="BG329" s="9">
        <f t="shared" si="59"/>
        <v>6.0413806179802778</v>
      </c>
      <c r="BH329" s="9">
        <f t="shared" si="60"/>
        <v>5.7976629787313225</v>
      </c>
      <c r="BI329" s="9">
        <f t="shared" si="61"/>
        <v>5.5637772457033234</v>
      </c>
      <c r="BJ329" s="9">
        <f t="shared" si="62"/>
        <v>5.3393267862182539</v>
      </c>
      <c r="BK329" s="9">
        <f t="shared" si="63"/>
        <v>5.1239309683081968</v>
      </c>
      <c r="BL329" s="9">
        <f t="shared" si="64"/>
        <v>4.9172245152246008</v>
      </c>
      <c r="BM329" s="9">
        <f t="shared" si="65"/>
        <v>4.7188568859875151</v>
      </c>
      <c r="BN329" s="9">
        <f t="shared" si="66"/>
        <v>4.5284916809243319</v>
      </c>
    </row>
    <row r="330" spans="1:66" ht="12" x14ac:dyDescent="0.25">
      <c r="A330" s="5">
        <f>A329+1</f>
        <v>295</v>
      </c>
      <c r="B330" s="56">
        <f>ROUNDUP(A330*$K$15,0)</f>
        <v>74</v>
      </c>
      <c r="C330" s="9">
        <f>$A330*K$16</f>
        <v>295</v>
      </c>
      <c r="D330" s="9">
        <f t="shared" si="4"/>
        <v>196.66666666666666</v>
      </c>
      <c r="E330" s="9">
        <f t="shared" si="5"/>
        <v>147.5</v>
      </c>
      <c r="F330" s="9">
        <f t="shared" si="6"/>
        <v>118</v>
      </c>
      <c r="G330" s="9">
        <f t="shared" si="7"/>
        <v>98.333333333333343</v>
      </c>
      <c r="H330" s="9">
        <f t="shared" si="8"/>
        <v>84.285714285714292</v>
      </c>
      <c r="I330" s="9">
        <f t="shared" si="9"/>
        <v>73.75</v>
      </c>
      <c r="J330" s="9">
        <f t="shared" si="10"/>
        <v>65.555555555555557</v>
      </c>
      <c r="K330" s="9">
        <f t="shared" si="11"/>
        <v>59</v>
      </c>
      <c r="L330" s="9">
        <f t="shared" si="12"/>
        <v>53.636363636363633</v>
      </c>
      <c r="M330" s="9">
        <f t="shared" si="13"/>
        <v>49.166666666666664</v>
      </c>
      <c r="N330" s="9">
        <f t="shared" si="14"/>
        <v>45.384615384615387</v>
      </c>
      <c r="O330" s="9">
        <f t="shared" si="15"/>
        <v>42.142857142857146</v>
      </c>
      <c r="P330" s="9">
        <f t="shared" si="16"/>
        <v>39.333333333333336</v>
      </c>
      <c r="Q330" s="9">
        <f t="shared" si="17"/>
        <v>36.875</v>
      </c>
      <c r="R330" s="9">
        <f t="shared" si="18"/>
        <v>34.705882352941174</v>
      </c>
      <c r="S330" s="9">
        <f t="shared" si="19"/>
        <v>32.777777777777771</v>
      </c>
      <c r="T330" s="9">
        <f t="shared" si="20"/>
        <v>31.052631578947359</v>
      </c>
      <c r="U330" s="9">
        <f t="shared" si="21"/>
        <v>29.499999999999989</v>
      </c>
      <c r="V330" s="9">
        <f t="shared" si="22"/>
        <v>28.095238095238084</v>
      </c>
      <c r="W330" s="9">
        <f t="shared" si="23"/>
        <v>26.818181818181809</v>
      </c>
      <c r="X330" s="9">
        <f t="shared" si="24"/>
        <v>25.65217391304347</v>
      </c>
      <c r="Y330" s="9">
        <f t="shared" si="25"/>
        <v>24.583333333333325</v>
      </c>
      <c r="Z330" s="9">
        <f t="shared" si="26"/>
        <v>23.59003702793856</v>
      </c>
      <c r="AA330" s="9">
        <f t="shared" si="27"/>
        <v>22.636875131370001</v>
      </c>
      <c r="AB330" s="9">
        <f t="shared" si="28"/>
        <v>21.72222600186468</v>
      </c>
      <c r="AC330" s="9">
        <f t="shared" si="29"/>
        <v>20.844533520538484</v>
      </c>
      <c r="AD330" s="9">
        <f t="shared" si="30"/>
        <v>20.002304443916319</v>
      </c>
      <c r="AE330" s="9">
        <f t="shared" si="31"/>
        <v>19.194105863434011</v>
      </c>
      <c r="AF330" s="9">
        <f t="shared" si="32"/>
        <v>18.418562767589741</v>
      </c>
      <c r="AG330" s="9">
        <f t="shared" si="33"/>
        <v>17.674355702597396</v>
      </c>
      <c r="AH330" s="9">
        <f t="shared" si="34"/>
        <v>16.960218527561889</v>
      </c>
      <c r="AI330" s="9">
        <f t="shared" si="35"/>
        <v>16.274936260357208</v>
      </c>
      <c r="AJ330" s="9">
        <f t="shared" si="36"/>
        <v>15.617343010542371</v>
      </c>
      <c r="AK330" s="9">
        <f t="shared" si="37"/>
        <v>14.986319995798459</v>
      </c>
      <c r="AL330" s="9">
        <f t="shared" si="38"/>
        <v>14.380793638512074</v>
      </c>
      <c r="AM330" s="9">
        <f t="shared" si="39"/>
        <v>13.799733739266843</v>
      </c>
      <c r="AN330" s="9">
        <f t="shared" si="40"/>
        <v>13.24215172413551</v>
      </c>
      <c r="AO330" s="9">
        <f t="shared" si="41"/>
        <v>12.707098962790667</v>
      </c>
      <c r="AP330" s="9">
        <f t="shared" si="42"/>
        <v>12.193665154572676</v>
      </c>
      <c r="AQ330" s="9">
        <f t="shared" si="43"/>
        <v>11.700976779768963</v>
      </c>
      <c r="AR330" s="9">
        <f t="shared" si="44"/>
        <v>11.228195613469799</v>
      </c>
      <c r="AS330" s="9">
        <f t="shared" si="45"/>
        <v>10.774517299472134</v>
      </c>
      <c r="AT330" s="9">
        <f t="shared" si="46"/>
        <v>10.339169981805247</v>
      </c>
      <c r="AU330" s="9">
        <f t="shared" si="47"/>
        <v>9.9214129915499676</v>
      </c>
      <c r="AV330" s="9">
        <f t="shared" si="48"/>
        <v>9.5205355867173349</v>
      </c>
      <c r="AW330" s="9">
        <f t="shared" si="49"/>
        <v>9.1358557430427982</v>
      </c>
      <c r="AX330" s="9">
        <f t="shared" si="50"/>
        <v>8.7667189936387047</v>
      </c>
      <c r="AY330" s="9">
        <f t="shared" si="51"/>
        <v>8.4124973155309579</v>
      </c>
      <c r="AZ330" s="9">
        <f t="shared" si="52"/>
        <v>8.0725880611854546</v>
      </c>
      <c r="BA330" s="9">
        <f t="shared" si="53"/>
        <v>7.7464129332064964</v>
      </c>
      <c r="BB330" s="9">
        <f t="shared" si="54"/>
        <v>7.4334170004627858</v>
      </c>
      <c r="BC330" s="9">
        <f t="shared" si="55"/>
        <v>7.1330677539671248</v>
      </c>
      <c r="BD330" s="9">
        <f t="shared" si="56"/>
        <v>6.8448542009035558</v>
      </c>
      <c r="BE330" s="9">
        <f t="shared" si="57"/>
        <v>6.5682859952605721</v>
      </c>
      <c r="BF330" s="9">
        <f t="shared" si="58"/>
        <v>6.3028926035913457</v>
      </c>
      <c r="BG330" s="9">
        <f t="shared" si="59"/>
        <v>6.0482225044816271</v>
      </c>
      <c r="BH330" s="9">
        <f t="shared" si="60"/>
        <v>5.8038424203633729</v>
      </c>
      <c r="BI330" s="9">
        <f t="shared" si="61"/>
        <v>5.569336580367156</v>
      </c>
      <c r="BJ330" s="9">
        <f t="shared" si="62"/>
        <v>5.3443060129592128</v>
      </c>
      <c r="BK330" s="9">
        <f t="shared" si="63"/>
        <v>5.1283678671596977</v>
      </c>
      <c r="BL330" s="9">
        <f t="shared" si="64"/>
        <v>4.9211547611872923</v>
      </c>
      <c r="BM330" s="9">
        <f t="shared" si="65"/>
        <v>4.7223141574220104</v>
      </c>
      <c r="BN330" s="9">
        <f t="shared" si="66"/>
        <v>4.5315077626227973</v>
      </c>
    </row>
    <row r="331" spans="1:66" ht="12" x14ac:dyDescent="0.25">
      <c r="A331" s="5">
        <f t="shared" ref="A331:A339" si="67">A330+1</f>
        <v>296</v>
      </c>
      <c r="B331" s="56">
        <f t="shared" si="2"/>
        <v>74</v>
      </c>
      <c r="C331" s="9">
        <f t="shared" ref="C331:C339" si="68">$A331*K$16</f>
        <v>296</v>
      </c>
      <c r="D331" s="9">
        <f t="shared" ref="D331:D339" si="69">IF(D$37&lt;=$B331,C331*MIN(D$37/(D$37+1),MAX(2/3,EXP(LN($I$12/C331)/($B331-D$37+1)))),"")</f>
        <v>197.33333333333331</v>
      </c>
      <c r="E331" s="9">
        <f t="shared" ref="E331:E339" si="70">IF(E$37&lt;=$B331,D331*MIN(E$37/(E$37+1),MAX(2/3,EXP(LN($I$12/D331)/($B331-E$37+1)))),"")</f>
        <v>148</v>
      </c>
      <c r="F331" s="9">
        <f t="shared" ref="F331:F339" si="71">IF(F$37&lt;=$B331,E331*MIN(F$37/(F$37+1),MAX(2/3,EXP(LN($I$12/E331)/($B331-F$37+1)))),"")</f>
        <v>118.4</v>
      </c>
      <c r="G331" s="9">
        <f t="shared" ref="G331:G339" si="72">IF(G$37&lt;=$B331,F331*MIN(G$37/(G$37+1),MAX(2/3,EXP(LN($I$12/F331)/($B331-G$37+1)))),"")</f>
        <v>98.666666666666671</v>
      </c>
      <c r="H331" s="9">
        <f t="shared" ref="H331:H339" si="73">IF(H$37&lt;=$B331,G331*MIN(H$37/(H$37+1),MAX(2/3,EXP(LN($I$12/G331)/($B331-H$37+1)))),"")</f>
        <v>84.571428571428569</v>
      </c>
      <c r="I331" s="9">
        <f t="shared" ref="I331:I339" si="74">IF(I$37&lt;=$B331,H331*MIN(I$37/(I$37+1),MAX(2/3,EXP(LN($I$12/H331)/($B331-I$37+1)))),"")</f>
        <v>74</v>
      </c>
      <c r="J331" s="9">
        <f t="shared" ref="J331:J339" si="75">IF(J$37&lt;=$B331,I331*MIN(J$37/(J$37+1),MAX(2/3,EXP(LN($I$12/I331)/($B331-J$37+1)))),"")</f>
        <v>65.777777777777771</v>
      </c>
      <c r="K331" s="9">
        <f t="shared" ref="K331:K339" si="76">IF(K$37&lt;=$B331,J331*MIN(K$37/(K$37+1),MAX(2/3,EXP(LN($I$12/J331)/($B331-K$37+1)))),"")</f>
        <v>59.199999999999996</v>
      </c>
      <c r="L331" s="9">
        <f t="shared" ref="L331:L339" si="77">IF(L$37&lt;=$B331,K331*MIN(L$37/(L$37+1),MAX(2/3,EXP(LN($I$12/K331)/($B331-L$37+1)))),"")</f>
        <v>53.818181818181813</v>
      </c>
      <c r="M331" s="9">
        <f t="shared" ref="M331:M339" si="78">IF(M$37&lt;=$B331,L331*MIN(M$37/(M$37+1),MAX(2/3,EXP(LN($I$12/L331)/($B331-M$37+1)))),"")</f>
        <v>49.333333333333329</v>
      </c>
      <c r="N331" s="9">
        <f t="shared" ref="N331:N339" si="79">IF(N$37&lt;=$B331,M331*MIN(N$37/(N$37+1),MAX(2/3,EXP(LN($I$12/M331)/($B331-N$37+1)))),"")</f>
        <v>45.53846153846154</v>
      </c>
      <c r="O331" s="9">
        <f t="shared" ref="O331:O339" si="80">IF(O$37&lt;=$B331,N331*MIN(O$37/(O$37+1),MAX(2/3,EXP(LN($I$12/N331)/($B331-O$37+1)))),"")</f>
        <v>42.285714285714292</v>
      </c>
      <c r="P331" s="9">
        <f t="shared" ref="P331:P339" si="81">IF(P$37&lt;=$B331,O331*MIN(P$37/(P$37+1),MAX(2/3,EXP(LN($I$12/O331)/($B331-P$37+1)))),"")</f>
        <v>39.466666666666676</v>
      </c>
      <c r="Q331" s="9">
        <f t="shared" ref="Q331:Q339" si="82">IF(Q$37&lt;=$B331,P331*MIN(Q$37/(Q$37+1),MAX(2/3,EXP(LN($I$12/P331)/($B331-Q$37+1)))),"")</f>
        <v>37.000000000000007</v>
      </c>
      <c r="R331" s="9">
        <f t="shared" ref="R331:R339" si="83">IF(R$37&lt;=$B331,Q331*MIN(R$37/(R$37+1),MAX(2/3,EXP(LN($I$12/Q331)/($B331-R$37+1)))),"")</f>
        <v>34.82352941176471</v>
      </c>
      <c r="S331" s="9">
        <f t="shared" ref="S331:S339" si="84">IF(S$37&lt;=$B331,R331*MIN(S$37/(S$37+1),MAX(2/3,EXP(LN($I$12/R331)/($B331-S$37+1)))),"")</f>
        <v>32.888888888888893</v>
      </c>
      <c r="T331" s="9">
        <f t="shared" ref="T331:T339" si="85">IF(T$37&lt;=$B331,S331*MIN(T$37/(T$37+1),MAX(2/3,EXP(LN($I$12/S331)/($B331-T$37+1)))),"")</f>
        <v>31.157894736842106</v>
      </c>
      <c r="U331" s="9">
        <f t="shared" ref="U331:U339" si="86">IF(U$37&lt;=$B331,T331*MIN(U$37/(U$37+1),MAX(2/3,EXP(LN($I$12/T331)/($B331-U$37+1)))),"")</f>
        <v>29.599999999999998</v>
      </c>
      <c r="V331" s="9">
        <f t="shared" ref="V331:V339" si="87">IF(V$37&lt;=$B331,U331*MIN(V$37/(V$37+1),MAX(2/3,EXP(LN($I$12/U331)/($B331-V$37+1)))),"")</f>
        <v>28.190476190476186</v>
      </c>
      <c r="W331" s="9">
        <f t="shared" ref="W331:W339" si="88">IF(W$37&lt;=$B331,V331*MIN(W$37/(W$37+1),MAX(2/3,EXP(LN($I$12/V331)/($B331-W$37+1)))),"")</f>
        <v>26.909090909090907</v>
      </c>
      <c r="X331" s="9">
        <f t="shared" ref="X331:X339" si="89">IF(X$37&lt;=$B331,W331*MIN(X$37/(X$37+1),MAX(2/3,EXP(LN($I$12/W331)/($B331-X$37+1)))),"")</f>
        <v>25.739130434782606</v>
      </c>
      <c r="Y331" s="9">
        <f t="shared" ref="Y331:Y339" si="90">IF(Y$37&lt;=$B331,X331*MIN(Y$37/(Y$37+1),MAX(2/3,EXP(LN($I$12/X331)/($B331-Y$37+1)))),"")</f>
        <v>24.666666666666664</v>
      </c>
      <c r="Z331" s="9">
        <f t="shared" ref="Z331:Z339" si="91">IF(Z$37&lt;=$B331,Y331*MIN(Z$37/(Z$37+1),MAX(2/3,EXP(LN($I$12/Y331)/($B331-Z$37+1)))),"")</f>
        <v>23.668432687450039</v>
      </c>
      <c r="AA331" s="9">
        <f t="shared" ref="AA331:AA339" si="92">IF(AA$37&lt;=$B331,Z331*MIN(AA$37/(AA$37+1),MAX(2/3,EXP(LN($I$12/Z331)/($B331-AA$37+1)))),"")</f>
        <v>22.710596184338655</v>
      </c>
      <c r="AB331" s="9">
        <f t="shared" ref="AB331:AB339" si="93">IF(AB$37&lt;=$B331,AA331*MIN(AB$37/(AB$37+1),MAX(2/3,EXP(LN($I$12/AA331)/($B331-AB$37+1)))),"")</f>
        <v>21.791522314089697</v>
      </c>
      <c r="AC331" s="9">
        <f t="shared" ref="AC331:AC339" si="94">IF(AC$37&lt;=$B331,AB331*MIN(AC$37/(AC$37+1),MAX(2/3,EXP(LN($I$12/AB331)/($B331-AC$37+1)))),"")</f>
        <v>20.909642393841793</v>
      </c>
      <c r="AD331" s="9">
        <f t="shared" ref="AD331:AD339" si="95">IF(AD$37&lt;=$B331,AC331*MIN(AD$37/(AD$37+1),MAX(2/3,EXP(LN($I$12/AC331)/($B331-AD$37+1)))),"")</f>
        <v>20.063451223674171</v>
      </c>
      <c r="AE331" s="9">
        <f t="shared" ref="AE331:AE339" si="96">IF(AE$37&lt;=$B331,AD331*MIN(AE$37/(AE$37+1),MAX(2/3,EXP(LN($I$12/AD331)/($B331-AE$37+1)))),"")</f>
        <v>19.251504517519024</v>
      </c>
      <c r="AF331" s="9">
        <f t="shared" ref="AF331:AF339" si="97">IF(AF$37&lt;=$B331,AE331*MIN(AF$37/(AF$37+1),MAX(2/3,EXP(LN($I$12/AE331)/($B331-AF$37+1)))),"")</f>
        <v>18.472416438042139</v>
      </c>
      <c r="AG331" s="9">
        <f t="shared" ref="AG331:AG339" si="98">IF(AG$37&lt;=$B331,AF331*MIN(AG$37/(AG$37+1),MAX(2/3,EXP(LN($I$12/AF331)/($B331-AG$37+1)))),"")</f>
        <v>17.724857231284297</v>
      </c>
      <c r="AH331" s="9">
        <f t="shared" ref="AH331:AH339" si="99">IF(AH$37&lt;=$B331,AG331*MIN(AH$37/(AH$37+1),MAX(2/3,EXP(LN($I$12/AG331)/($B331-AH$37+1)))),"")</f>
        <v>17.007550957026261</v>
      </c>
      <c r="AI331" s="9">
        <f t="shared" ref="AI331:AI339" si="100">IF(AI$37&lt;=$B331,AH331*MIN(AI$37/(AI$37+1),MAX(2/3,EXP(LN($I$12/AH331)/($B331-AI$37+1)))),"")</f>
        <v>16.319273311003482</v>
      </c>
      <c r="AJ331" s="9">
        <f t="shared" ref="AJ331:AJ339" si="101">IF(AJ$37&lt;=$B331,AI331*MIN(AJ$37/(AJ$37+1),MAX(2/3,EXP(LN($I$12/AI331)/($B331-AJ$37+1)))),"")</f>
        <v>15.658849535253481</v>
      </c>
      <c r="AK331" s="9">
        <f t="shared" ref="AK331:AK339" si="102">IF(AK$37&lt;=$B331,AJ331*MIN(AK$37/(AK$37+1),MAX(2/3,EXP(LN($I$12/AJ331)/($B331-AK$37+1)))),"")</f>
        <v>15.025152413029272</v>
      </c>
      <c r="AL331" s="9">
        <f t="shared" ref="AL331:AL339" si="103">IF(AL$37&lt;=$B331,AK331*MIN(AL$37/(AL$37+1),MAX(2/3,EXP(LN($I$12/AK331)/($B331-AL$37+1)))),"")</f>
        <v>14.417100344856522</v>
      </c>
      <c r="AM331" s="9">
        <f t="shared" ref="AM331:AM339" si="104">IF(AM$37&lt;=$B331,AL331*MIN(AM$37/(AM$37+1),MAX(2/3,EXP(LN($I$12/AL331)/($B331-AM$37+1)))),"")</f>
        <v>13.833655502450648</v>
      </c>
      <c r="AN331" s="9">
        <f t="shared" ref="AN331:AN339" si="105">IF(AN$37&lt;=$B331,AM331*MIN(AN$37/(AN$37+1),MAX(2/3,EXP(LN($I$12/AM331)/($B331-AN$37+1)))),"")</f>
        <v>13.273822057342947</v>
      </c>
      <c r="AO331" s="9">
        <f t="shared" ref="AO331:AO339" si="106">IF(AO$37&lt;=$B331,AN331*MIN(AO$37/(AO$37+1),MAX(2/3,EXP(LN($I$12/AN331)/($B331-AO$37+1)))),"")</f>
        <v>12.736644481192345</v>
      </c>
      <c r="AP331" s="9">
        <f t="shared" ref="AP331:AP339" si="107">IF(AP$37&lt;=$B331,AO331*MIN(AP$37/(AP$37+1),MAX(2/3,EXP(LN($I$12/AO331)/($B331-AP$37+1)))),"")</f>
        <v>12.221205914881745</v>
      </c>
      <c r="AQ331" s="9">
        <f t="shared" ref="AQ331:AQ339" si="108">IF(AQ$37&lt;=$B331,AP331*MIN(AQ$37/(AQ$37+1),MAX(2/3,EXP(LN($I$12/AP331)/($B331-AQ$37+1)))),"")</f>
        <v>11.726626603615333</v>
      </c>
      <c r="AR331" s="9">
        <f t="shared" ref="AR331:AR339" si="109">IF(AR$37&lt;=$B331,AQ331*MIN(AR$37/(AR$37+1),MAX(2/3,EXP(LN($I$12/AQ331)/($B331-AR$37+1)))),"")</f>
        <v>11.252062395345828</v>
      </c>
      <c r="AS331" s="9">
        <f t="shared" ref="AS331:AS339" si="110">IF(AS$37&lt;=$B331,AR331*MIN(AS$37/(AS$37+1),MAX(2/3,EXP(LN($I$12/AR331)/($B331-AS$37+1)))),"")</f>
        <v>10.796703299968808</v>
      </c>
      <c r="AT331" s="9">
        <f t="shared" ref="AT331:AT339" si="111">IF(AT$37&lt;=$B331,AS331*MIN(AT$37/(AT$37+1),MAX(2/3,EXP(LN($I$12/AS331)/($B331-AT$37+1)))),"")</f>
        <v>10.359772106824924</v>
      </c>
      <c r="AU331" s="9">
        <f t="shared" ref="AU331:AU339" si="112">IF(AU$37&lt;=$B331,AT331*MIN(AU$37/(AU$37+1),MAX(2/3,EXP(LN($I$12/AT331)/($B331-AU$37+1)))),"")</f>
        <v>9.9405230581503314</v>
      </c>
      <c r="AV331" s="9">
        <f t="shared" ref="AV331:AV339" si="113">IF(AV$37&lt;=$B331,AU331*MIN(AV$37/(AV$37+1),MAX(2/3,EXP(LN($I$12/AU331)/($B331-AV$37+1)))),"")</f>
        <v>9.5382405762111944</v>
      </c>
      <c r="AW331" s="9">
        <f t="shared" ref="AW331:AW339" si="114">IF(AW$37&lt;=$B331,AV331*MIN(AW$37/(AW$37+1),MAX(2/3,EXP(LN($I$12/AV331)/($B331-AW$37+1)))),"")</f>
        <v>9.1522380419497029</v>
      </c>
      <c r="AX331" s="9">
        <f t="shared" ref="AX331:AX339" si="115">IF(AX$37&lt;=$B331,AW331*MIN(AX$37/(AX$37+1),MAX(2/3,EXP(LN($I$12/AW331)/($B331-AX$37+1)))),"")</f>
        <v>8.7818566230570045</v>
      </c>
      <c r="AY331" s="9">
        <f t="shared" ref="AY331:AY339" si="116">IF(AY$37&lt;=$B331,AX331*MIN(AY$37/(AY$37+1),MAX(2/3,EXP(LN($I$12/AX331)/($B331-AY$37+1)))),"")</f>
        <v>8.4264641494727854</v>
      </c>
      <c r="AZ331" s="9">
        <f t="shared" ref="AZ331:AZ339" si="117">IF(AZ$37&lt;=$B331,AY331*MIN(AZ$37/(AZ$37+1),MAX(2/3,EXP(LN($I$12/AY331)/($B331-AZ$37+1)))),"")</f>
        <v>8.0854540343921997</v>
      </c>
      <c r="BA331" s="9">
        <f t="shared" ref="BA331:BA339" si="118">IF(BA$37&lt;=$B331,AZ331*MIN(BA$37/(BA$37+1),MAX(2/3,EXP(LN($I$12/AZ331)/($B331-BA$37+1)))),"")</f>
        <v>7.7582442389385058</v>
      </c>
      <c r="BB331" s="9">
        <f t="shared" ref="BB331:BB339" si="119">IF(BB$37&lt;=$B331,BA331*MIN(BB$37/(BB$37+1),MAX(2/3,EXP(LN($I$12/BA331)/($B331-BB$37+1)))),"")</f>
        <v>7.4442762787343142</v>
      </c>
      <c r="BC331" s="9">
        <f t="shared" ref="BC331:BC339" si="120">IF(BC$37&lt;=$B331,BB331*MIN(BC$37/(BC$37+1),MAX(2/3,EXP(LN($I$12/BB331)/($B331-BC$37+1)))),"")</f>
        <v>7.1430142706758453</v>
      </c>
      <c r="BD331" s="9">
        <f t="shared" ref="BD331:BD339" si="121">IF(BD$37&lt;=$B331,BC331*MIN(BD$37/(BD$37+1),MAX(2/3,EXP(LN($I$12/BC331)/($B331-BD$37+1)))),"")</f>
        <v>6.8539440182832276</v>
      </c>
      <c r="BE331" s="9">
        <f t="shared" ref="BE331:BE339" si="122">IF(BE$37&lt;=$B331,BD331*MIN(BE$37/(BE$37+1),MAX(2/3,EXP(LN($I$12/BD331)/($B331-BE$37+1)))),"")</f>
        <v>6.5765721340657066</v>
      </c>
      <c r="BF331" s="9">
        <f t="shared" ref="BF331:BF339" si="123">IF(BF$37&lt;=$B331,BE331*MIN(BF$37/(BF$37+1),MAX(2/3,EXP(LN($I$12/BE331)/($B331-BF$37+1)))),"")</f>
        <v>6.3104251974038048</v>
      </c>
      <c r="BG331" s="9">
        <f t="shared" ref="BG331:BG339" si="124">IF(BG$37&lt;=$B331,BF331*MIN(BG$37/(BG$37+1),MAX(2/3,EXP(LN($I$12/BF331)/($B331-BG$37+1)))),"")</f>
        <v>6.0550489465111053</v>
      </c>
      <c r="BH331" s="9">
        <f t="shared" ref="BH331:BH339" si="125">IF(BH$37&lt;=$B331,BG331*MIN(BH$37/(BH$37+1),MAX(2/3,EXP(LN($I$12/BG331)/($B331-BH$37+1)))),"")</f>
        <v>5.8100075030964886</v>
      </c>
      <c r="BI331" s="9">
        <f t="shared" ref="BI331:BI339" si="126">IF(BI$37&lt;=$B331,BH331*MIN(BI$37/(BI$37+1),MAX(2/3,EXP(LN($I$12/BH331)/($B331-BI$37+1)))),"")</f>
        <v>5.5748826284034703</v>
      </c>
      <c r="BJ331" s="9">
        <f t="shared" ref="BJ331:BJ339" si="127">IF(BJ$37&lt;=$B331,BI331*MIN(BJ$37/(BJ$37+1),MAX(2/3,EXP(LN($I$12/BI331)/($B331-BJ$37+1)))),"")</f>
        <v>5.3492730093568417</v>
      </c>
      <c r="BK331" s="9">
        <f t="shared" ref="BK331:BK339" si="128">IF(BK$37&lt;=$B331,BJ331*MIN(BK$37/(BK$37+1),MAX(2/3,EXP(LN($I$12/BJ331)/($B331-BK$37+1)))),"")</f>
        <v>5.1327935735982049</v>
      </c>
      <c r="BL331" s="9">
        <f t="shared" ref="BL331:BL339" si="129">IF(BL$37&lt;=$B331,BK331*MIN(BL$37/(BL$37+1),MAX(2/3,EXP(LN($I$12/BK331)/($B331-BL$37+1)))),"")</f>
        <v>4.9250748322412941</v>
      </c>
      <c r="BM331" s="9">
        <f t="shared" ref="BM331:BM339" si="130">IF(BM$37&lt;=$B331,BL331*MIN(BM$37/(BM$37+1),MAX(2/3,EXP(LN($I$12/BL331)/($B331-BM$37+1)))),"")</f>
        <v>4.7257622492252986</v>
      </c>
      <c r="BN331" s="9">
        <f t="shared" ref="BN331:BN339" si="131">IF(BN$37&lt;=$B331,BM331*MIN(BN$37/(BN$37+1),MAX(2/3,EXP(LN($I$12/BM331)/($B331-BN$37+1)))),"")</f>
        <v>4.5345156361897896</v>
      </c>
    </row>
    <row r="332" spans="1:66" ht="12" x14ac:dyDescent="0.25">
      <c r="A332" s="5">
        <f t="shared" si="67"/>
        <v>297</v>
      </c>
      <c r="B332" s="56">
        <f t="shared" si="2"/>
        <v>75</v>
      </c>
      <c r="C332" s="9">
        <f t="shared" si="68"/>
        <v>297</v>
      </c>
      <c r="D332" s="9">
        <f t="shared" si="69"/>
        <v>198</v>
      </c>
      <c r="E332" s="9">
        <f t="shared" si="70"/>
        <v>148.5</v>
      </c>
      <c r="F332" s="9">
        <f t="shared" si="71"/>
        <v>118.80000000000001</v>
      </c>
      <c r="G332" s="9">
        <f t="shared" si="72"/>
        <v>99.000000000000014</v>
      </c>
      <c r="H332" s="9">
        <f t="shared" si="73"/>
        <v>84.857142857142861</v>
      </c>
      <c r="I332" s="9">
        <f t="shared" si="74"/>
        <v>74.25</v>
      </c>
      <c r="J332" s="9">
        <f t="shared" si="75"/>
        <v>66</v>
      </c>
      <c r="K332" s="9">
        <f t="shared" si="76"/>
        <v>59.4</v>
      </c>
      <c r="L332" s="9">
        <f t="shared" si="77"/>
        <v>54</v>
      </c>
      <c r="M332" s="9">
        <f t="shared" si="78"/>
        <v>49.5</v>
      </c>
      <c r="N332" s="9">
        <f t="shared" si="79"/>
        <v>45.692307692307693</v>
      </c>
      <c r="O332" s="9">
        <f t="shared" si="80"/>
        <v>42.428571428571431</v>
      </c>
      <c r="P332" s="9">
        <f t="shared" si="81"/>
        <v>39.6</v>
      </c>
      <c r="Q332" s="9">
        <f t="shared" si="82"/>
        <v>37.125</v>
      </c>
      <c r="R332" s="9">
        <f t="shared" si="83"/>
        <v>34.941176470588232</v>
      </c>
      <c r="S332" s="9">
        <f t="shared" si="84"/>
        <v>32.999999999999993</v>
      </c>
      <c r="T332" s="9">
        <f t="shared" si="85"/>
        <v>31.263157894736835</v>
      </c>
      <c r="U332" s="9">
        <f t="shared" si="86"/>
        <v>29.699999999999992</v>
      </c>
      <c r="V332" s="9">
        <f t="shared" si="87"/>
        <v>28.285714285714278</v>
      </c>
      <c r="W332" s="9">
        <f t="shared" si="88"/>
        <v>26.999999999999993</v>
      </c>
      <c r="X332" s="9">
        <f t="shared" si="89"/>
        <v>25.826086956521735</v>
      </c>
      <c r="Y332" s="9">
        <f t="shared" si="90"/>
        <v>24.749999999999996</v>
      </c>
      <c r="Z332" s="9">
        <f t="shared" si="91"/>
        <v>23.759999999999994</v>
      </c>
      <c r="AA332" s="9">
        <f t="shared" si="92"/>
        <v>22.815204924374683</v>
      </c>
      <c r="AB332" s="9">
        <f t="shared" si="93"/>
        <v>21.90797877698699</v>
      </c>
      <c r="AC332" s="9">
        <f t="shared" si="94"/>
        <v>21.036827663123304</v>
      </c>
      <c r="AD332" s="9">
        <f t="shared" si="95"/>
        <v>20.200317091452547</v>
      </c>
      <c r="AE332" s="9">
        <f t="shared" si="96"/>
        <v>19.397069611903969</v>
      </c>
      <c r="AF332" s="9">
        <f t="shared" si="97"/>
        <v>18.625762547472647</v>
      </c>
      <c r="AG332" s="9">
        <f t="shared" si="98"/>
        <v>17.885125816217659</v>
      </c>
      <c r="AH332" s="9">
        <f t="shared" si="99"/>
        <v>17.173939839866584</v>
      </c>
      <c r="AI332" s="9">
        <f t="shared" si="100"/>
        <v>16.491033535582439</v>
      </c>
      <c r="AJ332" s="9">
        <f t="shared" si="101"/>
        <v>15.83528238758622</v>
      </c>
      <c r="AK332" s="9">
        <f t="shared" si="102"/>
        <v>15.205606595459635</v>
      </c>
      <c r="AL332" s="9">
        <f t="shared" si="103"/>
        <v>14.60096929607891</v>
      </c>
      <c r="AM332" s="9">
        <f t="shared" si="104"/>
        <v>14.020374856251816</v>
      </c>
      <c r="AN332" s="9">
        <f t="shared" si="105"/>
        <v>13.462867233246444</v>
      </c>
      <c r="AO332" s="9">
        <f t="shared" si="106"/>
        <v>12.927528400512076</v>
      </c>
      <c r="AP332" s="9">
        <f t="shared" si="107"/>
        <v>12.413476835999862</v>
      </c>
      <c r="AQ332" s="9">
        <f t="shared" si="108"/>
        <v>11.919866070594074</v>
      </c>
      <c r="AR332" s="9">
        <f t="shared" si="109"/>
        <v>11.445883294263664</v>
      </c>
      <c r="AS332" s="9">
        <f t="shared" si="110"/>
        <v>10.990748017638987</v>
      </c>
      <c r="AT332" s="9">
        <f t="shared" si="111"/>
        <v>10.553710786809695</v>
      </c>
      <c r="AU332" s="9">
        <f t="shared" si="112"/>
        <v>10.13405194922756</v>
      </c>
      <c r="AV332" s="9">
        <f t="shared" si="113"/>
        <v>9.7310804686820518</v>
      </c>
      <c r="AW332" s="9">
        <f t="shared" si="114"/>
        <v>9.3441327873973528</v>
      </c>
      <c r="AX332" s="9">
        <f t="shared" si="115"/>
        <v>8.9725717333770643</v>
      </c>
      <c r="AY332" s="9">
        <f t="shared" si="116"/>
        <v>8.6157854711973716</v>
      </c>
      <c r="AZ332" s="9">
        <f t="shared" si="117"/>
        <v>8.2731864945209672</v>
      </c>
      <c r="BA332" s="9">
        <f t="shared" si="118"/>
        <v>7.944210658672767</v>
      </c>
      <c r="BB332" s="9">
        <f t="shared" si="119"/>
        <v>7.6283162516843772</v>
      </c>
      <c r="BC332" s="9">
        <f t="shared" si="120"/>
        <v>7.3249831022776464</v>
      </c>
      <c r="BD332" s="9">
        <f t="shared" si="121"/>
        <v>7.033711723318449</v>
      </c>
      <c r="BE332" s="9">
        <f t="shared" si="122"/>
        <v>6.7540224893302634</v>
      </c>
      <c r="BF332" s="9">
        <f t="shared" si="123"/>
        <v>6.485454846713183</v>
      </c>
      <c r="BG332" s="9">
        <f t="shared" si="124"/>
        <v>6.227566555367857</v>
      </c>
      <c r="BH332" s="9">
        <f t="shared" si="125"/>
        <v>5.9799329604755824</v>
      </c>
      <c r="BI332" s="9">
        <f t="shared" si="126"/>
        <v>5.7421462932353959</v>
      </c>
      <c r="BJ332" s="9">
        <f t="shared" si="127"/>
        <v>5.513814999406736</v>
      </c>
      <c r="BK332" s="9">
        <f t="shared" si="128"/>
        <v>5.2945630945520028</v>
      </c>
      <c r="BL332" s="9">
        <f t="shared" si="129"/>
        <v>5.0840295449173114</v>
      </c>
      <c r="BM332" s="9">
        <f t="shared" si="130"/>
        <v>4.8818676729319801</v>
      </c>
      <c r="BN332" s="9">
        <f t="shared" si="131"/>
        <v>4.6877445863477822</v>
      </c>
    </row>
    <row r="333" spans="1:66" ht="12" x14ac:dyDescent="0.25">
      <c r="A333" s="5">
        <f t="shared" si="67"/>
        <v>298</v>
      </c>
      <c r="B333" s="56">
        <f t="shared" si="2"/>
        <v>75</v>
      </c>
      <c r="C333" s="9">
        <f t="shared" si="68"/>
        <v>298</v>
      </c>
      <c r="D333" s="9">
        <f t="shared" si="69"/>
        <v>198.66666666666666</v>
      </c>
      <c r="E333" s="9">
        <f t="shared" si="70"/>
        <v>149</v>
      </c>
      <c r="F333" s="9">
        <f t="shared" si="71"/>
        <v>119.2</v>
      </c>
      <c r="G333" s="9">
        <f t="shared" si="72"/>
        <v>99.333333333333343</v>
      </c>
      <c r="H333" s="9">
        <f t="shared" si="73"/>
        <v>85.142857142857153</v>
      </c>
      <c r="I333" s="9">
        <f t="shared" si="74"/>
        <v>74.500000000000014</v>
      </c>
      <c r="J333" s="9">
        <f t="shared" si="75"/>
        <v>66.222222222222229</v>
      </c>
      <c r="K333" s="9">
        <f t="shared" si="76"/>
        <v>59.600000000000009</v>
      </c>
      <c r="L333" s="9">
        <f t="shared" si="77"/>
        <v>54.181818181818187</v>
      </c>
      <c r="M333" s="9">
        <f t="shared" si="78"/>
        <v>49.666666666666671</v>
      </c>
      <c r="N333" s="9">
        <f t="shared" si="79"/>
        <v>45.846153846153854</v>
      </c>
      <c r="O333" s="9">
        <f t="shared" si="80"/>
        <v>42.571428571428577</v>
      </c>
      <c r="P333" s="9">
        <f t="shared" si="81"/>
        <v>39.733333333333341</v>
      </c>
      <c r="Q333" s="9">
        <f t="shared" si="82"/>
        <v>37.250000000000007</v>
      </c>
      <c r="R333" s="9">
        <f t="shared" si="83"/>
        <v>35.058823529411768</v>
      </c>
      <c r="S333" s="9">
        <f t="shared" si="84"/>
        <v>33.111111111111114</v>
      </c>
      <c r="T333" s="9">
        <f t="shared" si="85"/>
        <v>31.368421052631579</v>
      </c>
      <c r="U333" s="9">
        <f t="shared" si="86"/>
        <v>29.799999999999997</v>
      </c>
      <c r="V333" s="9">
        <f t="shared" si="87"/>
        <v>28.380952380952376</v>
      </c>
      <c r="W333" s="9">
        <f t="shared" si="88"/>
        <v>27.090909090909086</v>
      </c>
      <c r="X333" s="9">
        <f t="shared" si="89"/>
        <v>25.913043478260867</v>
      </c>
      <c r="Y333" s="9">
        <f t="shared" si="90"/>
        <v>24.833333333333332</v>
      </c>
      <c r="Z333" s="9">
        <f t="shared" si="91"/>
        <v>23.839999999999996</v>
      </c>
      <c r="AA333" s="9">
        <f t="shared" si="92"/>
        <v>22.89051506056849</v>
      </c>
      <c r="AB333" s="9">
        <f t="shared" si="93"/>
        <v>21.978845626598698</v>
      </c>
      <c r="AC333" s="9">
        <f t="shared" si="94"/>
        <v>21.103485605267092</v>
      </c>
      <c r="AD333" s="9">
        <f t="shared" si="95"/>
        <v>20.262988887493993</v>
      </c>
      <c r="AE333" s="9">
        <f t="shared" si="96"/>
        <v>19.455966958947705</v>
      </c>
      <c r="AF333" s="9">
        <f t="shared" si="97"/>
        <v>18.681086606196118</v>
      </c>
      <c r="AG333" s="9">
        <f t="shared" si="98"/>
        <v>17.937067714216301</v>
      </c>
      <c r="AH333" s="9">
        <f t="shared" si="99"/>
        <v>17.222681151623537</v>
      </c>
      <c r="AI333" s="9">
        <f t="shared" si="100"/>
        <v>16.536746740126162</v>
      </c>
      <c r="AJ333" s="9">
        <f t="shared" si="101"/>
        <v>15.878131304851713</v>
      </c>
      <c r="AK333" s="9">
        <f t="shared" si="102"/>
        <v>15.245746802323499</v>
      </c>
      <c r="AL333" s="9">
        <f t="shared" si="103"/>
        <v>14.638548522994967</v>
      </c>
      <c r="AM333" s="9">
        <f t="shared" si="104"/>
        <v>14.055533365372439</v>
      </c>
      <c r="AN333" s="9">
        <f t="shared" si="105"/>
        <v>13.495738178875031</v>
      </c>
      <c r="AO333" s="9">
        <f t="shared" si="106"/>
        <v>12.958238172694132</v>
      </c>
      <c r="AP333" s="9">
        <f t="shared" si="107"/>
        <v>12.44214538802385</v>
      </c>
      <c r="AQ333" s="9">
        <f t="shared" si="108"/>
        <v>11.946607231138538</v>
      </c>
      <c r="AR333" s="9">
        <f t="shared" si="109"/>
        <v>11.470805064894009</v>
      </c>
      <c r="AS333" s="9">
        <f t="shared" si="110"/>
        <v>11.013952856325574</v>
      </c>
      <c r="AT333" s="9">
        <f t="shared" si="111"/>
        <v>10.575295878108722</v>
      </c>
      <c r="AU333" s="9">
        <f t="shared" si="112"/>
        <v>10.154109461737232</v>
      </c>
      <c r="AV333" s="9">
        <f t="shared" si="113"/>
        <v>9.7496978003589412</v>
      </c>
      <c r="AW333" s="9">
        <f t="shared" si="114"/>
        <v>9.361392799291437</v>
      </c>
      <c r="AX333" s="9">
        <f t="shared" si="115"/>
        <v>8.9885529723187112</v>
      </c>
      <c r="AY333" s="9">
        <f t="shared" si="116"/>
        <v>8.6305623819454347</v>
      </c>
      <c r="AZ333" s="9">
        <f t="shared" si="117"/>
        <v>8.2868296218581321</v>
      </c>
      <c r="BA333" s="9">
        <f t="shared" si="118"/>
        <v>7.9567868399122768</v>
      </c>
      <c r="BB333" s="9">
        <f t="shared" si="119"/>
        <v>7.6398888000312573</v>
      </c>
      <c r="BC333" s="9">
        <f t="shared" si="120"/>
        <v>7.3356119814674523</v>
      </c>
      <c r="BD333" s="9">
        <f t="shared" si="121"/>
        <v>7.0434537139373923</v>
      </c>
      <c r="BE333" s="9">
        <f t="shared" si="122"/>
        <v>6.7629313472022217</v>
      </c>
      <c r="BF333" s="9">
        <f t="shared" si="123"/>
        <v>6.4935814537216121</v>
      </c>
      <c r="BG333" s="9">
        <f t="shared" si="124"/>
        <v>6.2349590630638767</v>
      </c>
      <c r="BH333" s="9">
        <f t="shared" si="125"/>
        <v>5.9866369268075381</v>
      </c>
      <c r="BI333" s="9">
        <f t="shared" si="126"/>
        <v>5.7482048127199423</v>
      </c>
      <c r="BJ333" s="9">
        <f t="shared" si="127"/>
        <v>5.5192688270469024</v>
      </c>
      <c r="BK333" s="9">
        <f t="shared" si="128"/>
        <v>5.2994507637937645</v>
      </c>
      <c r="BL333" s="9">
        <f t="shared" si="129"/>
        <v>5.0883874799229183</v>
      </c>
      <c r="BM333" s="9">
        <f t="shared" si="130"/>
        <v>4.8857302954355593</v>
      </c>
      <c r="BN333" s="9">
        <f t="shared" si="131"/>
        <v>4.6911444173466199</v>
      </c>
    </row>
    <row r="334" spans="1:66" ht="12" x14ac:dyDescent="0.25">
      <c r="A334" s="5">
        <f t="shared" si="67"/>
        <v>299</v>
      </c>
      <c r="B334" s="56">
        <f t="shared" si="2"/>
        <v>75</v>
      </c>
      <c r="C334" s="9">
        <f t="shared" si="68"/>
        <v>299</v>
      </c>
      <c r="D334" s="9">
        <f t="shared" si="69"/>
        <v>199.33333333333331</v>
      </c>
      <c r="E334" s="9">
        <f t="shared" si="70"/>
        <v>149.5</v>
      </c>
      <c r="F334" s="9">
        <f t="shared" si="71"/>
        <v>119.60000000000001</v>
      </c>
      <c r="G334" s="9">
        <f t="shared" si="72"/>
        <v>99.666666666666671</v>
      </c>
      <c r="H334" s="9">
        <f t="shared" si="73"/>
        <v>85.428571428571431</v>
      </c>
      <c r="I334" s="9">
        <f t="shared" si="74"/>
        <v>74.75</v>
      </c>
      <c r="J334" s="9">
        <f t="shared" si="75"/>
        <v>66.444444444444443</v>
      </c>
      <c r="K334" s="9">
        <f t="shared" si="76"/>
        <v>59.8</v>
      </c>
      <c r="L334" s="9">
        <f t="shared" si="77"/>
        <v>54.36363636363636</v>
      </c>
      <c r="M334" s="9">
        <f t="shared" si="78"/>
        <v>49.833333333333329</v>
      </c>
      <c r="N334" s="9">
        <f t="shared" si="79"/>
        <v>46</v>
      </c>
      <c r="O334" s="9">
        <f t="shared" si="80"/>
        <v>42.714285714285715</v>
      </c>
      <c r="P334" s="9">
        <f t="shared" si="81"/>
        <v>39.866666666666667</v>
      </c>
      <c r="Q334" s="9">
        <f t="shared" si="82"/>
        <v>37.375</v>
      </c>
      <c r="R334" s="9">
        <f t="shared" si="83"/>
        <v>35.176470588235297</v>
      </c>
      <c r="S334" s="9">
        <f t="shared" si="84"/>
        <v>33.222222222222221</v>
      </c>
      <c r="T334" s="9">
        <f t="shared" si="85"/>
        <v>31.473684210526315</v>
      </c>
      <c r="U334" s="9">
        <f t="shared" si="86"/>
        <v>29.9</v>
      </c>
      <c r="V334" s="9">
        <f t="shared" si="87"/>
        <v>28.476190476190474</v>
      </c>
      <c r="W334" s="9">
        <f t="shared" si="88"/>
        <v>27.18181818181818</v>
      </c>
      <c r="X334" s="9">
        <f t="shared" si="89"/>
        <v>26</v>
      </c>
      <c r="Y334" s="9">
        <f t="shared" si="90"/>
        <v>24.916666666666668</v>
      </c>
      <c r="Z334" s="9">
        <f t="shared" si="91"/>
        <v>23.92</v>
      </c>
      <c r="AA334" s="9">
        <f t="shared" si="92"/>
        <v>22.965820241649698</v>
      </c>
      <c r="AB334" s="9">
        <f t="shared" si="93"/>
        <v>22.049703150993601</v>
      </c>
      <c r="AC334" s="9">
        <f t="shared" si="94"/>
        <v>21.170130390779931</v>
      </c>
      <c r="AD334" s="9">
        <f t="shared" si="95"/>
        <v>20.325644190925466</v>
      </c>
      <c r="AE334" s="9">
        <f t="shared" si="96"/>
        <v>19.514844932463447</v>
      </c>
      <c r="AF334" s="9">
        <f t="shared" si="97"/>
        <v>18.736388827868897</v>
      </c>
      <c r="AG334" s="9">
        <f t="shared" si="98"/>
        <v>17.988985693916838</v>
      </c>
      <c r="AH334" s="9">
        <f t="shared" si="99"/>
        <v>17.271396813382196</v>
      </c>
      <c r="AI334" s="9">
        <f t="shared" si="100"/>
        <v>16.582432882037498</v>
      </c>
      <c r="AJ334" s="9">
        <f t="shared" si="101"/>
        <v>15.920952037545748</v>
      </c>
      <c r="AK334" s="9">
        <f t="shared" si="102"/>
        <v>15.285857966981693</v>
      </c>
      <c r="AL334" s="9">
        <f t="shared" si="103"/>
        <v>14.676098089844919</v>
      </c>
      <c r="AM334" s="9">
        <f t="shared" si="104"/>
        <v>14.090661813553382</v>
      </c>
      <c r="AN334" s="9">
        <f t="shared" si="105"/>
        <v>13.528578858526116</v>
      </c>
      <c r="AO334" s="9">
        <f t="shared" si="106"/>
        <v>12.988917650079147</v>
      </c>
      <c r="AP334" s="9">
        <f t="shared" si="107"/>
        <v>12.470783774469428</v>
      </c>
      <c r="AQ334" s="9">
        <f t="shared" si="108"/>
        <v>11.973318496527869</v>
      </c>
      <c r="AR334" s="9">
        <f t="shared" si="109"/>
        <v>11.495697336424685</v>
      </c>
      <c r="AS334" s="9">
        <f t="shared" si="110"/>
        <v>11.037128703208216</v>
      </c>
      <c r="AT334" s="9">
        <f t="shared" si="111"/>
        <v>10.596852582852515</v>
      </c>
      <c r="AU334" s="9">
        <f t="shared" si="112"/>
        <v>10.174139278639304</v>
      </c>
      <c r="AV334" s="9">
        <f t="shared" si="113"/>
        <v>9.7682882017866977</v>
      </c>
      <c r="AW334" s="9">
        <f t="shared" si="114"/>
        <v>9.3786267103202707</v>
      </c>
      <c r="AX334" s="9">
        <f t="shared" si="115"/>
        <v>9.0045089942621157</v>
      </c>
      <c r="AY334" s="9">
        <f t="shared" si="116"/>
        <v>8.6453150052902021</v>
      </c>
      <c r="AZ334" s="9">
        <f t="shared" si="117"/>
        <v>8.3004494290941295</v>
      </c>
      <c r="BA334" s="9">
        <f t="shared" si="118"/>
        <v>7.9693406987240651</v>
      </c>
      <c r="BB334" s="9">
        <f t="shared" si="119"/>
        <v>7.6514400472976547</v>
      </c>
      <c r="BC334" s="9">
        <f t="shared" si="120"/>
        <v>7.3462205984948827</v>
      </c>
      <c r="BD334" s="9">
        <f t="shared" si="121"/>
        <v>7.0531764933335168</v>
      </c>
      <c r="BE334" s="9">
        <f t="shared" si="122"/>
        <v>6.7718220517778729</v>
      </c>
      <c r="BF334" s="9">
        <f t="shared" si="123"/>
        <v>6.5016909677913901</v>
      </c>
      <c r="BG334" s="9">
        <f t="shared" si="124"/>
        <v>6.2423355364989348</v>
      </c>
      <c r="BH334" s="9">
        <f t="shared" si="125"/>
        <v>5.9933259121779452</v>
      </c>
      <c r="BI334" s="9">
        <f t="shared" si="126"/>
        <v>5.7542493958486585</v>
      </c>
      <c r="BJ334" s="9">
        <f t="shared" si="127"/>
        <v>5.5247097512826784</v>
      </c>
      <c r="BK334" s="9">
        <f t="shared" si="128"/>
        <v>5.3043265482962871</v>
      </c>
      <c r="BL334" s="9">
        <f t="shared" si="129"/>
        <v>5.0927345322400814</v>
      </c>
      <c r="BM334" s="9">
        <f t="shared" si="130"/>
        <v>4.8895830186399527</v>
      </c>
      <c r="BN334" s="9">
        <f t="shared" si="131"/>
        <v>4.6945353119861224</v>
      </c>
    </row>
    <row r="335" spans="1:66" ht="12" x14ac:dyDescent="0.25">
      <c r="A335" s="5">
        <f t="shared" si="67"/>
        <v>300</v>
      </c>
      <c r="B335" s="56">
        <f t="shared" si="2"/>
        <v>75</v>
      </c>
      <c r="C335" s="9">
        <f t="shared" si="68"/>
        <v>300</v>
      </c>
      <c r="D335" s="9">
        <f t="shared" si="69"/>
        <v>200</v>
      </c>
      <c r="E335" s="9">
        <f t="shared" si="70"/>
        <v>150</v>
      </c>
      <c r="F335" s="9">
        <f t="shared" si="71"/>
        <v>120</v>
      </c>
      <c r="G335" s="9">
        <f t="shared" si="72"/>
        <v>100</v>
      </c>
      <c r="H335" s="9">
        <f t="shared" si="73"/>
        <v>85.714285714285708</v>
      </c>
      <c r="I335" s="9">
        <f t="shared" si="74"/>
        <v>75</v>
      </c>
      <c r="J335" s="9">
        <f t="shared" si="75"/>
        <v>66.666666666666657</v>
      </c>
      <c r="K335" s="9">
        <f t="shared" si="76"/>
        <v>59.999999999999993</v>
      </c>
      <c r="L335" s="9">
        <f t="shared" si="77"/>
        <v>54.54545454545454</v>
      </c>
      <c r="M335" s="9">
        <f t="shared" si="78"/>
        <v>49.999999999999993</v>
      </c>
      <c r="N335" s="9">
        <f t="shared" si="79"/>
        <v>46.153846153846153</v>
      </c>
      <c r="O335" s="9">
        <f t="shared" si="80"/>
        <v>42.857142857142861</v>
      </c>
      <c r="P335" s="9">
        <f t="shared" si="81"/>
        <v>40.000000000000007</v>
      </c>
      <c r="Q335" s="9">
        <f t="shared" si="82"/>
        <v>37.500000000000007</v>
      </c>
      <c r="R335" s="9">
        <f t="shared" si="83"/>
        <v>35.294117647058833</v>
      </c>
      <c r="S335" s="9">
        <f t="shared" si="84"/>
        <v>33.333333333333343</v>
      </c>
      <c r="T335" s="9">
        <f t="shared" si="85"/>
        <v>31.578947368421058</v>
      </c>
      <c r="U335" s="9">
        <f t="shared" si="86"/>
        <v>30.000000000000004</v>
      </c>
      <c r="V335" s="9">
        <f t="shared" si="87"/>
        <v>28.571428571428573</v>
      </c>
      <c r="W335" s="9">
        <f t="shared" si="88"/>
        <v>27.272727272727277</v>
      </c>
      <c r="X335" s="9">
        <f t="shared" si="89"/>
        <v>26.086956521739136</v>
      </c>
      <c r="Y335" s="9">
        <f t="shared" si="90"/>
        <v>25.000000000000007</v>
      </c>
      <c r="Z335" s="9">
        <f t="shared" si="91"/>
        <v>24.000000000000007</v>
      </c>
      <c r="AA335" s="9">
        <f t="shared" si="92"/>
        <v>23.041120484515044</v>
      </c>
      <c r="AB335" s="9">
        <f t="shared" si="93"/>
        <v>22.120551382580775</v>
      </c>
      <c r="AC335" s="9">
        <f t="shared" si="94"/>
        <v>21.236762066247888</v>
      </c>
      <c r="AD335" s="9">
        <f t="shared" si="95"/>
        <v>20.388283061224836</v>
      </c>
      <c r="AE335" s="9">
        <f t="shared" si="96"/>
        <v>19.573703603586605</v>
      </c>
      <c r="AF335" s="9">
        <f t="shared" si="97"/>
        <v>18.791669294101048</v>
      </c>
      <c r="AG335" s="9">
        <f t="shared" si="98"/>
        <v>18.040879846272663</v>
      </c>
      <c r="AH335" s="9">
        <f t="shared" si="99"/>
        <v>17.320086924359479</v>
      </c>
      <c r="AI335" s="9">
        <f t="shared" si="100"/>
        <v>16.628092067768343</v>
      </c>
      <c r="AJ335" s="9">
        <f t="shared" si="101"/>
        <v>15.963744698377464</v>
      </c>
      <c r="AK335" s="9">
        <f t="shared" si="102"/>
        <v>15.325940207473055</v>
      </c>
      <c r="AL335" s="9">
        <f t="shared" si="103"/>
        <v>14.713618119119168</v>
      </c>
      <c r="AM335" s="9">
        <f t="shared" si="104"/>
        <v>14.125760326907011</v>
      </c>
      <c r="AN335" s="9">
        <f t="shared" si="105"/>
        <v>13.561389401151956</v>
      </c>
      <c r="AO335" s="9">
        <f t="shared" si="106"/>
        <v>13.019566963723644</v>
      </c>
      <c r="AP335" s="9">
        <f t="shared" si="107"/>
        <v>12.499392127807004</v>
      </c>
      <c r="AQ335" s="9">
        <f t="shared" si="108"/>
        <v>11.999999999999998</v>
      </c>
      <c r="AR335" s="9">
        <f t="shared" si="109"/>
        <v>11.520560242257517</v>
      </c>
      <c r="AS335" s="9">
        <f t="shared" si="110"/>
        <v>11.060275691290382</v>
      </c>
      <c r="AT335" s="9">
        <f t="shared" si="111"/>
        <v>10.618381033123939</v>
      </c>
      <c r="AU335" s="9">
        <f t="shared" si="112"/>
        <v>10.194141530612413</v>
      </c>
      <c r="AV335" s="9">
        <f t="shared" si="113"/>
        <v>9.7868518017932971</v>
      </c>
      <c r="AW335" s="9">
        <f t="shared" si="114"/>
        <v>9.3958346470505187</v>
      </c>
      <c r="AX335" s="9">
        <f t="shared" si="115"/>
        <v>9.0204399231363261</v>
      </c>
      <c r="AY335" s="9">
        <f t="shared" si="116"/>
        <v>8.6600434621797362</v>
      </c>
      <c r="AZ335" s="9">
        <f t="shared" si="117"/>
        <v>8.3140460338841677</v>
      </c>
      <c r="BA335" s="9">
        <f t="shared" si="118"/>
        <v>7.9818723491887287</v>
      </c>
      <c r="BB335" s="9">
        <f t="shared" si="119"/>
        <v>7.6629701037365239</v>
      </c>
      <c r="BC335" s="9">
        <f t="shared" si="120"/>
        <v>7.3568090595595805</v>
      </c>
      <c r="BD335" s="9">
        <f t="shared" si="121"/>
        <v>7.0628801634535021</v>
      </c>
      <c r="BE335" s="9">
        <f t="shared" si="122"/>
        <v>6.7806947005759755</v>
      </c>
      <c r="BF335" s="9">
        <f t="shared" si="123"/>
        <v>6.5097834818618194</v>
      </c>
      <c r="BG335" s="9">
        <f t="shared" si="124"/>
        <v>6.2496960639034995</v>
      </c>
      <c r="BH335" s="9">
        <f t="shared" si="125"/>
        <v>5.9999999999999964</v>
      </c>
      <c r="BI335" s="9">
        <f t="shared" si="126"/>
        <v>5.7602801211287558</v>
      </c>
      <c r="BJ335" s="9">
        <f t="shared" si="127"/>
        <v>5.5301378456451893</v>
      </c>
      <c r="BK335" s="9">
        <f t="shared" si="128"/>
        <v>5.3091905165619675</v>
      </c>
      <c r="BL335" s="9">
        <f t="shared" si="129"/>
        <v>5.0970707653062046</v>
      </c>
      <c r="BM335" s="9">
        <f t="shared" si="130"/>
        <v>4.8934259008966476</v>
      </c>
      <c r="BN335" s="9">
        <f t="shared" si="131"/>
        <v>4.6979173235252585</v>
      </c>
    </row>
    <row r="336" spans="1:66" ht="12" x14ac:dyDescent="0.25">
      <c r="A336" s="5">
        <f t="shared" si="67"/>
        <v>301</v>
      </c>
      <c r="B336" s="56">
        <f t="shared" si="2"/>
        <v>76</v>
      </c>
      <c r="C336" s="9">
        <f t="shared" si="68"/>
        <v>301</v>
      </c>
      <c r="D336" s="9">
        <f t="shared" si="69"/>
        <v>200.66666666666666</v>
      </c>
      <c r="E336" s="9">
        <f t="shared" si="70"/>
        <v>150.5</v>
      </c>
      <c r="F336" s="9">
        <f t="shared" si="71"/>
        <v>120.4</v>
      </c>
      <c r="G336" s="9">
        <f t="shared" si="72"/>
        <v>100.33333333333334</v>
      </c>
      <c r="H336" s="9">
        <f t="shared" si="73"/>
        <v>86</v>
      </c>
      <c r="I336" s="9">
        <f t="shared" si="74"/>
        <v>75.25</v>
      </c>
      <c r="J336" s="9">
        <f t="shared" si="75"/>
        <v>66.888888888888886</v>
      </c>
      <c r="K336" s="9">
        <f t="shared" si="76"/>
        <v>60.199999999999996</v>
      </c>
      <c r="L336" s="9">
        <f t="shared" si="77"/>
        <v>54.72727272727272</v>
      </c>
      <c r="M336" s="9">
        <f t="shared" si="78"/>
        <v>50.166666666666657</v>
      </c>
      <c r="N336" s="9">
        <f t="shared" si="79"/>
        <v>46.307692307692299</v>
      </c>
      <c r="O336" s="9">
        <f t="shared" si="80"/>
        <v>42.999999999999993</v>
      </c>
      <c r="P336" s="9">
        <f t="shared" si="81"/>
        <v>40.133333333333326</v>
      </c>
      <c r="Q336" s="9">
        <f t="shared" si="82"/>
        <v>37.624999999999993</v>
      </c>
      <c r="R336" s="9">
        <f t="shared" si="83"/>
        <v>35.411764705882348</v>
      </c>
      <c r="S336" s="9">
        <f t="shared" si="84"/>
        <v>33.444444444444436</v>
      </c>
      <c r="T336" s="9">
        <f t="shared" si="85"/>
        <v>31.68421052631578</v>
      </c>
      <c r="U336" s="9">
        <f t="shared" si="86"/>
        <v>30.099999999999991</v>
      </c>
      <c r="V336" s="9">
        <f t="shared" si="87"/>
        <v>28.666666666666657</v>
      </c>
      <c r="W336" s="9">
        <f t="shared" si="88"/>
        <v>27.363636363636356</v>
      </c>
      <c r="X336" s="9">
        <f t="shared" si="89"/>
        <v>26.173913043478255</v>
      </c>
      <c r="Y336" s="9">
        <f t="shared" si="90"/>
        <v>25.083333333333329</v>
      </c>
      <c r="Z336" s="9">
        <f t="shared" si="91"/>
        <v>24.079999999999995</v>
      </c>
      <c r="AA336" s="9">
        <f t="shared" si="92"/>
        <v>23.134577598118454</v>
      </c>
      <c r="AB336" s="9">
        <f t="shared" si="93"/>
        <v>22.226274113096526</v>
      </c>
      <c r="AC336" s="9">
        <f t="shared" si="94"/>
        <v>21.353632192129698</v>
      </c>
      <c r="AD336" s="9">
        <f t="shared" si="95"/>
        <v>20.515251700602363</v>
      </c>
      <c r="AE336" s="9">
        <f t="shared" si="96"/>
        <v>19.709787475602866</v>
      </c>
      <c r="AF336" s="9">
        <f t="shared" si="97"/>
        <v>18.935947167639444</v>
      </c>
      <c r="AG336" s="9">
        <f t="shared" si="98"/>
        <v>18.192489167094109</v>
      </c>
      <c r="AH336" s="9">
        <f t="shared" si="99"/>
        <v>17.478220612087547</v>
      </c>
      <c r="AI336" s="9">
        <f t="shared" si="100"/>
        <v>16.791995474558675</v>
      </c>
      <c r="AJ336" s="9">
        <f t="shared" si="101"/>
        <v>16.132712721488026</v>
      </c>
      <c r="AK336" s="9">
        <f t="shared" si="102"/>
        <v>15.499314548314683</v>
      </c>
      <c r="AL336" s="9">
        <f t="shared" si="103"/>
        <v>14.890784681712308</v>
      </c>
      <c r="AM336" s="9">
        <f t="shared" si="104"/>
        <v>14.306146749001124</v>
      </c>
      <c r="AN336" s="9">
        <f t="shared" si="105"/>
        <v>13.744462711579594</v>
      </c>
      <c r="AO336" s="9">
        <f t="shared" si="106"/>
        <v>13.204831359862283</v>
      </c>
      <c r="AP336" s="9">
        <f t="shared" si="107"/>
        <v>12.686386867309055</v>
      </c>
      <c r="AQ336" s="9">
        <f t="shared" si="108"/>
        <v>12.188297401225594</v>
      </c>
      <c r="AR336" s="9">
        <f t="shared" si="109"/>
        <v>11.709763788106272</v>
      </c>
      <c r="AS336" s="9">
        <f t="shared" si="110"/>
        <v>11.250018231377995</v>
      </c>
      <c r="AT336" s="9">
        <f t="shared" si="111"/>
        <v>10.808323079487607</v>
      </c>
      <c r="AU336" s="9">
        <f t="shared" si="112"/>
        <v>10.383969642356341</v>
      </c>
      <c r="AV336" s="9">
        <f t="shared" si="113"/>
        <v>9.9762770543022903</v>
      </c>
      <c r="AW336" s="9">
        <f t="shared" si="114"/>
        <v>9.5845911816065179</v>
      </c>
      <c r="AX336" s="9">
        <f t="shared" si="115"/>
        <v>9.2082835729700108</v>
      </c>
      <c r="AY336" s="9">
        <f t="shared" si="116"/>
        <v>8.8467504511775008</v>
      </c>
      <c r="AZ336" s="9">
        <f t="shared" si="117"/>
        <v>8.4994117443503061</v>
      </c>
      <c r="BA336" s="9">
        <f t="shared" si="118"/>
        <v>8.1657101552338673</v>
      </c>
      <c r="BB336" s="9">
        <f t="shared" si="119"/>
        <v>7.8451102670266541</v>
      </c>
      <c r="BC336" s="9">
        <f t="shared" si="120"/>
        <v>7.5370976843157784</v>
      </c>
      <c r="BD336" s="9">
        <f t="shared" si="121"/>
        <v>7.2411782077409601</v>
      </c>
      <c r="BE336" s="9">
        <f t="shared" si="122"/>
        <v>6.9568770410626071</v>
      </c>
      <c r="BF336" s="9">
        <f t="shared" si="123"/>
        <v>6.6837380293617779</v>
      </c>
      <c r="BG336" s="9">
        <f t="shared" si="124"/>
        <v>6.4213229271497259</v>
      </c>
      <c r="BH336" s="9">
        <f t="shared" si="125"/>
        <v>6.1692106952127279</v>
      </c>
      <c r="BI336" s="9">
        <f t="shared" si="126"/>
        <v>5.9269968250640028</v>
      </c>
      <c r="BJ336" s="9">
        <f t="shared" si="127"/>
        <v>5.6942926899188091</v>
      </c>
      <c r="BK336" s="9">
        <f t="shared" si="128"/>
        <v>5.4707249211513869</v>
      </c>
      <c r="BL336" s="9">
        <f t="shared" si="129"/>
        <v>5.2559348092332741</v>
      </c>
      <c r="BM336" s="9">
        <f t="shared" si="130"/>
        <v>5.0495777281918244</v>
      </c>
      <c r="BN336" s="9">
        <f t="shared" si="131"/>
        <v>4.8513225826654685</v>
      </c>
    </row>
    <row r="337" spans="1:66" ht="12" x14ac:dyDescent="0.25">
      <c r="A337" s="5">
        <f t="shared" si="67"/>
        <v>302</v>
      </c>
      <c r="B337" s="56">
        <f t="shared" si="2"/>
        <v>76</v>
      </c>
      <c r="C337" s="9">
        <f t="shared" si="68"/>
        <v>302</v>
      </c>
      <c r="D337" s="9">
        <f t="shared" si="69"/>
        <v>201.33333333333331</v>
      </c>
      <c r="E337" s="9">
        <f t="shared" si="70"/>
        <v>151</v>
      </c>
      <c r="F337" s="9">
        <f t="shared" si="71"/>
        <v>120.80000000000001</v>
      </c>
      <c r="G337" s="9">
        <f t="shared" si="72"/>
        <v>100.66666666666669</v>
      </c>
      <c r="H337" s="9">
        <f t="shared" si="73"/>
        <v>86.285714285714292</v>
      </c>
      <c r="I337" s="9">
        <f t="shared" si="74"/>
        <v>75.5</v>
      </c>
      <c r="J337" s="9">
        <f t="shared" si="75"/>
        <v>67.111111111111114</v>
      </c>
      <c r="K337" s="9">
        <f t="shared" si="76"/>
        <v>60.400000000000006</v>
      </c>
      <c r="L337" s="9">
        <f t="shared" si="77"/>
        <v>54.909090909090914</v>
      </c>
      <c r="M337" s="9">
        <f t="shared" si="78"/>
        <v>50.333333333333336</v>
      </c>
      <c r="N337" s="9">
        <f t="shared" si="79"/>
        <v>46.461538461538467</v>
      </c>
      <c r="O337" s="9">
        <f t="shared" si="80"/>
        <v>43.142857142857146</v>
      </c>
      <c r="P337" s="9">
        <f t="shared" si="81"/>
        <v>40.266666666666673</v>
      </c>
      <c r="Q337" s="9">
        <f t="shared" si="82"/>
        <v>37.750000000000007</v>
      </c>
      <c r="R337" s="9">
        <f t="shared" si="83"/>
        <v>35.529411764705891</v>
      </c>
      <c r="S337" s="9">
        <f t="shared" si="84"/>
        <v>33.555555555555564</v>
      </c>
      <c r="T337" s="9">
        <f t="shared" si="85"/>
        <v>31.789473684210535</v>
      </c>
      <c r="U337" s="9">
        <f t="shared" si="86"/>
        <v>30.200000000000006</v>
      </c>
      <c r="V337" s="9">
        <f t="shared" si="87"/>
        <v>28.761904761904766</v>
      </c>
      <c r="W337" s="9">
        <f t="shared" si="88"/>
        <v>27.45454545454546</v>
      </c>
      <c r="X337" s="9">
        <f t="shared" si="89"/>
        <v>26.260869565217398</v>
      </c>
      <c r="Y337" s="9">
        <f t="shared" si="90"/>
        <v>25.166666666666675</v>
      </c>
      <c r="Z337" s="9">
        <f t="shared" si="91"/>
        <v>24.160000000000007</v>
      </c>
      <c r="AA337" s="9">
        <f t="shared" si="92"/>
        <v>23.20995619570812</v>
      </c>
      <c r="AB337" s="9">
        <f t="shared" si="93"/>
        <v>22.29727096881993</v>
      </c>
      <c r="AC337" s="9">
        <f t="shared" si="94"/>
        <v>21.420475267804004</v>
      </c>
      <c r="AD337" s="9">
        <f t="shared" si="95"/>
        <v>20.578157808649831</v>
      </c>
      <c r="AE337" s="9">
        <f t="shared" si="96"/>
        <v>19.768962803275308</v>
      </c>
      <c r="AF337" s="9">
        <f t="shared" si="97"/>
        <v>18.991587777260055</v>
      </c>
      <c r="AG337" s="9">
        <f t="shared" si="98"/>
        <v>18.244781473392031</v>
      </c>
      <c r="AH337" s="9">
        <f t="shared" si="99"/>
        <v>17.527341837652976</v>
      </c>
      <c r="AI337" s="9">
        <f t="shared" si="100"/>
        <v>16.838114084400981</v>
      </c>
      <c r="AJ337" s="9">
        <f t="shared" si="101"/>
        <v>16.175988837635867</v>
      </c>
      <c r="AK337" s="9">
        <f t="shared" si="102"/>
        <v>15.539900345355624</v>
      </c>
      <c r="AL337" s="9">
        <f t="shared" si="103"/>
        <v>14.928824764129695</v>
      </c>
      <c r="AM337" s="9">
        <f t="shared" si="104"/>
        <v>14.341778511128009</v>
      </c>
      <c r="AN337" s="9">
        <f t="shared" si="105"/>
        <v>13.777816680953189</v>
      </c>
      <c r="AO337" s="9">
        <f t="shared" si="106"/>
        <v>13.23603152472765</v>
      </c>
      <c r="AP337" s="9">
        <f t="shared" si="107"/>
        <v>12.715550988987601</v>
      </c>
      <c r="AQ337" s="9">
        <f t="shared" si="108"/>
        <v>12.215537312032085</v>
      </c>
      <c r="AR337" s="9">
        <f t="shared" si="109"/>
        <v>11.735185675467829</v>
      </c>
      <c r="AS337" s="9">
        <f t="shared" si="110"/>
        <v>11.273722908779371</v>
      </c>
      <c r="AT337" s="9">
        <f t="shared" si="111"/>
        <v>10.830406244839414</v>
      </c>
      <c r="AU337" s="9">
        <f t="shared" si="112"/>
        <v>10.404522124356225</v>
      </c>
      <c r="AV337" s="9">
        <f t="shared" si="113"/>
        <v>9.9953850473337713</v>
      </c>
      <c r="AW337" s="9">
        <f t="shared" si="114"/>
        <v>9.6023364696958904</v>
      </c>
      <c r="AX337" s="9">
        <f t="shared" si="115"/>
        <v>9.2247437432985144</v>
      </c>
      <c r="AY337" s="9">
        <f t="shared" si="116"/>
        <v>8.8619990976237997</v>
      </c>
      <c r="AZ337" s="9">
        <f t="shared" si="117"/>
        <v>8.5135186615171037</v>
      </c>
      <c r="BA337" s="9">
        <f t="shared" si="118"/>
        <v>8.1787415233921994</v>
      </c>
      <c r="BB337" s="9">
        <f t="shared" si="119"/>
        <v>7.8571288283920522</v>
      </c>
      <c r="BC337" s="9">
        <f t="shared" si="120"/>
        <v>7.5481629110519437</v>
      </c>
      <c r="BD337" s="9">
        <f t="shared" si="121"/>
        <v>7.2513464620688843</v>
      </c>
      <c r="BE337" s="9">
        <f t="shared" si="122"/>
        <v>6.9662017278361681</v>
      </c>
      <c r="BF337" s="9">
        <f t="shared" si="123"/>
        <v>6.6922697414546199</v>
      </c>
      <c r="BG337" s="9">
        <f t="shared" si="124"/>
        <v>6.4291095839828056</v>
      </c>
      <c r="BH337" s="9">
        <f t="shared" si="125"/>
        <v>6.176297674737091</v>
      </c>
      <c r="BI337" s="9">
        <f t="shared" si="126"/>
        <v>5.9334270894992454</v>
      </c>
      <c r="BJ337" s="9">
        <f t="shared" si="127"/>
        <v>5.7001069055341631</v>
      </c>
      <c r="BK337" s="9">
        <f t="shared" si="128"/>
        <v>5.4759615723634623</v>
      </c>
      <c r="BL337" s="9">
        <f t="shared" si="129"/>
        <v>5.2606303072821561</v>
      </c>
      <c r="BM337" s="9">
        <f t="shared" si="130"/>
        <v>5.05376651464542</v>
      </c>
      <c r="BN337" s="9">
        <f t="shared" si="131"/>
        <v>4.8550372279907554</v>
      </c>
    </row>
    <row r="338" spans="1:66" ht="12" x14ac:dyDescent="0.25">
      <c r="A338" s="5">
        <f t="shared" si="67"/>
        <v>303</v>
      </c>
      <c r="B338" s="56">
        <f t="shared" si="2"/>
        <v>76</v>
      </c>
      <c r="C338" s="9">
        <f t="shared" si="68"/>
        <v>303</v>
      </c>
      <c r="D338" s="9">
        <f t="shared" si="69"/>
        <v>202</v>
      </c>
      <c r="E338" s="9">
        <f t="shared" si="70"/>
        <v>151.5</v>
      </c>
      <c r="F338" s="9">
        <f t="shared" si="71"/>
        <v>121.2</v>
      </c>
      <c r="G338" s="9">
        <f t="shared" si="72"/>
        <v>101</v>
      </c>
      <c r="H338" s="9">
        <f t="shared" si="73"/>
        <v>86.571428571428569</v>
      </c>
      <c r="I338" s="9">
        <f t="shared" si="74"/>
        <v>75.75</v>
      </c>
      <c r="J338" s="9">
        <f t="shared" si="75"/>
        <v>67.333333333333329</v>
      </c>
      <c r="K338" s="9">
        <f t="shared" si="76"/>
        <v>60.599999999999994</v>
      </c>
      <c r="L338" s="9">
        <f t="shared" si="77"/>
        <v>55.090909090909086</v>
      </c>
      <c r="M338" s="9">
        <f t="shared" si="78"/>
        <v>50.499999999999993</v>
      </c>
      <c r="N338" s="9">
        <f t="shared" si="79"/>
        <v>46.615384615384613</v>
      </c>
      <c r="O338" s="9">
        <f t="shared" si="80"/>
        <v>43.285714285714285</v>
      </c>
      <c r="P338" s="9">
        <f t="shared" si="81"/>
        <v>40.4</v>
      </c>
      <c r="Q338" s="9">
        <f t="shared" si="82"/>
        <v>37.875</v>
      </c>
      <c r="R338" s="9">
        <f t="shared" si="83"/>
        <v>35.647058823529413</v>
      </c>
      <c r="S338" s="9">
        <f t="shared" si="84"/>
        <v>33.666666666666664</v>
      </c>
      <c r="T338" s="9">
        <f t="shared" si="85"/>
        <v>31.89473684210526</v>
      </c>
      <c r="U338" s="9">
        <f t="shared" si="86"/>
        <v>30.299999999999997</v>
      </c>
      <c r="V338" s="9">
        <f t="shared" si="87"/>
        <v>28.857142857142854</v>
      </c>
      <c r="W338" s="9">
        <f t="shared" si="88"/>
        <v>27.545454545454543</v>
      </c>
      <c r="X338" s="9">
        <f t="shared" si="89"/>
        <v>26.34782608695652</v>
      </c>
      <c r="Y338" s="9">
        <f t="shared" si="90"/>
        <v>25.25</v>
      </c>
      <c r="Z338" s="9">
        <f t="shared" si="91"/>
        <v>24.24</v>
      </c>
      <c r="AA338" s="9">
        <f t="shared" si="92"/>
        <v>23.285329993480094</v>
      </c>
      <c r="AB338" s="9">
        <f t="shared" si="93"/>
        <v>22.368258783220451</v>
      </c>
      <c r="AC338" s="9">
        <f t="shared" si="94"/>
        <v>21.487305575365006</v>
      </c>
      <c r="AD338" s="9">
        <f t="shared" si="95"/>
        <v>20.64104789575573</v>
      </c>
      <c r="AE338" s="9">
        <f t="shared" si="96"/>
        <v>19.828119293065186</v>
      </c>
      <c r="AF338" s="9">
        <f t="shared" si="97"/>
        <v>19.047207132389115</v>
      </c>
      <c r="AG338" s="9">
        <f t="shared" si="98"/>
        <v>18.297050475736313</v>
      </c>
      <c r="AH338" s="9">
        <f t="shared" si="99"/>
        <v>17.576438045993484</v>
      </c>
      <c r="AI338" s="9">
        <f t="shared" si="100"/>
        <v>16.884206271077424</v>
      </c>
      <c r="AJ338" s="9">
        <f t="shared" si="101"/>
        <v>16.219237405116498</v>
      </c>
      <c r="AK338" s="9">
        <f t="shared" si="102"/>
        <v>15.580457723627619</v>
      </c>
      <c r="AL338" s="9">
        <f t="shared" si="103"/>
        <v>14.966835789774537</v>
      </c>
      <c r="AM338" s="9">
        <f t="shared" si="104"/>
        <v>14.377380788907935</v>
      </c>
      <c r="AN338" s="9">
        <f t="shared" si="105"/>
        <v>13.811140928698121</v>
      </c>
      <c r="AO338" s="9">
        <f t="shared" si="106"/>
        <v>13.267201902277018</v>
      </c>
      <c r="AP338" s="9">
        <f t="shared" si="107"/>
        <v>12.744685411907888</v>
      </c>
      <c r="AQ338" s="9">
        <f t="shared" si="108"/>
        <v>12.242747750798967</v>
      </c>
      <c r="AR338" s="9">
        <f t="shared" si="109"/>
        <v>11.760578440771045</v>
      </c>
      <c r="AS338" s="9">
        <f t="shared" si="110"/>
        <v>11.297398923579264</v>
      </c>
      <c r="AT338" s="9">
        <f t="shared" si="111"/>
        <v>10.852461303775989</v>
      </c>
      <c r="AU338" s="9">
        <f t="shared" si="112"/>
        <v>10.425047141084864</v>
      </c>
      <c r="AV338" s="9">
        <f t="shared" si="113"/>
        <v>10.014466290336109</v>
      </c>
      <c r="AW338" s="9">
        <f t="shared" si="114"/>
        <v>9.6200557870898837</v>
      </c>
      <c r="AX338" s="9">
        <f t="shared" si="115"/>
        <v>9.2411787771483436</v>
      </c>
      <c r="AY338" s="9">
        <f t="shared" si="116"/>
        <v>8.8772234882278891</v>
      </c>
      <c r="AZ338" s="9">
        <f t="shared" si="117"/>
        <v>8.5276022421311417</v>
      </c>
      <c r="BA338" s="9">
        <f t="shared" si="118"/>
        <v>8.1917505058236131</v>
      </c>
      <c r="BB338" s="9">
        <f t="shared" si="119"/>
        <v>7.8691259798828508</v>
      </c>
      <c r="BC338" s="9">
        <f t="shared" si="120"/>
        <v>7.5592077228481669</v>
      </c>
      <c r="BD338" s="9">
        <f t="shared" si="121"/>
        <v>7.261495310057045</v>
      </c>
      <c r="BE338" s="9">
        <f t="shared" si="122"/>
        <v>6.9755080256099982</v>
      </c>
      <c r="BF338" s="9">
        <f t="shared" si="123"/>
        <v>6.7007840861591426</v>
      </c>
      <c r="BG338" s="9">
        <f t="shared" si="124"/>
        <v>6.4368798952671442</v>
      </c>
      <c r="BH338" s="9">
        <f t="shared" si="125"/>
        <v>6.1833693271325512</v>
      </c>
      <c r="BI338" s="9">
        <f t="shared" si="126"/>
        <v>5.939843038524935</v>
      </c>
      <c r="BJ338" s="9">
        <f t="shared" si="127"/>
        <v>5.7059078078188374</v>
      </c>
      <c r="BK338" s="9">
        <f t="shared" si="128"/>
        <v>5.4811859000592502</v>
      </c>
      <c r="BL338" s="9">
        <f t="shared" si="129"/>
        <v>5.2653144570334094</v>
      </c>
      <c r="BM338" s="9">
        <f t="shared" si="130"/>
        <v>5.0579449113640438</v>
      </c>
      <c r="BN338" s="9">
        <f t="shared" si="131"/>
        <v>4.8587424236780192</v>
      </c>
    </row>
    <row r="339" spans="1:66" ht="12" x14ac:dyDescent="0.25">
      <c r="A339" s="5">
        <f t="shared" si="67"/>
        <v>304</v>
      </c>
      <c r="B339" s="56">
        <f t="shared" si="2"/>
        <v>76</v>
      </c>
      <c r="C339" s="9">
        <f t="shared" si="68"/>
        <v>304</v>
      </c>
      <c r="D339" s="9">
        <f t="shared" si="69"/>
        <v>202.66666666666666</v>
      </c>
      <c r="E339" s="9">
        <f t="shared" si="70"/>
        <v>152</v>
      </c>
      <c r="F339" s="9">
        <f t="shared" si="71"/>
        <v>121.60000000000001</v>
      </c>
      <c r="G339" s="9">
        <f t="shared" si="72"/>
        <v>101.33333333333334</v>
      </c>
      <c r="H339" s="9">
        <f t="shared" si="73"/>
        <v>86.857142857142861</v>
      </c>
      <c r="I339" s="9">
        <f t="shared" si="74"/>
        <v>76</v>
      </c>
      <c r="J339" s="9">
        <f t="shared" si="75"/>
        <v>67.555555555555557</v>
      </c>
      <c r="K339" s="9">
        <f t="shared" si="76"/>
        <v>60.800000000000004</v>
      </c>
      <c r="L339" s="9">
        <f t="shared" si="77"/>
        <v>55.272727272727273</v>
      </c>
      <c r="M339" s="9">
        <f t="shared" si="78"/>
        <v>50.666666666666664</v>
      </c>
      <c r="N339" s="9">
        <f t="shared" si="79"/>
        <v>46.769230769230766</v>
      </c>
      <c r="O339" s="9">
        <f t="shared" si="80"/>
        <v>43.428571428571431</v>
      </c>
      <c r="P339" s="9">
        <f t="shared" si="81"/>
        <v>40.533333333333339</v>
      </c>
      <c r="Q339" s="9">
        <f t="shared" si="82"/>
        <v>38.000000000000007</v>
      </c>
      <c r="R339" s="9">
        <f t="shared" si="83"/>
        <v>35.764705882352949</v>
      </c>
      <c r="S339" s="9">
        <f t="shared" si="84"/>
        <v>33.777777777777786</v>
      </c>
      <c r="T339" s="9">
        <f t="shared" si="85"/>
        <v>32.000000000000007</v>
      </c>
      <c r="U339" s="9">
        <f t="shared" si="86"/>
        <v>30.400000000000006</v>
      </c>
      <c r="V339" s="9">
        <f t="shared" si="87"/>
        <v>28.952380952380956</v>
      </c>
      <c r="W339" s="9">
        <f t="shared" si="88"/>
        <v>27.63636363636364</v>
      </c>
      <c r="X339" s="9">
        <f t="shared" si="89"/>
        <v>26.434782608695656</v>
      </c>
      <c r="Y339" s="9">
        <f t="shared" si="90"/>
        <v>25.333333333333339</v>
      </c>
      <c r="Z339" s="9">
        <f t="shared" si="91"/>
        <v>24.320000000000004</v>
      </c>
      <c r="AA339" s="9">
        <f t="shared" si="92"/>
        <v>23.360699007579573</v>
      </c>
      <c r="AB339" s="9">
        <f t="shared" si="93"/>
        <v>22.439237587283269</v>
      </c>
      <c r="AC339" s="9">
        <f t="shared" si="94"/>
        <v>21.554123159378719</v>
      </c>
      <c r="AD339" s="9">
        <f t="shared" si="95"/>
        <v>20.703922018854698</v>
      </c>
      <c r="AE339" s="9">
        <f t="shared" si="96"/>
        <v>19.887257013111171</v>
      </c>
      <c r="AF339" s="9">
        <f t="shared" si="97"/>
        <v>19.102805311252709</v>
      </c>
      <c r="AG339" s="9">
        <f t="shared" si="98"/>
        <v>18.349296261371993</v>
      </c>
      <c r="AH339" s="9">
        <f t="shared" si="99"/>
        <v>17.625509332352639</v>
      </c>
      <c r="AI339" s="9">
        <f t="shared" si="100"/>
        <v>16.930272136857511</v>
      </c>
      <c r="AJ339" s="9">
        <f t="shared" si="101"/>
        <v>16.262458532300133</v>
      </c>
      <c r="AK339" s="9">
        <f t="shared" si="102"/>
        <v>15.620986796723175</v>
      </c>
      <c r="AL339" s="9">
        <f t="shared" si="103"/>
        <v>15.004817876629302</v>
      </c>
      <c r="AM339" s="9">
        <f t="shared" si="104"/>
        <v>14.412953703926245</v>
      </c>
      <c r="AN339" s="9">
        <f t="shared" si="105"/>
        <v>13.844435579259873</v>
      </c>
      <c r="AO339" s="9">
        <f t="shared" si="106"/>
        <v>13.298342619116585</v>
      </c>
      <c r="AP339" s="9">
        <f t="shared" si="107"/>
        <v>12.773790264179683</v>
      </c>
      <c r="AQ339" s="9">
        <f t="shared" si="108"/>
        <v>12.269928846523515</v>
      </c>
      <c r="AR339" s="9">
        <f t="shared" si="109"/>
        <v>11.78594221332458</v>
      </c>
      <c r="AS339" s="9">
        <f t="shared" si="110"/>
        <v>11.321046404860265</v>
      </c>
      <c r="AT339" s="9">
        <f t="shared" si="111"/>
        <v>10.874488384653842</v>
      </c>
      <c r="AU339" s="9">
        <f t="shared" si="112"/>
        <v>10.445544819708822</v>
      </c>
      <c r="AV339" s="9">
        <f t="shared" si="113"/>
        <v>10.033520908856898</v>
      </c>
      <c r="AW339" s="9">
        <f t="shared" si="114"/>
        <v>9.6377492573216355</v>
      </c>
      <c r="AX339" s="9">
        <f t="shared" si="115"/>
        <v>9.257588795674927</v>
      </c>
      <c r="AY339" s="9">
        <f t="shared" si="116"/>
        <v>8.8924237414351559</v>
      </c>
      <c r="AZ339" s="9">
        <f t="shared" si="117"/>
        <v>8.5416626016250508</v>
      </c>
      <c r="BA339" s="9">
        <f t="shared" si="118"/>
        <v>8.2047372146735942</v>
      </c>
      <c r="BB339" s="9">
        <f t="shared" si="119"/>
        <v>7.8811018301100564</v>
      </c>
      <c r="BC339" s="9">
        <f t="shared" si="120"/>
        <v>7.5702322245594367</v>
      </c>
      <c r="BD339" s="9">
        <f t="shared" si="121"/>
        <v>7.2716248526074221</v>
      </c>
      <c r="BE339" s="9">
        <f t="shared" si="122"/>
        <v>6.984796031159421</v>
      </c>
      <c r="BF339" s="9">
        <f t="shared" si="123"/>
        <v>6.7092811559725156</v>
      </c>
      <c r="BG339" s="9">
        <f t="shared" si="124"/>
        <v>6.4446339490912594</v>
      </c>
      <c r="BH339" s="9">
        <f t="shared" si="125"/>
        <v>6.1904257359683292</v>
      </c>
      <c r="BI339" s="9">
        <f t="shared" si="126"/>
        <v>5.9462447510991101</v>
      </c>
      <c r="BJ339" s="9">
        <f t="shared" si="127"/>
        <v>5.711695471045485</v>
      </c>
      <c r="BK339" s="9">
        <f t="shared" si="128"/>
        <v>5.4863979737684607</v>
      </c>
      <c r="BL339" s="9">
        <f t="shared" si="129"/>
        <v>5.2699873232318843</v>
      </c>
      <c r="BM339" s="9">
        <f t="shared" si="130"/>
        <v>5.0621129782804273</v>
      </c>
      <c r="BN339" s="9">
        <f t="shared" si="131"/>
        <v>4.8624382248343432</v>
      </c>
    </row>
  </sheetData>
  <mergeCells count="159">
    <mergeCell ref="I5:J5"/>
    <mergeCell ref="I6:J6"/>
    <mergeCell ref="I7:J7"/>
    <mergeCell ref="I8:J8"/>
    <mergeCell ref="I13:J13"/>
    <mergeCell ref="I10:J10"/>
    <mergeCell ref="I11:J11"/>
    <mergeCell ref="I12:J12"/>
    <mergeCell ref="W13:Y13"/>
    <mergeCell ref="W14:Y14"/>
    <mergeCell ref="W16:Y16"/>
    <mergeCell ref="Q15:S15"/>
    <mergeCell ref="Q16:S16"/>
    <mergeCell ref="T13:V13"/>
    <mergeCell ref="T14:V14"/>
    <mergeCell ref="T15:V15"/>
    <mergeCell ref="Q14:S14"/>
    <mergeCell ref="T16:V16"/>
    <mergeCell ref="Q13:S13"/>
    <mergeCell ref="W15:Y15"/>
    <mergeCell ref="I14:J14"/>
    <mergeCell ref="I15:J15"/>
    <mergeCell ref="I16:J16"/>
    <mergeCell ref="N13:P13"/>
    <mergeCell ref="N14:P14"/>
    <mergeCell ref="N15:P15"/>
    <mergeCell ref="N16:P16"/>
    <mergeCell ref="K13:M13"/>
    <mergeCell ref="K14:M14"/>
    <mergeCell ref="K15:M15"/>
    <mergeCell ref="K16:M16"/>
    <mergeCell ref="A22:B22"/>
    <mergeCell ref="C22:D22"/>
    <mergeCell ref="E22:F22"/>
    <mergeCell ref="G22:H22"/>
    <mergeCell ref="I22:J22"/>
    <mergeCell ref="K22:L22"/>
    <mergeCell ref="M22:N22"/>
    <mergeCell ref="O22:P22"/>
    <mergeCell ref="Q21:R21"/>
    <mergeCell ref="A21:B21"/>
    <mergeCell ref="C21:D21"/>
    <mergeCell ref="E21:F21"/>
    <mergeCell ref="G21:H21"/>
    <mergeCell ref="I21:J21"/>
    <mergeCell ref="K21:L21"/>
    <mergeCell ref="M21:N21"/>
    <mergeCell ref="O21:P21"/>
    <mergeCell ref="Q22:R22"/>
    <mergeCell ref="AE21:AF21"/>
    <mergeCell ref="S21:T21"/>
    <mergeCell ref="U21:V21"/>
    <mergeCell ref="W21:X21"/>
    <mergeCell ref="Y21:Z21"/>
    <mergeCell ref="AA21:AB21"/>
    <mergeCell ref="AE22:AF22"/>
    <mergeCell ref="S22:T22"/>
    <mergeCell ref="U22:V22"/>
    <mergeCell ref="W22:X22"/>
    <mergeCell ref="Y22:Z22"/>
    <mergeCell ref="AA22:AB22"/>
    <mergeCell ref="AC22:AD22"/>
    <mergeCell ref="AC21:AD21"/>
    <mergeCell ref="Q24:R24"/>
    <mergeCell ref="A24:B24"/>
    <mergeCell ref="C24:D24"/>
    <mergeCell ref="E24:F24"/>
    <mergeCell ref="G24:H24"/>
    <mergeCell ref="I24:J24"/>
    <mergeCell ref="K24:L24"/>
    <mergeCell ref="M24:N24"/>
    <mergeCell ref="O24:P24"/>
    <mergeCell ref="U24:V24"/>
    <mergeCell ref="W24:X24"/>
    <mergeCell ref="Y24:Z24"/>
    <mergeCell ref="AA24:AB24"/>
    <mergeCell ref="AE25:AF25"/>
    <mergeCell ref="S25:T25"/>
    <mergeCell ref="U25:V25"/>
    <mergeCell ref="W25:X25"/>
    <mergeCell ref="Y25:Z25"/>
    <mergeCell ref="AA25:AB25"/>
    <mergeCell ref="AC25:AD25"/>
    <mergeCell ref="AC24:AD24"/>
    <mergeCell ref="AE24:AF24"/>
    <mergeCell ref="S24:T24"/>
    <mergeCell ref="A27:B27"/>
    <mergeCell ref="C27:D27"/>
    <mergeCell ref="E27:F27"/>
    <mergeCell ref="G27:H27"/>
    <mergeCell ref="I27:J27"/>
    <mergeCell ref="K27:L27"/>
    <mergeCell ref="M27:N27"/>
    <mergeCell ref="O27:P27"/>
    <mergeCell ref="Q25:R25"/>
    <mergeCell ref="A25:B25"/>
    <mergeCell ref="C25:D25"/>
    <mergeCell ref="E25:F25"/>
    <mergeCell ref="G25:H25"/>
    <mergeCell ref="I25:J25"/>
    <mergeCell ref="K25:L25"/>
    <mergeCell ref="M25:N25"/>
    <mergeCell ref="O25:P25"/>
    <mergeCell ref="A30:B30"/>
    <mergeCell ref="C30:D30"/>
    <mergeCell ref="E30:F30"/>
    <mergeCell ref="G30:H30"/>
    <mergeCell ref="I30:J30"/>
    <mergeCell ref="AC27:AD27"/>
    <mergeCell ref="AE27:AF27"/>
    <mergeCell ref="A28:B28"/>
    <mergeCell ref="C28:D28"/>
    <mergeCell ref="E28:F28"/>
    <mergeCell ref="G28:H28"/>
    <mergeCell ref="I28:J28"/>
    <mergeCell ref="K28:L28"/>
    <mergeCell ref="M28:N28"/>
    <mergeCell ref="O28:P28"/>
    <mergeCell ref="Q27:R27"/>
    <mergeCell ref="S27:T27"/>
    <mergeCell ref="U27:V27"/>
    <mergeCell ref="W27:X27"/>
    <mergeCell ref="Y27:Z27"/>
    <mergeCell ref="AA27:AB27"/>
    <mergeCell ref="K30:L30"/>
    <mergeCell ref="M30:N30"/>
    <mergeCell ref="O30:P30"/>
    <mergeCell ref="AE30:AF30"/>
    <mergeCell ref="Q30:R30"/>
    <mergeCell ref="S30:T30"/>
    <mergeCell ref="U30:V30"/>
    <mergeCell ref="W30:X30"/>
    <mergeCell ref="AE28:AF28"/>
    <mergeCell ref="Q28:R28"/>
    <mergeCell ref="S28:T28"/>
    <mergeCell ref="U28:V28"/>
    <mergeCell ref="W28:X28"/>
    <mergeCell ref="Y30:Z30"/>
    <mergeCell ref="AA30:AB30"/>
    <mergeCell ref="AC30:AD30"/>
    <mergeCell ref="Y28:Z28"/>
    <mergeCell ref="AA28:AB28"/>
    <mergeCell ref="AC28:AD28"/>
    <mergeCell ref="M31:N31"/>
    <mergeCell ref="O31:P31"/>
    <mergeCell ref="AE31:AF31"/>
    <mergeCell ref="Q31:R31"/>
    <mergeCell ref="S31:T31"/>
    <mergeCell ref="U31:V31"/>
    <mergeCell ref="W31:X31"/>
    <mergeCell ref="A31:B31"/>
    <mergeCell ref="C31:D31"/>
    <mergeCell ref="E31:F31"/>
    <mergeCell ref="G31:H31"/>
    <mergeCell ref="I31:J31"/>
    <mergeCell ref="K31:L31"/>
    <mergeCell ref="Y31:Z31"/>
    <mergeCell ref="AA31:AB31"/>
    <mergeCell ref="AC31:AD31"/>
  </mergeCells>
  <phoneticPr fontId="17" type="noConversion"/>
  <pageMargins left="0.39370078740157483" right="0.39370078740157483" top="0.39370078740157483" bottom="0.25" header="0.39370078740157483" footer="0.24"/>
  <pageSetup paperSize="9" orientation="landscape" r:id="rId1"/>
  <headerFooter alignWithMargins="0"/>
  <rowBreaks count="3" manualBreakCount="3">
    <brk id="33" max="16383" man="1"/>
    <brk id="80" max="16383" man="1"/>
    <brk id="127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N31"/>
  <sheetViews>
    <sheetView workbookViewId="0">
      <selection activeCell="L33" sqref="L33"/>
    </sheetView>
  </sheetViews>
  <sheetFormatPr baseColWidth="10" defaultColWidth="9.109375" defaultRowHeight="11.4" x14ac:dyDescent="0.2"/>
  <cols>
    <col min="1" max="40" width="3.6640625" style="2" customWidth="1"/>
    <col min="41" max="16384" width="9.109375" style="2"/>
  </cols>
  <sheetData>
    <row r="1" spans="1:24" ht="17.399999999999999" x14ac:dyDescent="0.3">
      <c r="A1" s="54" t="s">
        <v>40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2"/>
      <c r="R1" s="12"/>
      <c r="S1" s="12"/>
      <c r="T1" s="12"/>
      <c r="U1" s="12"/>
      <c r="V1" s="12"/>
      <c r="W1" s="12"/>
      <c r="X1" s="13"/>
    </row>
    <row r="2" spans="1:24" ht="12" x14ac:dyDescent="0.25">
      <c r="A2" s="14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X2" s="15"/>
    </row>
    <row r="3" spans="1:24" ht="15.6" x14ac:dyDescent="0.3">
      <c r="A3" s="16" t="s">
        <v>12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X3" s="15"/>
    </row>
    <row r="4" spans="1:24" ht="12" x14ac:dyDescent="0.25">
      <c r="A4" s="14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X4" s="15"/>
    </row>
    <row r="5" spans="1:24" s="7" customFormat="1" ht="15.6" x14ac:dyDescent="0.3">
      <c r="A5" s="16" t="s">
        <v>1</v>
      </c>
      <c r="B5" s="4"/>
      <c r="C5" s="4"/>
      <c r="D5" s="4"/>
      <c r="E5" s="4"/>
      <c r="F5" s="4"/>
      <c r="I5" s="65">
        <v>38</v>
      </c>
      <c r="J5" s="65"/>
      <c r="L5" s="4"/>
      <c r="M5" s="4"/>
      <c r="N5" s="4"/>
      <c r="O5" s="4"/>
      <c r="P5" s="4"/>
      <c r="Q5" s="4"/>
      <c r="R5" s="4"/>
      <c r="X5" s="23"/>
    </row>
    <row r="6" spans="1:24" s="7" customFormat="1" ht="15.6" x14ac:dyDescent="0.3">
      <c r="A6" s="16" t="s">
        <v>2</v>
      </c>
      <c r="B6" s="4"/>
      <c r="C6" s="4"/>
      <c r="D6" s="4"/>
      <c r="E6" s="4"/>
      <c r="F6" s="4"/>
      <c r="I6" s="65">
        <v>27</v>
      </c>
      <c r="J6" s="65"/>
      <c r="L6" s="4"/>
      <c r="M6" s="4"/>
      <c r="N6" s="4"/>
      <c r="O6" s="4"/>
      <c r="P6" s="4"/>
      <c r="Q6" s="4"/>
      <c r="R6" s="4"/>
      <c r="X6" s="23"/>
    </row>
    <row r="7" spans="1:24" s="7" customFormat="1" ht="15.6" x14ac:dyDescent="0.3">
      <c r="A7" s="16"/>
      <c r="B7" s="4"/>
      <c r="C7" s="4"/>
      <c r="D7" s="4"/>
      <c r="E7" s="4"/>
      <c r="F7" s="4"/>
      <c r="I7" s="25"/>
      <c r="J7" s="25"/>
      <c r="K7" s="4"/>
      <c r="L7" s="4"/>
      <c r="M7" s="4"/>
      <c r="N7" s="4"/>
      <c r="O7" s="4"/>
      <c r="P7" s="4"/>
      <c r="Q7" s="4"/>
      <c r="R7" s="4"/>
      <c r="X7" s="23"/>
    </row>
    <row r="8" spans="1:24" s="7" customFormat="1" ht="15.6" x14ac:dyDescent="0.3">
      <c r="A8" s="33" t="s">
        <v>27</v>
      </c>
      <c r="B8" s="4"/>
      <c r="C8" s="4"/>
      <c r="D8" s="4"/>
      <c r="E8" s="4"/>
      <c r="F8" s="4"/>
      <c r="I8" s="64">
        <v>8</v>
      </c>
      <c r="J8" s="64"/>
      <c r="K8" s="4" t="str">
        <f>IF(I5&gt;=I8,"ok","Turneringen oppfyller ikke krav til antall deltakere")</f>
        <v>ok</v>
      </c>
      <c r="L8" s="4"/>
      <c r="M8" s="4"/>
      <c r="N8" s="4"/>
      <c r="O8" s="4"/>
      <c r="P8" s="4"/>
      <c r="Q8" s="4"/>
      <c r="R8" s="4"/>
      <c r="X8" s="23"/>
    </row>
    <row r="9" spans="1:24" s="7" customFormat="1" ht="15.6" x14ac:dyDescent="0.3">
      <c r="A9" s="33" t="s">
        <v>8</v>
      </c>
      <c r="B9" s="4"/>
      <c r="C9" s="4"/>
      <c r="D9" s="4"/>
      <c r="E9" s="4"/>
      <c r="F9" s="4"/>
      <c r="I9" s="64">
        <v>21</v>
      </c>
      <c r="J9" s="64"/>
      <c r="K9" s="4" t="str">
        <f>IF(I6&gt;=I9,"ok","Turneringen oppfyller ikke krav til antall spill")</f>
        <v>ok</v>
      </c>
      <c r="L9" s="4"/>
      <c r="M9" s="4"/>
      <c r="N9" s="4"/>
      <c r="O9" s="4"/>
      <c r="P9" s="4"/>
      <c r="Q9" s="4"/>
      <c r="R9" s="4"/>
      <c r="X9" s="23"/>
    </row>
    <row r="10" spans="1:24" s="7" customFormat="1" ht="15.6" x14ac:dyDescent="0.3">
      <c r="A10" s="33" t="s">
        <v>9</v>
      </c>
      <c r="B10" s="4"/>
      <c r="C10" s="4"/>
      <c r="D10" s="4"/>
      <c r="E10" s="4"/>
      <c r="F10" s="4"/>
      <c r="I10" s="64">
        <v>1</v>
      </c>
      <c r="J10" s="64"/>
      <c r="K10" s="4"/>
      <c r="L10" s="4"/>
      <c r="M10" s="4"/>
      <c r="N10" s="4"/>
      <c r="O10" s="4"/>
      <c r="P10" s="4"/>
      <c r="Q10" s="4"/>
      <c r="R10" s="4"/>
      <c r="X10" s="23"/>
    </row>
    <row r="11" spans="1:24" s="20" customFormat="1" ht="13.2" x14ac:dyDescent="0.25">
      <c r="A11" s="34"/>
      <c r="B11" s="29"/>
      <c r="C11" s="29"/>
      <c r="D11" s="29"/>
      <c r="E11" s="29"/>
      <c r="F11" s="29"/>
      <c r="I11" s="61"/>
      <c r="J11" s="61"/>
      <c r="K11" s="61" t="s">
        <v>18</v>
      </c>
      <c r="L11" s="60"/>
      <c r="M11" s="60"/>
      <c r="N11" s="61" t="s">
        <v>17</v>
      </c>
      <c r="O11" s="60"/>
      <c r="P11" s="60"/>
      <c r="Q11" s="61" t="s">
        <v>19</v>
      </c>
      <c r="R11" s="60"/>
      <c r="S11" s="60"/>
      <c r="T11" s="30"/>
      <c r="X11" s="21"/>
    </row>
    <row r="12" spans="1:24" s="7" customFormat="1" ht="15.6" x14ac:dyDescent="0.3">
      <c r="A12" s="33" t="s">
        <v>5</v>
      </c>
      <c r="B12" s="4"/>
      <c r="C12" s="4"/>
      <c r="D12" s="4"/>
      <c r="E12" s="4"/>
      <c r="F12" s="4"/>
      <c r="I12" s="64">
        <f>IF(AND(K8="ok",K9="ok"),ROUNDUP(K12*(N12-Q12),0),0)</f>
        <v>5</v>
      </c>
      <c r="J12" s="64"/>
      <c r="K12" s="87">
        <v>0.125</v>
      </c>
      <c r="L12" s="88"/>
      <c r="M12" s="88"/>
      <c r="N12" s="61">
        <f>I5</f>
        <v>38</v>
      </c>
      <c r="O12" s="60"/>
      <c r="P12" s="60"/>
      <c r="Q12" s="61">
        <f>ROUND(I8+1/K13-1/K12-1,0)</f>
        <v>3</v>
      </c>
      <c r="R12" s="85"/>
      <c r="S12" s="85"/>
      <c r="T12" s="29"/>
      <c r="X12" s="23"/>
    </row>
    <row r="13" spans="1:24" s="7" customFormat="1" ht="16.2" thickBot="1" x14ac:dyDescent="0.35">
      <c r="A13" s="35" t="s">
        <v>7</v>
      </c>
      <c r="B13" s="26"/>
      <c r="C13" s="26"/>
      <c r="D13" s="26"/>
      <c r="E13" s="26"/>
      <c r="F13" s="26"/>
      <c r="G13" s="27"/>
      <c r="H13" s="27"/>
      <c r="I13" s="91">
        <f>IF(I12,ROUNDUP(K13*(N13-Q13),0),0)</f>
        <v>8</v>
      </c>
      <c r="J13" s="91"/>
      <c r="K13" s="89">
        <f>K12*2</f>
        <v>0.25</v>
      </c>
      <c r="L13" s="90"/>
      <c r="M13" s="90"/>
      <c r="N13" s="70">
        <f>I5</f>
        <v>38</v>
      </c>
      <c r="O13" s="71"/>
      <c r="P13" s="71"/>
      <c r="Q13" s="70">
        <f>I8-1</f>
        <v>7</v>
      </c>
      <c r="R13" s="86"/>
      <c r="S13" s="86"/>
      <c r="T13" s="53"/>
      <c r="U13" s="27"/>
      <c r="V13" s="27"/>
      <c r="W13" s="27"/>
      <c r="X13" s="28"/>
    </row>
    <row r="14" spans="1:24" s="7" customFormat="1" ht="16.2" thickBot="1" x14ac:dyDescent="0.35">
      <c r="A14" s="33"/>
      <c r="B14" s="4"/>
      <c r="C14" s="4"/>
      <c r="D14" s="4"/>
      <c r="E14" s="4"/>
      <c r="F14" s="4"/>
      <c r="I14" s="24"/>
      <c r="J14" s="24"/>
      <c r="K14" s="42"/>
      <c r="L14" s="43"/>
      <c r="M14" s="43"/>
      <c r="N14" s="30"/>
      <c r="O14" s="20"/>
      <c r="P14" s="20"/>
      <c r="Q14" s="20"/>
      <c r="R14" s="32"/>
      <c r="S14" s="20"/>
      <c r="T14" s="30"/>
      <c r="X14" s="23"/>
    </row>
    <row r="15" spans="1:24" s="7" customFormat="1" ht="15" x14ac:dyDescent="0.25">
      <c r="A15" s="39"/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1"/>
    </row>
    <row r="16" spans="1:24" s="7" customFormat="1" ht="21" x14ac:dyDescent="0.4">
      <c r="A16" s="17" t="s">
        <v>6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15"/>
    </row>
    <row r="17" spans="1:40" s="7" customFormat="1" ht="15.6" x14ac:dyDescent="0.3">
      <c r="A17" s="16"/>
      <c r="X17" s="23"/>
    </row>
    <row r="18" spans="1:40" s="47" customFormat="1" ht="15.6" x14ac:dyDescent="0.3">
      <c r="A18" s="76">
        <v>1</v>
      </c>
      <c r="B18" s="67"/>
      <c r="C18" s="67">
        <f>A18+1</f>
        <v>2</v>
      </c>
      <c r="D18" s="67"/>
      <c r="E18" s="67">
        <f>C18+1</f>
        <v>3</v>
      </c>
      <c r="F18" s="67"/>
      <c r="G18" s="67"/>
      <c r="H18" s="67"/>
      <c r="I18" s="67"/>
      <c r="J18" s="67"/>
      <c r="K18" s="67"/>
      <c r="L18" s="67"/>
      <c r="M18" s="67"/>
      <c r="N18" s="67"/>
      <c r="O18" s="67"/>
      <c r="P18" s="67"/>
      <c r="Q18" s="67"/>
      <c r="R18" s="67"/>
      <c r="S18" s="67"/>
      <c r="T18" s="67"/>
      <c r="U18" s="67"/>
      <c r="V18" s="67"/>
      <c r="W18" s="67"/>
      <c r="X18" s="79"/>
    </row>
    <row r="19" spans="1:40" s="7" customFormat="1" ht="15.6" x14ac:dyDescent="0.3">
      <c r="A19" s="81">
        <f>IF(A18&lt;=$I$12,ROUND(VLOOKUP($I$5,$A$25:$AN$31,A18+4),0),"")</f>
        <v>7</v>
      </c>
      <c r="B19" s="77"/>
      <c r="C19" s="78">
        <f>IF(C18&lt;=$I$12,ROUND(VLOOKUP($I$5,$A$25:$AN$31,C18+4),0),"")</f>
        <v>5</v>
      </c>
      <c r="D19" s="78"/>
      <c r="E19" s="78">
        <f>IF(E18&lt;=$I$12,ROUND(VLOOKUP($I$5,$A$25:$AN$31,E18+4),0),"")</f>
        <v>3</v>
      </c>
      <c r="F19" s="78"/>
      <c r="G19" s="78"/>
      <c r="H19" s="78"/>
      <c r="I19" s="78"/>
      <c r="J19" s="78"/>
      <c r="K19" s="78"/>
      <c r="L19" s="78"/>
      <c r="M19" s="78"/>
      <c r="N19" s="78"/>
      <c r="O19" s="78"/>
      <c r="P19" s="78"/>
      <c r="Q19" s="78"/>
      <c r="R19" s="78"/>
      <c r="S19" s="78"/>
      <c r="T19" s="78"/>
      <c r="U19" s="78"/>
      <c r="V19" s="78"/>
      <c r="W19" s="78"/>
      <c r="X19" s="80"/>
    </row>
    <row r="20" spans="1:40" s="47" customFormat="1" ht="15.6" thickBot="1" x14ac:dyDescent="0.3">
      <c r="A20" s="50"/>
      <c r="B20" s="51"/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2"/>
    </row>
    <row r="22" spans="1:40" s="7" customFormat="1" ht="15.6" x14ac:dyDescent="0.3">
      <c r="A22" s="4" t="s">
        <v>40</v>
      </c>
    </row>
    <row r="24" spans="1:40" s="6" customFormat="1" ht="12" x14ac:dyDescent="0.25">
      <c r="A24" s="84" t="s">
        <v>39</v>
      </c>
      <c r="B24" s="84"/>
      <c r="C24" s="84"/>
      <c r="D24" s="5" t="s">
        <v>22</v>
      </c>
      <c r="E24" s="8">
        <v>1</v>
      </c>
      <c r="F24" s="8">
        <v>2</v>
      </c>
      <c r="G24" s="8">
        <v>3</v>
      </c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</row>
    <row r="25" spans="1:40" ht="12" x14ac:dyDescent="0.25">
      <c r="A25" s="5">
        <v>8</v>
      </c>
      <c r="B25" s="5" t="s">
        <v>21</v>
      </c>
      <c r="C25" s="5">
        <v>11</v>
      </c>
      <c r="D25" s="18">
        <v>1</v>
      </c>
      <c r="E25" s="9">
        <v>1</v>
      </c>
      <c r="F25" s="9" t="s">
        <v>47</v>
      </c>
      <c r="G25" s="9" t="s">
        <v>47</v>
      </c>
      <c r="H25" s="9" t="s">
        <v>47</v>
      </c>
      <c r="I25" s="9" t="s">
        <v>47</v>
      </c>
      <c r="J25" s="9" t="s">
        <v>47</v>
      </c>
      <c r="K25" s="9" t="s">
        <v>47</v>
      </c>
      <c r="L25" s="9" t="s">
        <v>47</v>
      </c>
      <c r="M25" s="9" t="s">
        <v>47</v>
      </c>
      <c r="N25" s="9" t="s">
        <v>47</v>
      </c>
      <c r="O25" s="9" t="s">
        <v>47</v>
      </c>
      <c r="P25" s="9" t="s">
        <v>47</v>
      </c>
      <c r="Q25" s="9" t="s">
        <v>47</v>
      </c>
      <c r="R25" s="9" t="s">
        <v>47</v>
      </c>
      <c r="S25" s="9" t="s">
        <v>47</v>
      </c>
      <c r="T25" s="9" t="s">
        <v>47</v>
      </c>
      <c r="U25" s="9" t="s">
        <v>47</v>
      </c>
      <c r="V25" s="9" t="s">
        <v>47</v>
      </c>
      <c r="W25" s="9" t="s">
        <v>47</v>
      </c>
      <c r="X25" s="9" t="s">
        <v>47</v>
      </c>
      <c r="Y25" s="9" t="s">
        <v>47</v>
      </c>
      <c r="Z25" s="9" t="s">
        <v>47</v>
      </c>
      <c r="AA25" s="9" t="s">
        <v>47</v>
      </c>
      <c r="AB25" s="9" t="s">
        <v>47</v>
      </c>
      <c r="AC25" s="9" t="s">
        <v>47</v>
      </c>
      <c r="AD25" s="9" t="s">
        <v>47</v>
      </c>
      <c r="AE25" s="9" t="s">
        <v>47</v>
      </c>
      <c r="AF25" s="9" t="s">
        <v>47</v>
      </c>
      <c r="AG25" s="9" t="s">
        <v>47</v>
      </c>
      <c r="AH25" s="9" t="s">
        <v>47</v>
      </c>
      <c r="AI25" s="9" t="s">
        <v>47</v>
      </c>
      <c r="AJ25" s="9" t="s">
        <v>47</v>
      </c>
      <c r="AK25" s="9" t="s">
        <v>47</v>
      </c>
      <c r="AL25" s="9" t="s">
        <v>47</v>
      </c>
      <c r="AM25" s="9" t="s">
        <v>47</v>
      </c>
      <c r="AN25" s="9" t="s">
        <v>47</v>
      </c>
    </row>
    <row r="26" spans="1:40" ht="12" x14ac:dyDescent="0.25">
      <c r="A26" s="5">
        <v>12</v>
      </c>
      <c r="B26" s="5" t="s">
        <v>21</v>
      </c>
      <c r="C26" s="5">
        <v>15</v>
      </c>
      <c r="D26" s="18">
        <v>2</v>
      </c>
      <c r="E26" s="9">
        <v>2</v>
      </c>
      <c r="F26" s="9">
        <v>1.3333333333333333</v>
      </c>
      <c r="G26" s="9" t="s">
        <v>47</v>
      </c>
      <c r="H26" s="9" t="s">
        <v>47</v>
      </c>
      <c r="I26" s="9" t="s">
        <v>47</v>
      </c>
      <c r="J26" s="9" t="s">
        <v>47</v>
      </c>
      <c r="K26" s="9" t="s">
        <v>47</v>
      </c>
      <c r="L26" s="9" t="s">
        <v>47</v>
      </c>
      <c r="M26" s="9" t="s">
        <v>47</v>
      </c>
      <c r="N26" s="9" t="s">
        <v>47</v>
      </c>
      <c r="O26" s="9" t="s">
        <v>47</v>
      </c>
      <c r="P26" s="9" t="s">
        <v>47</v>
      </c>
      <c r="Q26" s="9" t="s">
        <v>47</v>
      </c>
      <c r="R26" s="9" t="s">
        <v>47</v>
      </c>
      <c r="S26" s="9" t="s">
        <v>47</v>
      </c>
      <c r="T26" s="9" t="s">
        <v>47</v>
      </c>
      <c r="U26" s="9" t="s">
        <v>47</v>
      </c>
      <c r="V26" s="9" t="s">
        <v>47</v>
      </c>
      <c r="W26" s="9" t="s">
        <v>47</v>
      </c>
      <c r="X26" s="9" t="s">
        <v>47</v>
      </c>
      <c r="Y26" s="9" t="s">
        <v>47</v>
      </c>
      <c r="Z26" s="9" t="s">
        <v>47</v>
      </c>
      <c r="AA26" s="9" t="s">
        <v>47</v>
      </c>
      <c r="AB26" s="9" t="s">
        <v>47</v>
      </c>
      <c r="AC26" s="9" t="s">
        <v>47</v>
      </c>
      <c r="AD26" s="9" t="s">
        <v>47</v>
      </c>
      <c r="AE26" s="9" t="s">
        <v>47</v>
      </c>
      <c r="AF26" s="9" t="s">
        <v>47</v>
      </c>
      <c r="AG26" s="9" t="s">
        <v>47</v>
      </c>
      <c r="AH26" s="9" t="s">
        <v>47</v>
      </c>
      <c r="AI26" s="9" t="s">
        <v>47</v>
      </c>
      <c r="AJ26" s="9" t="s">
        <v>47</v>
      </c>
      <c r="AK26" s="9" t="s">
        <v>47</v>
      </c>
      <c r="AL26" s="9" t="s">
        <v>47</v>
      </c>
      <c r="AM26" s="9" t="s">
        <v>47</v>
      </c>
      <c r="AN26" s="9" t="s">
        <v>47</v>
      </c>
    </row>
    <row r="27" spans="1:40" ht="12" x14ac:dyDescent="0.25">
      <c r="A27" s="5">
        <v>16</v>
      </c>
      <c r="B27" s="5" t="s">
        <v>21</v>
      </c>
      <c r="C27" s="5">
        <v>19</v>
      </c>
      <c r="D27" s="18">
        <v>2</v>
      </c>
      <c r="E27" s="9">
        <v>3</v>
      </c>
      <c r="F27" s="9">
        <v>2</v>
      </c>
      <c r="G27" s="9" t="s">
        <v>47</v>
      </c>
      <c r="H27" s="9" t="s">
        <v>47</v>
      </c>
      <c r="I27" s="9" t="s">
        <v>47</v>
      </c>
      <c r="J27" s="9" t="s">
        <v>47</v>
      </c>
      <c r="K27" s="9" t="s">
        <v>47</v>
      </c>
      <c r="L27" s="9" t="s">
        <v>47</v>
      </c>
      <c r="M27" s="9" t="s">
        <v>47</v>
      </c>
      <c r="N27" s="9" t="s">
        <v>47</v>
      </c>
      <c r="O27" s="9" t="s">
        <v>47</v>
      </c>
      <c r="P27" s="9" t="s">
        <v>47</v>
      </c>
      <c r="Q27" s="9" t="s">
        <v>47</v>
      </c>
      <c r="R27" s="9" t="s">
        <v>47</v>
      </c>
      <c r="S27" s="9" t="s">
        <v>47</v>
      </c>
      <c r="T27" s="9" t="s">
        <v>47</v>
      </c>
      <c r="U27" s="9" t="s">
        <v>47</v>
      </c>
      <c r="V27" s="9" t="s">
        <v>47</v>
      </c>
      <c r="W27" s="9" t="s">
        <v>47</v>
      </c>
      <c r="X27" s="9" t="s">
        <v>47</v>
      </c>
      <c r="Y27" s="9" t="s">
        <v>47</v>
      </c>
      <c r="Z27" s="9" t="s">
        <v>47</v>
      </c>
      <c r="AA27" s="9" t="s">
        <v>47</v>
      </c>
      <c r="AB27" s="9" t="s">
        <v>47</v>
      </c>
      <c r="AC27" s="9" t="s">
        <v>47</v>
      </c>
      <c r="AD27" s="9" t="s">
        <v>47</v>
      </c>
      <c r="AE27" s="9" t="s">
        <v>47</v>
      </c>
      <c r="AF27" s="9" t="s">
        <v>47</v>
      </c>
      <c r="AG27" s="9" t="s">
        <v>47</v>
      </c>
      <c r="AH27" s="9" t="s">
        <v>47</v>
      </c>
      <c r="AI27" s="9" t="s">
        <v>47</v>
      </c>
      <c r="AJ27" s="9" t="s">
        <v>47</v>
      </c>
      <c r="AK27" s="9" t="s">
        <v>47</v>
      </c>
      <c r="AL27" s="9" t="s">
        <v>47</v>
      </c>
      <c r="AM27" s="9" t="s">
        <v>47</v>
      </c>
      <c r="AN27" s="9" t="s">
        <v>47</v>
      </c>
    </row>
    <row r="28" spans="1:40" ht="12.6" thickBot="1" x14ac:dyDescent="0.3">
      <c r="A28" s="5">
        <v>20</v>
      </c>
      <c r="B28" s="5" t="s">
        <v>21</v>
      </c>
      <c r="C28" s="5">
        <v>23</v>
      </c>
      <c r="D28" s="18">
        <v>3</v>
      </c>
      <c r="E28" s="9">
        <v>4</v>
      </c>
      <c r="F28" s="9">
        <v>2.6666666666666665</v>
      </c>
      <c r="G28" s="9">
        <v>1.7777777777777777</v>
      </c>
      <c r="H28" s="9" t="s">
        <v>47</v>
      </c>
      <c r="I28" s="9" t="s">
        <v>47</v>
      </c>
      <c r="J28" s="9" t="s">
        <v>47</v>
      </c>
      <c r="K28" s="9" t="s">
        <v>47</v>
      </c>
      <c r="L28" s="9" t="s">
        <v>47</v>
      </c>
      <c r="M28" s="9" t="s">
        <v>47</v>
      </c>
      <c r="N28" s="9" t="s">
        <v>47</v>
      </c>
      <c r="O28" s="9" t="s">
        <v>47</v>
      </c>
      <c r="P28" s="9" t="s">
        <v>47</v>
      </c>
      <c r="Q28" s="9" t="s">
        <v>47</v>
      </c>
      <c r="R28" s="9" t="s">
        <v>47</v>
      </c>
      <c r="S28" s="9" t="s">
        <v>47</v>
      </c>
      <c r="T28" s="9" t="s">
        <v>47</v>
      </c>
      <c r="U28" s="9" t="s">
        <v>47</v>
      </c>
      <c r="V28" s="9" t="s">
        <v>47</v>
      </c>
      <c r="W28" s="9" t="s">
        <v>47</v>
      </c>
      <c r="X28" s="9" t="s">
        <v>47</v>
      </c>
      <c r="Y28" s="9" t="s">
        <v>47</v>
      </c>
      <c r="Z28" s="9" t="s">
        <v>47</v>
      </c>
      <c r="AA28" s="9" t="s">
        <v>47</v>
      </c>
      <c r="AB28" s="9" t="s">
        <v>47</v>
      </c>
      <c r="AC28" s="9" t="s">
        <v>47</v>
      </c>
      <c r="AD28" s="9" t="s">
        <v>47</v>
      </c>
      <c r="AE28" s="9" t="s">
        <v>47</v>
      </c>
      <c r="AF28" s="9" t="s">
        <v>47</v>
      </c>
      <c r="AG28" s="9" t="s">
        <v>47</v>
      </c>
      <c r="AH28" s="9" t="s">
        <v>47</v>
      </c>
      <c r="AI28" s="9" t="s">
        <v>47</v>
      </c>
      <c r="AJ28" s="9" t="s">
        <v>47</v>
      </c>
      <c r="AK28" s="9" t="s">
        <v>47</v>
      </c>
      <c r="AL28" s="9" t="s">
        <v>47</v>
      </c>
      <c r="AM28" s="9" t="s">
        <v>47</v>
      </c>
      <c r="AN28" s="9" t="s">
        <v>47</v>
      </c>
    </row>
    <row r="29" spans="1:40" ht="12" x14ac:dyDescent="0.25">
      <c r="A29" s="5">
        <v>24</v>
      </c>
      <c r="B29" s="5" t="s">
        <v>21</v>
      </c>
      <c r="C29" s="5">
        <v>27</v>
      </c>
      <c r="D29" s="18">
        <v>3</v>
      </c>
      <c r="E29" s="9">
        <v>5</v>
      </c>
      <c r="F29" s="9">
        <v>3.333333333333333</v>
      </c>
      <c r="G29" s="9">
        <v>2.2222222222222219</v>
      </c>
      <c r="H29" s="9" t="s">
        <v>47</v>
      </c>
      <c r="I29" s="9" t="s">
        <v>47</v>
      </c>
      <c r="J29" s="9" t="s">
        <v>47</v>
      </c>
      <c r="K29" s="9" t="s">
        <v>47</v>
      </c>
      <c r="L29" s="9" t="s">
        <v>47</v>
      </c>
      <c r="M29" s="9" t="s">
        <v>47</v>
      </c>
      <c r="N29" s="9" t="s">
        <v>47</v>
      </c>
      <c r="O29" s="9" t="s">
        <v>47</v>
      </c>
      <c r="P29" s="9" t="s">
        <v>47</v>
      </c>
      <c r="Q29" s="9" t="s">
        <v>47</v>
      </c>
      <c r="R29" s="9" t="s">
        <v>47</v>
      </c>
      <c r="S29" s="9" t="s">
        <v>47</v>
      </c>
      <c r="T29" s="9" t="s">
        <v>47</v>
      </c>
      <c r="U29" s="9" t="s">
        <v>47</v>
      </c>
      <c r="V29" s="9" t="s">
        <v>47</v>
      </c>
      <c r="W29" s="9" t="s">
        <v>47</v>
      </c>
      <c r="X29" s="9" t="s">
        <v>47</v>
      </c>
      <c r="Y29" s="9" t="s">
        <v>47</v>
      </c>
      <c r="Z29" s="9" t="s">
        <v>47</v>
      </c>
      <c r="AA29" s="9" t="s">
        <v>47</v>
      </c>
      <c r="AB29" s="9" t="s">
        <v>47</v>
      </c>
      <c r="AC29" s="9" t="s">
        <v>47</v>
      </c>
      <c r="AD29" s="9" t="s">
        <v>47</v>
      </c>
      <c r="AE29" s="9" t="s">
        <v>47</v>
      </c>
      <c r="AF29" s="9" t="s">
        <v>47</v>
      </c>
      <c r="AG29" s="9" t="s">
        <v>47</v>
      </c>
      <c r="AH29" s="9" t="s">
        <v>47</v>
      </c>
      <c r="AI29" s="9" t="s">
        <v>47</v>
      </c>
      <c r="AJ29" s="9" t="s">
        <v>47</v>
      </c>
      <c r="AK29" s="9" t="s">
        <v>47</v>
      </c>
      <c r="AL29" s="9" t="s">
        <v>47</v>
      </c>
      <c r="AM29" s="9" t="s">
        <v>47</v>
      </c>
      <c r="AN29" s="9" t="s">
        <v>47</v>
      </c>
    </row>
    <row r="30" spans="1:40" ht="12" x14ac:dyDescent="0.25">
      <c r="A30" s="5">
        <v>28</v>
      </c>
      <c r="B30" s="5" t="s">
        <v>21</v>
      </c>
      <c r="C30" s="5">
        <v>31</v>
      </c>
      <c r="D30" s="18">
        <v>3</v>
      </c>
      <c r="E30" s="9">
        <v>6</v>
      </c>
      <c r="F30" s="9">
        <v>4</v>
      </c>
      <c r="G30" s="9">
        <v>2</v>
      </c>
      <c r="H30" s="9"/>
      <c r="I30" s="9" t="s">
        <v>47</v>
      </c>
      <c r="J30" s="9" t="s">
        <v>47</v>
      </c>
      <c r="K30" s="9" t="s">
        <v>47</v>
      </c>
      <c r="L30" s="9" t="s">
        <v>47</v>
      </c>
      <c r="M30" s="9" t="s">
        <v>47</v>
      </c>
      <c r="N30" s="9" t="s">
        <v>47</v>
      </c>
      <c r="O30" s="9" t="s">
        <v>47</v>
      </c>
      <c r="P30" s="9" t="s">
        <v>47</v>
      </c>
      <c r="Q30" s="9" t="s">
        <v>47</v>
      </c>
      <c r="R30" s="9" t="s">
        <v>47</v>
      </c>
      <c r="S30" s="9" t="s">
        <v>47</v>
      </c>
      <c r="T30" s="9" t="s">
        <v>47</v>
      </c>
      <c r="U30" s="9" t="s">
        <v>47</v>
      </c>
      <c r="V30" s="9" t="s">
        <v>47</v>
      </c>
      <c r="W30" s="9" t="s">
        <v>47</v>
      </c>
      <c r="X30" s="9" t="s">
        <v>47</v>
      </c>
      <c r="Y30" s="9" t="s">
        <v>47</v>
      </c>
      <c r="Z30" s="9" t="s">
        <v>47</v>
      </c>
      <c r="AA30" s="9" t="s">
        <v>47</v>
      </c>
      <c r="AB30" s="9" t="s">
        <v>47</v>
      </c>
      <c r="AC30" s="9" t="s">
        <v>47</v>
      </c>
      <c r="AD30" s="9" t="s">
        <v>47</v>
      </c>
      <c r="AE30" s="9" t="s">
        <v>47</v>
      </c>
      <c r="AF30" s="9" t="s">
        <v>47</v>
      </c>
      <c r="AG30" s="9" t="s">
        <v>47</v>
      </c>
      <c r="AH30" s="9" t="s">
        <v>47</v>
      </c>
      <c r="AI30" s="9" t="s">
        <v>47</v>
      </c>
      <c r="AJ30" s="9" t="s">
        <v>47</v>
      </c>
      <c r="AK30" s="9" t="s">
        <v>47</v>
      </c>
      <c r="AL30" s="9" t="s">
        <v>47</v>
      </c>
      <c r="AM30" s="9" t="s">
        <v>47</v>
      </c>
      <c r="AN30" s="9" t="s">
        <v>47</v>
      </c>
    </row>
    <row r="31" spans="1:40" ht="12" x14ac:dyDescent="0.25">
      <c r="A31" s="5">
        <v>32</v>
      </c>
      <c r="B31" s="5" t="s">
        <v>21</v>
      </c>
      <c r="C31" s="5"/>
      <c r="D31" s="18">
        <v>3</v>
      </c>
      <c r="E31" s="9">
        <v>7</v>
      </c>
      <c r="F31" s="9">
        <v>4.6666666666666661</v>
      </c>
      <c r="G31" s="9">
        <v>3.1111111111111107</v>
      </c>
      <c r="H31" s="9"/>
      <c r="I31" s="9" t="s">
        <v>47</v>
      </c>
      <c r="J31" s="9" t="s">
        <v>47</v>
      </c>
      <c r="K31" s="9" t="s">
        <v>47</v>
      </c>
      <c r="L31" s="9" t="s">
        <v>47</v>
      </c>
      <c r="M31" s="9" t="s">
        <v>47</v>
      </c>
      <c r="N31" s="9" t="s">
        <v>47</v>
      </c>
      <c r="O31" s="9" t="s">
        <v>47</v>
      </c>
      <c r="P31" s="9" t="s">
        <v>47</v>
      </c>
      <c r="Q31" s="9" t="s">
        <v>47</v>
      </c>
      <c r="R31" s="9" t="s">
        <v>47</v>
      </c>
      <c r="S31" s="9" t="s">
        <v>47</v>
      </c>
      <c r="T31" s="9" t="s">
        <v>47</v>
      </c>
      <c r="U31" s="9" t="s">
        <v>47</v>
      </c>
      <c r="V31" s="9" t="s">
        <v>47</v>
      </c>
      <c r="W31" s="9" t="s">
        <v>47</v>
      </c>
      <c r="X31" s="9" t="s">
        <v>47</v>
      </c>
      <c r="Y31" s="9" t="s">
        <v>47</v>
      </c>
      <c r="Z31" s="9" t="s">
        <v>47</v>
      </c>
      <c r="AA31" s="9" t="s">
        <v>47</v>
      </c>
      <c r="AB31" s="9" t="s">
        <v>47</v>
      </c>
      <c r="AC31" s="9" t="s">
        <v>47</v>
      </c>
      <c r="AD31" s="9" t="s">
        <v>47</v>
      </c>
      <c r="AE31" s="9" t="s">
        <v>47</v>
      </c>
      <c r="AF31" s="9" t="s">
        <v>47</v>
      </c>
      <c r="AG31" s="9" t="s">
        <v>47</v>
      </c>
      <c r="AH31" s="9" t="s">
        <v>47</v>
      </c>
      <c r="AI31" s="9" t="s">
        <v>47</v>
      </c>
      <c r="AJ31" s="9" t="s">
        <v>47</v>
      </c>
      <c r="AK31" s="9" t="s">
        <v>47</v>
      </c>
      <c r="AL31" s="9" t="s">
        <v>47</v>
      </c>
      <c r="AM31" s="9" t="s">
        <v>47</v>
      </c>
      <c r="AN31" s="9" t="s">
        <v>47</v>
      </c>
    </row>
  </sheetData>
  <mergeCells count="42">
    <mergeCell ref="A24:C24"/>
    <mergeCell ref="A19:B19"/>
    <mergeCell ref="C19:D19"/>
    <mergeCell ref="E19:F19"/>
    <mergeCell ref="G19:H19"/>
    <mergeCell ref="O19:P19"/>
    <mergeCell ref="K19:L19"/>
    <mergeCell ref="M19:N19"/>
    <mergeCell ref="W19:X19"/>
    <mergeCell ref="Q19:R19"/>
    <mergeCell ref="S19:T19"/>
    <mergeCell ref="W18:X18"/>
    <mergeCell ref="Q18:R18"/>
    <mergeCell ref="S18:T18"/>
    <mergeCell ref="U18:V18"/>
    <mergeCell ref="U19:V19"/>
    <mergeCell ref="I19:J19"/>
    <mergeCell ref="K18:L18"/>
    <mergeCell ref="M18:N18"/>
    <mergeCell ref="O18:P18"/>
    <mergeCell ref="Q11:S11"/>
    <mergeCell ref="K11:M11"/>
    <mergeCell ref="K12:M12"/>
    <mergeCell ref="K13:M13"/>
    <mergeCell ref="N11:P11"/>
    <mergeCell ref="N12:P12"/>
    <mergeCell ref="N13:P13"/>
    <mergeCell ref="Q12:S12"/>
    <mergeCell ref="Q13:S13"/>
    <mergeCell ref="A18:B18"/>
    <mergeCell ref="C18:D18"/>
    <mergeCell ref="E18:F18"/>
    <mergeCell ref="G18:H18"/>
    <mergeCell ref="I18:J18"/>
    <mergeCell ref="I5:J5"/>
    <mergeCell ref="I6:J6"/>
    <mergeCell ref="I12:J12"/>
    <mergeCell ref="I13:J13"/>
    <mergeCell ref="I11:J11"/>
    <mergeCell ref="I8:J8"/>
    <mergeCell ref="I9:J9"/>
    <mergeCell ref="I10:J10"/>
  </mergeCells>
  <phoneticPr fontId="17" type="noConversion"/>
  <pageMargins left="0.39370078740157483" right="0.39370078740157483" top="0.39370078740157483" bottom="0.39370078740157483" header="0.39370078740157483" footer="0.23622047244094491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BN291"/>
  <sheetViews>
    <sheetView topLeftCell="A9" workbookViewId="0">
      <selection activeCell="I9" sqref="I9"/>
    </sheetView>
  </sheetViews>
  <sheetFormatPr baseColWidth="10" defaultColWidth="9.109375" defaultRowHeight="11.4" x14ac:dyDescent="0.2"/>
  <cols>
    <col min="1" max="66" width="3.6640625" style="2" customWidth="1"/>
    <col min="67" max="16384" width="9.109375" style="2"/>
  </cols>
  <sheetData>
    <row r="1" spans="1:32" ht="21" x14ac:dyDescent="0.4">
      <c r="A1" s="10" t="s">
        <v>30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3"/>
    </row>
    <row r="2" spans="1:32" ht="12" x14ac:dyDescent="0.25">
      <c r="A2" s="14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AF2" s="15"/>
    </row>
    <row r="3" spans="1:32" ht="15.6" x14ac:dyDescent="0.3">
      <c r="A3" s="16" t="s">
        <v>12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AF3" s="15"/>
    </row>
    <row r="4" spans="1:32" ht="12" x14ac:dyDescent="0.25">
      <c r="A4" s="14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AF4" s="15"/>
    </row>
    <row r="5" spans="1:32" s="7" customFormat="1" ht="15.6" x14ac:dyDescent="0.3">
      <c r="A5" s="16" t="s">
        <v>11</v>
      </c>
      <c r="B5" s="4"/>
      <c r="C5" s="4"/>
      <c r="D5" s="4"/>
      <c r="E5" s="4"/>
      <c r="F5" s="4"/>
      <c r="I5" s="65">
        <v>28</v>
      </c>
      <c r="J5" s="65"/>
      <c r="L5" s="4" t="s">
        <v>20</v>
      </c>
      <c r="M5" s="4"/>
      <c r="N5" s="4"/>
      <c r="O5" s="4"/>
      <c r="P5" s="4"/>
      <c r="Q5" s="4"/>
      <c r="R5" s="4"/>
      <c r="AF5" s="23"/>
    </row>
    <row r="6" spans="1:32" s="7" customFormat="1" ht="15.6" x14ac:dyDescent="0.3">
      <c r="A6" s="16" t="s">
        <v>2</v>
      </c>
      <c r="B6" s="4"/>
      <c r="C6" s="4"/>
      <c r="D6" s="4"/>
      <c r="E6" s="4"/>
      <c r="F6" s="4"/>
      <c r="I6" s="65">
        <v>45</v>
      </c>
      <c r="J6" s="65"/>
      <c r="L6" s="4"/>
      <c r="M6" s="4"/>
      <c r="N6" s="4"/>
      <c r="O6" s="4"/>
      <c r="P6" s="4"/>
      <c r="Q6" s="4"/>
      <c r="R6" s="4"/>
      <c r="AF6" s="23"/>
    </row>
    <row r="7" spans="1:32" s="7" customFormat="1" ht="15.6" x14ac:dyDescent="0.3">
      <c r="A7" s="16" t="s">
        <v>3</v>
      </c>
      <c r="B7" s="4"/>
      <c r="C7" s="4"/>
      <c r="D7" s="4"/>
      <c r="E7" s="4"/>
      <c r="F7" s="4"/>
      <c r="I7" s="65">
        <v>1</v>
      </c>
      <c r="J7" s="65"/>
      <c r="L7" s="4" t="s">
        <v>10</v>
      </c>
      <c r="M7" s="4"/>
      <c r="N7" s="4"/>
      <c r="O7" s="4"/>
      <c r="P7" s="4"/>
      <c r="Q7" s="4"/>
      <c r="R7" s="4"/>
      <c r="AF7" s="23"/>
    </row>
    <row r="8" spans="1:32" s="7" customFormat="1" ht="15.6" x14ac:dyDescent="0.3">
      <c r="A8" s="16" t="s">
        <v>4</v>
      </c>
      <c r="B8" s="4"/>
      <c r="C8" s="4"/>
      <c r="D8" s="4"/>
      <c r="E8" s="4"/>
      <c r="F8" s="4"/>
      <c r="I8" s="65" t="s">
        <v>70</v>
      </c>
      <c r="J8" s="65"/>
      <c r="L8" s="4" t="s">
        <v>13</v>
      </c>
      <c r="M8" s="4"/>
      <c r="N8" s="4"/>
      <c r="O8" s="4"/>
      <c r="P8" s="4"/>
      <c r="Q8" s="4"/>
      <c r="R8" s="4"/>
      <c r="AF8" s="23"/>
    </row>
    <row r="9" spans="1:32" s="7" customFormat="1" ht="15.6" x14ac:dyDescent="0.3">
      <c r="A9" s="16"/>
      <c r="B9" s="4"/>
      <c r="C9" s="4"/>
      <c r="D9" s="4"/>
      <c r="E9" s="4"/>
      <c r="F9" s="4"/>
      <c r="I9" s="25"/>
      <c r="J9" s="25"/>
      <c r="K9" s="4"/>
      <c r="L9" s="4"/>
      <c r="M9" s="4"/>
      <c r="N9" s="4"/>
      <c r="O9" s="4"/>
      <c r="P9" s="4"/>
      <c r="Q9" s="4"/>
      <c r="R9" s="4"/>
      <c r="AF9" s="23"/>
    </row>
    <row r="10" spans="1:32" s="7" customFormat="1" ht="15.6" x14ac:dyDescent="0.3">
      <c r="A10" s="33" t="s">
        <v>27</v>
      </c>
      <c r="B10" s="4"/>
      <c r="C10" s="4"/>
      <c r="D10" s="4"/>
      <c r="E10" s="4"/>
      <c r="F10" s="4"/>
      <c r="I10" s="64">
        <v>16</v>
      </c>
      <c r="J10" s="64"/>
      <c r="K10" s="4" t="str">
        <f>IF(I5&gt;=I10,"ok","Turneringen oppfyller ikke krav til antall deltakere")</f>
        <v>ok</v>
      </c>
      <c r="L10" s="4"/>
      <c r="M10" s="4"/>
      <c r="N10" s="4"/>
      <c r="O10" s="4"/>
      <c r="P10" s="4"/>
      <c r="Q10" s="4"/>
      <c r="R10" s="4"/>
      <c r="AF10" s="23"/>
    </row>
    <row r="11" spans="1:32" s="7" customFormat="1" ht="15.6" x14ac:dyDescent="0.3">
      <c r="A11" s="33" t="s">
        <v>8</v>
      </c>
      <c r="B11" s="4"/>
      <c r="C11" s="4"/>
      <c r="D11" s="4"/>
      <c r="E11" s="4"/>
      <c r="F11" s="4"/>
      <c r="I11" s="64">
        <v>42</v>
      </c>
      <c r="J11" s="64"/>
      <c r="K11" s="4" t="str">
        <f>IF(I6&gt;=I11,"ok","Turneringen oppfyller ikke krav til antall spill")</f>
        <v>ok</v>
      </c>
      <c r="L11" s="4"/>
      <c r="M11" s="4"/>
      <c r="N11" s="4"/>
      <c r="O11" s="4"/>
      <c r="P11" s="4"/>
      <c r="Q11" s="4"/>
      <c r="R11" s="4"/>
      <c r="AF11" s="23"/>
    </row>
    <row r="12" spans="1:32" s="7" customFormat="1" ht="15.6" x14ac:dyDescent="0.3">
      <c r="A12" s="33" t="s">
        <v>9</v>
      </c>
      <c r="B12" s="4"/>
      <c r="C12" s="4"/>
      <c r="D12" s="4"/>
      <c r="E12" s="4"/>
      <c r="F12" s="4"/>
      <c r="I12" s="64">
        <v>3</v>
      </c>
      <c r="J12" s="64"/>
      <c r="K12" s="4"/>
      <c r="L12" s="4"/>
      <c r="M12" s="4"/>
      <c r="N12" s="4"/>
      <c r="O12" s="4"/>
      <c r="P12" s="4"/>
      <c r="Q12" s="4"/>
      <c r="R12" s="4"/>
      <c r="AF12" s="23"/>
    </row>
    <row r="13" spans="1:32" s="20" customFormat="1" ht="13.2" x14ac:dyDescent="0.25">
      <c r="A13" s="34"/>
      <c r="B13" s="29"/>
      <c r="C13" s="29"/>
      <c r="D13" s="29"/>
      <c r="E13" s="29"/>
      <c r="F13" s="29"/>
      <c r="I13" s="61"/>
      <c r="J13" s="61"/>
      <c r="K13" s="61" t="s">
        <v>16</v>
      </c>
      <c r="L13" s="60"/>
      <c r="M13" s="60"/>
      <c r="N13" s="61" t="s">
        <v>17</v>
      </c>
      <c r="O13" s="60"/>
      <c r="P13" s="60"/>
      <c r="Q13" s="61" t="s">
        <v>3</v>
      </c>
      <c r="R13" s="60"/>
      <c r="S13" s="60"/>
      <c r="T13" s="61" t="s">
        <v>25</v>
      </c>
      <c r="U13" s="60"/>
      <c r="V13" s="60"/>
      <c r="W13" s="61" t="s">
        <v>24</v>
      </c>
      <c r="X13" s="60"/>
      <c r="Y13" s="60"/>
      <c r="AF13" s="21"/>
    </row>
    <row r="14" spans="1:32" s="7" customFormat="1" ht="15.6" x14ac:dyDescent="0.3">
      <c r="A14" s="33" t="s">
        <v>26</v>
      </c>
      <c r="B14" s="4"/>
      <c r="C14" s="4"/>
      <c r="D14" s="4"/>
      <c r="E14" s="4"/>
      <c r="F14" s="4"/>
      <c r="I14" s="64">
        <f>ROUNDUP(N14*Q14*T14,0)</f>
        <v>28</v>
      </c>
      <c r="J14" s="64"/>
      <c r="K14" s="60"/>
      <c r="L14" s="60"/>
      <c r="M14" s="60"/>
      <c r="N14" s="61">
        <f>I5</f>
        <v>28</v>
      </c>
      <c r="O14" s="60"/>
      <c r="P14" s="60"/>
      <c r="Q14" s="62">
        <f>I7</f>
        <v>1</v>
      </c>
      <c r="R14" s="63"/>
      <c r="S14" s="63"/>
      <c r="T14" s="62">
        <f>IF(I8="ja",1.5,1)</f>
        <v>1</v>
      </c>
      <c r="U14" s="63"/>
      <c r="V14" s="63"/>
      <c r="W14" s="60"/>
      <c r="X14" s="60"/>
      <c r="Y14" s="60"/>
      <c r="AF14" s="23"/>
    </row>
    <row r="15" spans="1:32" s="7" customFormat="1" ht="15.6" x14ac:dyDescent="0.3">
      <c r="A15" s="33" t="s">
        <v>5</v>
      </c>
      <c r="B15" s="4"/>
      <c r="C15" s="4"/>
      <c r="D15" s="4"/>
      <c r="E15" s="4"/>
      <c r="F15" s="4"/>
      <c r="I15" s="64">
        <f>IF(AND(K10="ok",K11="ok"),ROUNDUP(N15*K15,0),0)</f>
        <v>7</v>
      </c>
      <c r="J15" s="64"/>
      <c r="K15" s="73">
        <f>1/4</f>
        <v>0.25</v>
      </c>
      <c r="L15" s="74"/>
      <c r="M15" s="74"/>
      <c r="N15" s="61">
        <f>I14</f>
        <v>28</v>
      </c>
      <c r="O15" s="60"/>
      <c r="P15" s="60"/>
      <c r="Q15" s="75"/>
      <c r="R15" s="60"/>
      <c r="S15" s="60"/>
      <c r="T15" s="75"/>
      <c r="U15" s="60"/>
      <c r="V15" s="60"/>
      <c r="W15" s="75"/>
      <c r="X15" s="60"/>
      <c r="Y15" s="60"/>
      <c r="AF15" s="23"/>
    </row>
    <row r="16" spans="1:32" s="7" customFormat="1" ht="16.2" thickBot="1" x14ac:dyDescent="0.35">
      <c r="A16" s="35" t="s">
        <v>7</v>
      </c>
      <c r="B16" s="26"/>
      <c r="C16" s="26"/>
      <c r="D16" s="26"/>
      <c r="E16" s="26"/>
      <c r="F16" s="26"/>
      <c r="G16" s="27"/>
      <c r="H16" s="27"/>
      <c r="I16" s="91">
        <f>IF(I15,ROUND(W16*ROUND(N16*K16,0),0),0)</f>
        <v>21</v>
      </c>
      <c r="J16" s="91"/>
      <c r="K16" s="68">
        <v>0.75</v>
      </c>
      <c r="L16" s="69"/>
      <c r="M16" s="69"/>
      <c r="N16" s="70">
        <f>I14</f>
        <v>28</v>
      </c>
      <c r="O16" s="71"/>
      <c r="P16" s="71"/>
      <c r="Q16" s="72"/>
      <c r="R16" s="71"/>
      <c r="S16" s="71"/>
      <c r="T16" s="72"/>
      <c r="U16" s="71"/>
      <c r="V16" s="71"/>
      <c r="W16" s="92">
        <f>MAX(1,0.65+0.005*MIN(150,I6))</f>
        <v>1</v>
      </c>
      <c r="X16" s="93"/>
      <c r="Y16" s="93"/>
      <c r="Z16" s="27"/>
      <c r="AA16" s="27"/>
      <c r="AB16" s="27"/>
      <c r="AC16" s="27"/>
      <c r="AD16" s="27"/>
      <c r="AE16" s="27"/>
      <c r="AF16" s="28"/>
    </row>
    <row r="17" spans="1:32" s="7" customFormat="1" ht="16.2" thickBot="1" x14ac:dyDescent="0.35">
      <c r="A17" s="33"/>
      <c r="B17" s="4"/>
      <c r="C17" s="4"/>
      <c r="D17" s="4"/>
      <c r="E17" s="4"/>
      <c r="F17" s="4"/>
      <c r="I17" s="24"/>
      <c r="J17" s="24"/>
      <c r="K17" s="42"/>
      <c r="L17" s="43"/>
      <c r="M17" s="43"/>
      <c r="N17" s="30"/>
      <c r="O17" s="20"/>
      <c r="P17" s="20"/>
      <c r="Q17" s="20"/>
      <c r="R17" s="32"/>
      <c r="S17" s="20"/>
      <c r="T17" s="30"/>
      <c r="U17" s="31"/>
      <c r="V17" s="31"/>
      <c r="W17" s="44"/>
      <c r="X17" s="45"/>
      <c r="Y17" s="45"/>
      <c r="AF17" s="23"/>
    </row>
    <row r="18" spans="1:32" s="7" customFormat="1" ht="15" x14ac:dyDescent="0.25">
      <c r="A18" s="39"/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  <c r="AF18" s="41"/>
    </row>
    <row r="19" spans="1:32" s="7" customFormat="1" ht="21" x14ac:dyDescent="0.4">
      <c r="A19" s="17" t="s">
        <v>6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9"/>
      <c r="X19" s="2"/>
      <c r="Y19" s="2"/>
      <c r="Z19" s="2"/>
      <c r="AA19" s="2"/>
      <c r="AB19" s="2"/>
      <c r="AC19" s="2"/>
      <c r="AD19" s="2"/>
      <c r="AE19" s="2"/>
      <c r="AF19" s="15"/>
    </row>
    <row r="20" spans="1:32" s="7" customFormat="1" ht="15.6" x14ac:dyDescent="0.3">
      <c r="A20" s="16"/>
      <c r="AF20" s="23"/>
    </row>
    <row r="21" spans="1:32" s="47" customFormat="1" ht="15.6" x14ac:dyDescent="0.3">
      <c r="A21" s="76">
        <v>1</v>
      </c>
      <c r="B21" s="77"/>
      <c r="C21" s="67">
        <f>A21+1</f>
        <v>2</v>
      </c>
      <c r="D21" s="67"/>
      <c r="E21" s="67">
        <f>C21+1</f>
        <v>3</v>
      </c>
      <c r="F21" s="67"/>
      <c r="G21" s="67">
        <f>E21+1</f>
        <v>4</v>
      </c>
      <c r="H21" s="67"/>
      <c r="I21" s="67">
        <f>G21+1</f>
        <v>5</v>
      </c>
      <c r="J21" s="67"/>
      <c r="K21" s="67">
        <f>I21+1</f>
        <v>6</v>
      </c>
      <c r="L21" s="67"/>
      <c r="M21" s="67">
        <f>K21+1</f>
        <v>7</v>
      </c>
      <c r="N21" s="67"/>
      <c r="O21" s="67">
        <f>M21+1</f>
        <v>8</v>
      </c>
      <c r="P21" s="67"/>
      <c r="Q21" s="67">
        <f>O21+1</f>
        <v>9</v>
      </c>
      <c r="R21" s="67"/>
      <c r="S21" s="67">
        <f>Q21+1</f>
        <v>10</v>
      </c>
      <c r="T21" s="67"/>
      <c r="U21" s="67">
        <f>S21+1</f>
        <v>11</v>
      </c>
      <c r="V21" s="67"/>
      <c r="W21" s="67">
        <f>U21+1</f>
        <v>12</v>
      </c>
      <c r="X21" s="67"/>
      <c r="Y21" s="67">
        <f>W21+1</f>
        <v>13</v>
      </c>
      <c r="Z21" s="67"/>
      <c r="AA21" s="67">
        <f>Y21+1</f>
        <v>14</v>
      </c>
      <c r="AB21" s="67"/>
      <c r="AC21" s="67">
        <f>AA21+1</f>
        <v>15</v>
      </c>
      <c r="AD21" s="67"/>
      <c r="AE21" s="67">
        <f>AC21+1</f>
        <v>16</v>
      </c>
      <c r="AF21" s="79"/>
    </row>
    <row r="22" spans="1:32" s="47" customFormat="1" ht="15.6" x14ac:dyDescent="0.3">
      <c r="A22" s="81">
        <f>IF(A21&lt;=$I$15,ROUND($W$16*ROUND(VLOOKUP($I$14,$A$38:$BN$290,A21+2,FALSE),0),0),"")</f>
        <v>21</v>
      </c>
      <c r="B22" s="78"/>
      <c r="C22" s="78">
        <f>IF(C21&lt;=$I$15,ROUND($W$16*ROUND(VLOOKUP($I$14,$A$38:$BN$290,C21+2,FALSE),0),0),"")</f>
        <v>14</v>
      </c>
      <c r="D22" s="78"/>
      <c r="E22" s="78">
        <f>IF(E21&lt;=$I$15,ROUND($W$16*ROUND(VLOOKUP($I$14,$A$38:$BN$290,E21+2,FALSE),0),0),"")</f>
        <v>10</v>
      </c>
      <c r="F22" s="78"/>
      <c r="G22" s="78">
        <f>IF(G21&lt;=$I$15,ROUND($W$16*ROUND(VLOOKUP($I$14,$A$38:$BN$290,G21+2,FALSE),0),0),"")</f>
        <v>8</v>
      </c>
      <c r="H22" s="78"/>
      <c r="I22" s="78">
        <f>IF(I21&lt;=$I$15,ROUND($W$16*ROUND(VLOOKUP($I$14,$A$38:$BN$290,I21+2,FALSE),0),0),"")</f>
        <v>6</v>
      </c>
      <c r="J22" s="78"/>
      <c r="K22" s="78">
        <f>IF(K21&lt;=$I$15,ROUND($W$16*ROUND(VLOOKUP($I$14,$A$38:$BN$290,K21+2,FALSE),0),0),"")</f>
        <v>4</v>
      </c>
      <c r="L22" s="78"/>
      <c r="M22" s="78">
        <f>IF(M21&lt;=$I$15,ROUND($W$16*ROUND(VLOOKUP($I$14,$A$38:$BN$290,M21+2,FALSE),0),0),"")</f>
        <v>3</v>
      </c>
      <c r="N22" s="78"/>
      <c r="O22" s="78" t="str">
        <f>IF(O21&lt;=$I$15,ROUND($W$16*ROUND(VLOOKUP($I$14,$A$38:$BN$290,O21+2,FALSE),0),0),"")</f>
        <v/>
      </c>
      <c r="P22" s="78"/>
      <c r="Q22" s="78" t="str">
        <f>IF(Q21&lt;=$I$15,ROUND($W$16*ROUND(VLOOKUP($I$14,$A$38:$BN$290,Q21+2,FALSE),0),0),"")</f>
        <v/>
      </c>
      <c r="R22" s="78"/>
      <c r="S22" s="78" t="str">
        <f>IF(S21&lt;=$I$15,ROUND($W$16*ROUND(VLOOKUP($I$14,$A$38:$BN$290,S21+2,FALSE),0),0),"")</f>
        <v/>
      </c>
      <c r="T22" s="78"/>
      <c r="U22" s="78" t="str">
        <f>IF(U21&lt;=$I$15,ROUND($W$16*ROUND(VLOOKUP($I$14,$A$38:$BN$290,U21+2,FALSE),0),0),"")</f>
        <v/>
      </c>
      <c r="V22" s="78"/>
      <c r="W22" s="78" t="str">
        <f>IF(W21&lt;=$I$15,ROUND($W$16*ROUND(VLOOKUP($I$14,$A$38:$BN$290,W21+2,FALSE),0),0),"")</f>
        <v/>
      </c>
      <c r="X22" s="78"/>
      <c r="Y22" s="78" t="str">
        <f>IF(Y21&lt;=$I$15,ROUND($W$16*ROUND(VLOOKUP($I$14,$A$38:$BN$290,Y21+2,FALSE),0),0),"")</f>
        <v/>
      </c>
      <c r="Z22" s="78"/>
      <c r="AA22" s="78" t="str">
        <f>IF(AA21&lt;=$I$15,ROUND($W$16*ROUND(VLOOKUP($I$14,$A$38:$BN$290,AA21+2,FALSE),0),0),"")</f>
        <v/>
      </c>
      <c r="AB22" s="78"/>
      <c r="AC22" s="78" t="str">
        <f>IF(AC21&lt;=$I$15,ROUND($W$16*ROUND(VLOOKUP($I$14,$A$38:$BN$290,AC21+2,FALSE),0),0),"")</f>
        <v/>
      </c>
      <c r="AD22" s="78"/>
      <c r="AE22" s="78" t="str">
        <f>IF(AE21&lt;=$I$15,ROUND($W$16*ROUND(VLOOKUP($I$14,$A$38:$BN$290,AE21+2,FALSE),0),0),"")</f>
        <v/>
      </c>
      <c r="AF22" s="80"/>
    </row>
    <row r="23" spans="1:32" s="47" customFormat="1" ht="15" x14ac:dyDescent="0.25">
      <c r="A23" s="48"/>
      <c r="AF23" s="49"/>
    </row>
    <row r="24" spans="1:32" s="47" customFormat="1" ht="15.6" x14ac:dyDescent="0.3">
      <c r="A24" s="76">
        <f>AE21+1</f>
        <v>17</v>
      </c>
      <c r="B24" s="67"/>
      <c r="C24" s="67">
        <f>A24+1</f>
        <v>18</v>
      </c>
      <c r="D24" s="67"/>
      <c r="E24" s="67">
        <f>C24+1</f>
        <v>19</v>
      </c>
      <c r="F24" s="67"/>
      <c r="G24" s="67">
        <f>E24+1</f>
        <v>20</v>
      </c>
      <c r="H24" s="67"/>
      <c r="I24" s="67">
        <f>G24+1</f>
        <v>21</v>
      </c>
      <c r="J24" s="67"/>
      <c r="K24" s="67">
        <f>I24+1</f>
        <v>22</v>
      </c>
      <c r="L24" s="67"/>
      <c r="M24" s="67">
        <f>K24+1</f>
        <v>23</v>
      </c>
      <c r="N24" s="67"/>
      <c r="O24" s="67">
        <f>M24+1</f>
        <v>24</v>
      </c>
      <c r="P24" s="67"/>
      <c r="Q24" s="67">
        <f>O24+1</f>
        <v>25</v>
      </c>
      <c r="R24" s="67"/>
      <c r="S24" s="67">
        <f>Q24+1</f>
        <v>26</v>
      </c>
      <c r="T24" s="67"/>
      <c r="U24" s="67">
        <f>S24+1</f>
        <v>27</v>
      </c>
      <c r="V24" s="67"/>
      <c r="W24" s="67">
        <f>U24+1</f>
        <v>28</v>
      </c>
      <c r="X24" s="67"/>
      <c r="Y24" s="67">
        <f>W24+1</f>
        <v>29</v>
      </c>
      <c r="Z24" s="67"/>
      <c r="AA24" s="67">
        <f>Y24+1</f>
        <v>30</v>
      </c>
      <c r="AB24" s="67"/>
      <c r="AC24" s="67">
        <f>AA24+1</f>
        <v>31</v>
      </c>
      <c r="AD24" s="67"/>
      <c r="AE24" s="67">
        <f>AC24+1</f>
        <v>32</v>
      </c>
      <c r="AF24" s="79"/>
    </row>
    <row r="25" spans="1:32" s="47" customFormat="1" ht="15.6" x14ac:dyDescent="0.3">
      <c r="A25" s="81" t="str">
        <f>IF(A24&lt;=$I$15,ROUND($W$16*ROUND(VLOOKUP($I$14,$A$38:$BN$290,A24+2,FALSE),0),0),"")</f>
        <v/>
      </c>
      <c r="B25" s="78"/>
      <c r="C25" s="78" t="str">
        <f>IF(C24&lt;=$I$15,ROUND($W$16*ROUND(VLOOKUP($I$14,$A$38:$BN$290,C24+2,FALSE),0),0),"")</f>
        <v/>
      </c>
      <c r="D25" s="78"/>
      <c r="E25" s="78" t="str">
        <f>IF(E24&lt;=$I$15,ROUND($W$16*ROUND(VLOOKUP($I$14,$A$38:$BN$290,E24+2,FALSE),0),0),"")</f>
        <v/>
      </c>
      <c r="F25" s="78"/>
      <c r="G25" s="78" t="str">
        <f>IF(G24&lt;=$I$15,ROUND($W$16*ROUND(VLOOKUP($I$14,$A$38:$BN$290,G24+2,FALSE),0),0),"")</f>
        <v/>
      </c>
      <c r="H25" s="78"/>
      <c r="I25" s="78" t="str">
        <f>IF(I24&lt;=$I$15,ROUND($W$16*ROUND(VLOOKUP($I$14,$A$38:$BN$290,I24+2,FALSE),0),0),"")</f>
        <v/>
      </c>
      <c r="J25" s="78"/>
      <c r="K25" s="78" t="str">
        <f>IF(K24&lt;=$I$15,ROUND($W$16*ROUND(VLOOKUP($I$14,$A$38:$BN$290,K24+2,FALSE),0),0),"")</f>
        <v/>
      </c>
      <c r="L25" s="78"/>
      <c r="M25" s="78" t="str">
        <f>IF(M24&lt;=$I$15,ROUND($W$16*ROUND(VLOOKUP($I$14,$A$38:$BN$290,M24+2,FALSE),0),0),"")</f>
        <v/>
      </c>
      <c r="N25" s="78"/>
      <c r="O25" s="78" t="str">
        <f>IF(O24&lt;=$I$15,ROUND($W$16*ROUND(VLOOKUP($I$14,$A$38:$BN$290,O24+2,FALSE),0),0),"")</f>
        <v/>
      </c>
      <c r="P25" s="78"/>
      <c r="Q25" s="78" t="str">
        <f>IF(Q24&lt;=$I$15,ROUND($W$16*ROUND(VLOOKUP($I$14,$A$38:$BN$290,Q24+2,FALSE),0),0),"")</f>
        <v/>
      </c>
      <c r="R25" s="78"/>
      <c r="S25" s="78" t="str">
        <f>IF(S24&lt;=$I$15,ROUND($W$16*ROUND(VLOOKUP($I$14,$A$38:$BN$290,S24+2,FALSE),0),0),"")</f>
        <v/>
      </c>
      <c r="T25" s="78"/>
      <c r="U25" s="78" t="str">
        <f>IF(U24&lt;=$I$15,ROUND($W$16*ROUND(VLOOKUP($I$14,$A$38:$BN$290,U24+2,FALSE),0),0),"")</f>
        <v/>
      </c>
      <c r="V25" s="78"/>
      <c r="W25" s="78" t="str">
        <f>IF(W24&lt;=$I$15,ROUND($W$16*ROUND(VLOOKUP($I$14,$A$38:$BN$290,W24+2,FALSE),0),0),"")</f>
        <v/>
      </c>
      <c r="X25" s="78"/>
      <c r="Y25" s="78" t="str">
        <f>IF(Y24&lt;=$I$15,ROUND($W$16*ROUND(VLOOKUP($I$14,$A$38:$BN$290,Y24+2,FALSE),0),0),"")</f>
        <v/>
      </c>
      <c r="Z25" s="78"/>
      <c r="AA25" s="78" t="str">
        <f>IF(AA24&lt;=$I$15,ROUND($W$16*ROUND(VLOOKUP($I$14,$A$38:$BN$290,AA24+2,FALSE),0),0),"")</f>
        <v/>
      </c>
      <c r="AB25" s="78"/>
      <c r="AC25" s="78" t="str">
        <f>IF(AC24&lt;=$I$15,ROUND($W$16*ROUND(VLOOKUP($I$14,$A$38:$BN$290,AC24+2,FALSE),0),0),"")</f>
        <v/>
      </c>
      <c r="AD25" s="78"/>
      <c r="AE25" s="78" t="str">
        <f>IF(AE24&lt;=$I$15,ROUND($W$16*ROUND(VLOOKUP($I$14,$A$38:$BN$290,AE24+2,FALSE),0),0),"")</f>
        <v/>
      </c>
      <c r="AF25" s="80"/>
    </row>
    <row r="26" spans="1:32" s="47" customFormat="1" ht="15" x14ac:dyDescent="0.25">
      <c r="A26" s="48"/>
      <c r="AF26" s="49"/>
    </row>
    <row r="27" spans="1:32" s="47" customFormat="1" ht="15.6" x14ac:dyDescent="0.3">
      <c r="A27" s="76">
        <f>AE24+1</f>
        <v>33</v>
      </c>
      <c r="B27" s="67"/>
      <c r="C27" s="67">
        <f>A27+1</f>
        <v>34</v>
      </c>
      <c r="D27" s="67"/>
      <c r="E27" s="67">
        <f>C27+1</f>
        <v>35</v>
      </c>
      <c r="F27" s="67"/>
      <c r="G27" s="67">
        <f>E27+1</f>
        <v>36</v>
      </c>
      <c r="H27" s="67"/>
      <c r="I27" s="67">
        <f>G27+1</f>
        <v>37</v>
      </c>
      <c r="J27" s="67"/>
      <c r="K27" s="67">
        <f>I27+1</f>
        <v>38</v>
      </c>
      <c r="L27" s="67"/>
      <c r="M27" s="67">
        <f>K27+1</f>
        <v>39</v>
      </c>
      <c r="N27" s="67"/>
      <c r="O27" s="67">
        <f>M27+1</f>
        <v>40</v>
      </c>
      <c r="P27" s="67"/>
      <c r="Q27" s="67">
        <f>O27+1</f>
        <v>41</v>
      </c>
      <c r="R27" s="67"/>
      <c r="S27" s="67">
        <f>Q27+1</f>
        <v>42</v>
      </c>
      <c r="T27" s="67"/>
      <c r="U27" s="67">
        <f>S27+1</f>
        <v>43</v>
      </c>
      <c r="V27" s="67"/>
      <c r="W27" s="67">
        <f>U27+1</f>
        <v>44</v>
      </c>
      <c r="X27" s="67"/>
      <c r="Y27" s="67">
        <f>W27+1</f>
        <v>45</v>
      </c>
      <c r="Z27" s="67"/>
      <c r="AA27" s="67">
        <f>Y27+1</f>
        <v>46</v>
      </c>
      <c r="AB27" s="67"/>
      <c r="AC27" s="67">
        <f>AA27+1</f>
        <v>47</v>
      </c>
      <c r="AD27" s="67"/>
      <c r="AE27" s="67">
        <f>AC27+1</f>
        <v>48</v>
      </c>
      <c r="AF27" s="79"/>
    </row>
    <row r="28" spans="1:32" s="47" customFormat="1" ht="15.6" x14ac:dyDescent="0.3">
      <c r="A28" s="81" t="str">
        <f>IF(A27&lt;=$I$15,ROUND($W$16*ROUND(VLOOKUP($I$14,$A$38:$BN$290,A27+2,FALSE),0),0),"")</f>
        <v/>
      </c>
      <c r="B28" s="78"/>
      <c r="C28" s="78" t="str">
        <f>IF(C27&lt;=$I$15,ROUND($W$16*ROUND(VLOOKUP($I$14,$A$38:$BN$290,C27+2,FALSE),0),0),"")</f>
        <v/>
      </c>
      <c r="D28" s="78"/>
      <c r="E28" s="78" t="str">
        <f>IF(E27&lt;=$I$15,ROUND($W$16*ROUND(VLOOKUP($I$14,$A$38:$BN$290,E27+2,FALSE),0),0),"")</f>
        <v/>
      </c>
      <c r="F28" s="78"/>
      <c r="G28" s="78" t="str">
        <f>IF(G27&lt;=$I$15,ROUND($W$16*ROUND(VLOOKUP($I$14,$A$38:$BN$290,G27+2,FALSE),0),0),"")</f>
        <v/>
      </c>
      <c r="H28" s="78"/>
      <c r="I28" s="78" t="str">
        <f>IF(I27&lt;=$I$15,ROUND($W$16*ROUND(VLOOKUP($I$14,$A$38:$BN$290,I27+2,FALSE),0),0),"")</f>
        <v/>
      </c>
      <c r="J28" s="78"/>
      <c r="K28" s="78" t="str">
        <f>IF(K27&lt;=$I$15,ROUND($W$16*ROUND(VLOOKUP($I$14,$A$38:$BN$290,K27+2,FALSE),0),0),"")</f>
        <v/>
      </c>
      <c r="L28" s="78"/>
      <c r="M28" s="78" t="str">
        <f>IF(M27&lt;=$I$15,ROUND($W$16*ROUND(VLOOKUP($I$14,$A$38:$BN$290,M27+2,FALSE),0),0),"")</f>
        <v/>
      </c>
      <c r="N28" s="78"/>
      <c r="O28" s="78" t="str">
        <f>IF(O27&lt;=$I$15,ROUND($W$16*ROUND(VLOOKUP($I$14,$A$38:$BN$290,O27+2,FALSE),0),0),"")</f>
        <v/>
      </c>
      <c r="P28" s="78"/>
      <c r="Q28" s="78" t="str">
        <f>IF(Q27&lt;=$I$15,ROUND($W$16*ROUND(VLOOKUP($I$14,$A$38:$BN$290,Q27+2,FALSE),0),0),"")</f>
        <v/>
      </c>
      <c r="R28" s="78"/>
      <c r="S28" s="78" t="str">
        <f>IF(S27&lt;=$I$15,ROUND($W$16*ROUND(VLOOKUP($I$14,$A$38:$BN$290,S27+2,FALSE),0),0),"")</f>
        <v/>
      </c>
      <c r="T28" s="78"/>
      <c r="U28" s="78" t="str">
        <f>IF(U27&lt;=$I$15,ROUND($W$16*ROUND(VLOOKUP($I$14,$A$38:$BN$290,U27+2,FALSE),0),0),"")</f>
        <v/>
      </c>
      <c r="V28" s="78"/>
      <c r="W28" s="78" t="str">
        <f>IF(W27&lt;=$I$15,ROUND($W$16*ROUND(VLOOKUP($I$14,$A$38:$BN$290,W27+2,FALSE),0),0),"")</f>
        <v/>
      </c>
      <c r="X28" s="78"/>
      <c r="Y28" s="78" t="str">
        <f>IF(Y27&lt;=$I$15,ROUND($W$16*ROUND(VLOOKUP($I$14,$A$38:$BN$290,Y27+2,FALSE),0),0),"")</f>
        <v/>
      </c>
      <c r="Z28" s="78"/>
      <c r="AA28" s="78" t="str">
        <f>IF(AA27&lt;=$I$15,ROUND($W$16*ROUND(VLOOKUP($I$14,$A$38:$BN$290,AA27+2,FALSE),0),0),"")</f>
        <v/>
      </c>
      <c r="AB28" s="78"/>
      <c r="AC28" s="78" t="str">
        <f>IF(AC27&lt;=$I$15,ROUND($W$16*ROUND(VLOOKUP($I$14,$A$38:$BN$290,AC27+2,FALSE),0),0),"")</f>
        <v/>
      </c>
      <c r="AD28" s="78"/>
      <c r="AE28" s="78" t="str">
        <f>IF(AE27&lt;=$I$15,ROUND($W$16*ROUND(VLOOKUP($I$14,$A$38:$BN$290,AE27+2,FALSE),0),0),"")</f>
        <v/>
      </c>
      <c r="AF28" s="80"/>
    </row>
    <row r="29" spans="1:32" s="47" customFormat="1" ht="15" x14ac:dyDescent="0.25">
      <c r="A29" s="48"/>
      <c r="AF29" s="49"/>
    </row>
    <row r="30" spans="1:32" s="47" customFormat="1" ht="15.6" x14ac:dyDescent="0.3">
      <c r="A30" s="76">
        <f>AE27+1</f>
        <v>49</v>
      </c>
      <c r="B30" s="67"/>
      <c r="C30" s="67">
        <f>A30+1</f>
        <v>50</v>
      </c>
      <c r="D30" s="67"/>
      <c r="E30" s="67">
        <f>C30+1</f>
        <v>51</v>
      </c>
      <c r="F30" s="67"/>
      <c r="G30" s="67">
        <f>E30+1</f>
        <v>52</v>
      </c>
      <c r="H30" s="67"/>
      <c r="I30" s="67">
        <f>G30+1</f>
        <v>53</v>
      </c>
      <c r="J30" s="67"/>
      <c r="K30" s="67">
        <f>I30+1</f>
        <v>54</v>
      </c>
      <c r="L30" s="67"/>
      <c r="M30" s="67">
        <f>K30+1</f>
        <v>55</v>
      </c>
      <c r="N30" s="67"/>
      <c r="O30" s="67">
        <f>M30+1</f>
        <v>56</v>
      </c>
      <c r="P30" s="67"/>
      <c r="Q30" s="67">
        <f>O30+1</f>
        <v>57</v>
      </c>
      <c r="R30" s="67"/>
      <c r="S30" s="67">
        <f>Q30+1</f>
        <v>58</v>
      </c>
      <c r="T30" s="67"/>
      <c r="U30" s="67">
        <f>S30+1</f>
        <v>59</v>
      </c>
      <c r="V30" s="67"/>
      <c r="W30" s="67">
        <f>U30+1</f>
        <v>60</v>
      </c>
      <c r="X30" s="67"/>
      <c r="Y30" s="67">
        <f>W30+1</f>
        <v>61</v>
      </c>
      <c r="Z30" s="67"/>
      <c r="AA30" s="67">
        <f>Y30+1</f>
        <v>62</v>
      </c>
      <c r="AB30" s="67"/>
      <c r="AC30" s="67">
        <f>AA30+1</f>
        <v>63</v>
      </c>
      <c r="AD30" s="67"/>
      <c r="AE30" s="67">
        <f>AC30+1</f>
        <v>64</v>
      </c>
      <c r="AF30" s="79"/>
    </row>
    <row r="31" spans="1:32" s="47" customFormat="1" ht="15.6" x14ac:dyDescent="0.3">
      <c r="A31" s="81" t="str">
        <f>IF(A30&lt;=$I$15,ROUND($W$16*ROUND(VLOOKUP($I$14,$A$38:$BN$290,A30+2,FALSE),0),0),"")</f>
        <v/>
      </c>
      <c r="B31" s="78"/>
      <c r="C31" s="78" t="str">
        <f>IF(C30&lt;=$I$15,ROUND($W$16*ROUND(VLOOKUP($I$14,$A$38:$BN$290,C30+2,FALSE),0),0),"")</f>
        <v/>
      </c>
      <c r="D31" s="78"/>
      <c r="E31" s="78" t="str">
        <f>IF(E30&lt;=$I$15,ROUND($W$16*ROUND(VLOOKUP($I$14,$A$38:$BN$290,E30+2,FALSE),0),0),"")</f>
        <v/>
      </c>
      <c r="F31" s="78"/>
      <c r="G31" s="78" t="str">
        <f>IF(G30&lt;=$I$15,ROUND($W$16*ROUND(VLOOKUP($I$14,$A$38:$BN$290,G30+2,FALSE),0),0),"")</f>
        <v/>
      </c>
      <c r="H31" s="78"/>
      <c r="I31" s="78" t="str">
        <f>IF(I30&lt;=$I$15,ROUND($W$16*ROUND(VLOOKUP($I$14,$A$38:$BN$290,I30+2,FALSE),0),0),"")</f>
        <v/>
      </c>
      <c r="J31" s="78"/>
      <c r="K31" s="78" t="str">
        <f>IF(K30&lt;=$I$15,ROUND($W$16*ROUND(VLOOKUP($I$14,$A$38:$BN$290,K30+2,FALSE),0),0),"")</f>
        <v/>
      </c>
      <c r="L31" s="78"/>
      <c r="M31" s="78" t="str">
        <f>IF(M30&lt;=$I$15,ROUND($W$16*ROUND(VLOOKUP($I$14,$A$38:$BN$290,M30+2,FALSE),0),0),"")</f>
        <v/>
      </c>
      <c r="N31" s="78"/>
      <c r="O31" s="78" t="str">
        <f>IF(O30&lt;=$I$15,ROUND($W$16*ROUND(VLOOKUP($I$14,$A$38:$BN$290,O30+2,FALSE),0),0),"")</f>
        <v/>
      </c>
      <c r="P31" s="78"/>
      <c r="Q31" s="78" t="str">
        <f>IF(Q30&lt;=$I$15,ROUND($W$16*ROUND(VLOOKUP($I$14,$A$38:$BN$290,Q30+2,FALSE),0),0),"")</f>
        <v/>
      </c>
      <c r="R31" s="78"/>
      <c r="S31" s="78" t="str">
        <f>IF(S30&lt;=$I$15,ROUND($W$16*ROUND(VLOOKUP($I$14,$A$38:$BN$290,S30+2,FALSE),0),0),"")</f>
        <v/>
      </c>
      <c r="T31" s="78"/>
      <c r="U31" s="78" t="str">
        <f>IF(U30&lt;=$I$15,ROUND($W$16*ROUND(VLOOKUP($I$14,$A$38:$BN$290,U30+2,FALSE),0),0),"")</f>
        <v/>
      </c>
      <c r="V31" s="78"/>
      <c r="W31" s="78" t="str">
        <f>IF(W30&lt;=$I$15,ROUND($W$16*ROUND(VLOOKUP($I$14,$A$38:$BN$290,W30+2,FALSE),0),0),"")</f>
        <v/>
      </c>
      <c r="X31" s="78"/>
      <c r="Y31" s="78" t="str">
        <f>IF(Y30&lt;=$I$15,ROUND($W$16*ROUND(VLOOKUP($I$14,$A$38:$BN$290,Y30+2,FALSE),0),0),"")</f>
        <v/>
      </c>
      <c r="Z31" s="78"/>
      <c r="AA31" s="78" t="str">
        <f>IF(AA30&lt;=$I$15,ROUND($W$16*ROUND(VLOOKUP($I$14,$A$38:$BN$290,AA30+2,FALSE),0),0),"")</f>
        <v/>
      </c>
      <c r="AB31" s="78"/>
      <c r="AC31" s="78" t="str">
        <f>IF(AC30&lt;=$I$15,ROUND($W$16*ROUND(VLOOKUP($I$14,$A$38:$BN$290,AC30+2,FALSE),0),0),"")</f>
        <v/>
      </c>
      <c r="AD31" s="78"/>
      <c r="AE31" s="78" t="str">
        <f>IF(AE30&lt;=$I$15,ROUND($W$16*ROUND(VLOOKUP($I$14,$A$38:$BN$290,AE30+2,FALSE),0),0),"")</f>
        <v/>
      </c>
      <c r="AF31" s="80"/>
    </row>
    <row r="32" spans="1:32" s="47" customFormat="1" ht="15.6" thickBot="1" x14ac:dyDescent="0.3">
      <c r="A32" s="50"/>
      <c r="B32" s="51"/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51"/>
      <c r="AB32" s="51"/>
      <c r="AC32" s="51"/>
      <c r="AD32" s="51"/>
      <c r="AE32" s="51"/>
      <c r="AF32" s="52"/>
    </row>
    <row r="33" spans="1:66" ht="12" x14ac:dyDescent="0.25"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</row>
    <row r="34" spans="1:66" s="7" customFormat="1" ht="15.6" x14ac:dyDescent="0.3">
      <c r="A34" s="4" t="str">
        <f>A1</f>
        <v>Tabell F1 - Kretspoeng i singelturneringer</v>
      </c>
    </row>
    <row r="35" spans="1:66" s="7" customFormat="1" ht="15" x14ac:dyDescent="0.25">
      <c r="A35" s="29" t="s">
        <v>44</v>
      </c>
    </row>
    <row r="37" spans="1:66" s="6" customFormat="1" ht="12" x14ac:dyDescent="0.25">
      <c r="A37" s="5" t="s">
        <v>23</v>
      </c>
      <c r="B37" s="55" t="s">
        <v>22</v>
      </c>
      <c r="C37" s="8">
        <v>1</v>
      </c>
      <c r="D37" s="8">
        <f t="shared" ref="D37:BN37" si="0">C37+1</f>
        <v>2</v>
      </c>
      <c r="E37" s="8">
        <f t="shared" si="0"/>
        <v>3</v>
      </c>
      <c r="F37" s="8">
        <f t="shared" si="0"/>
        <v>4</v>
      </c>
      <c r="G37" s="8">
        <f t="shared" si="0"/>
        <v>5</v>
      </c>
      <c r="H37" s="8">
        <f t="shared" si="0"/>
        <v>6</v>
      </c>
      <c r="I37" s="8">
        <f t="shared" si="0"/>
        <v>7</v>
      </c>
      <c r="J37" s="8">
        <f t="shared" si="0"/>
        <v>8</v>
      </c>
      <c r="K37" s="8">
        <f t="shared" si="0"/>
        <v>9</v>
      </c>
      <c r="L37" s="8">
        <f t="shared" si="0"/>
        <v>10</v>
      </c>
      <c r="M37" s="8">
        <f t="shared" si="0"/>
        <v>11</v>
      </c>
      <c r="N37" s="8">
        <f t="shared" si="0"/>
        <v>12</v>
      </c>
      <c r="O37" s="8">
        <f t="shared" si="0"/>
        <v>13</v>
      </c>
      <c r="P37" s="8">
        <f t="shared" si="0"/>
        <v>14</v>
      </c>
      <c r="Q37" s="8">
        <f t="shared" si="0"/>
        <v>15</v>
      </c>
      <c r="R37" s="8">
        <f t="shared" si="0"/>
        <v>16</v>
      </c>
      <c r="S37" s="8">
        <f t="shared" si="0"/>
        <v>17</v>
      </c>
      <c r="T37" s="8">
        <f t="shared" si="0"/>
        <v>18</v>
      </c>
      <c r="U37" s="8">
        <f t="shared" si="0"/>
        <v>19</v>
      </c>
      <c r="V37" s="8">
        <f t="shared" si="0"/>
        <v>20</v>
      </c>
      <c r="W37" s="8">
        <f t="shared" si="0"/>
        <v>21</v>
      </c>
      <c r="X37" s="8">
        <f t="shared" si="0"/>
        <v>22</v>
      </c>
      <c r="Y37" s="8">
        <f t="shared" si="0"/>
        <v>23</v>
      </c>
      <c r="Z37" s="8">
        <f t="shared" si="0"/>
        <v>24</v>
      </c>
      <c r="AA37" s="8">
        <f t="shared" si="0"/>
        <v>25</v>
      </c>
      <c r="AB37" s="8">
        <f t="shared" si="0"/>
        <v>26</v>
      </c>
      <c r="AC37" s="8">
        <f t="shared" si="0"/>
        <v>27</v>
      </c>
      <c r="AD37" s="8">
        <f t="shared" si="0"/>
        <v>28</v>
      </c>
      <c r="AE37" s="8">
        <f t="shared" si="0"/>
        <v>29</v>
      </c>
      <c r="AF37" s="8">
        <f t="shared" si="0"/>
        <v>30</v>
      </c>
      <c r="AG37" s="8">
        <f t="shared" si="0"/>
        <v>31</v>
      </c>
      <c r="AH37" s="8">
        <f t="shared" si="0"/>
        <v>32</v>
      </c>
      <c r="AI37" s="8">
        <f t="shared" si="0"/>
        <v>33</v>
      </c>
      <c r="AJ37" s="8">
        <f t="shared" si="0"/>
        <v>34</v>
      </c>
      <c r="AK37" s="8">
        <f t="shared" si="0"/>
        <v>35</v>
      </c>
      <c r="AL37" s="8">
        <f t="shared" si="0"/>
        <v>36</v>
      </c>
      <c r="AM37" s="8">
        <f t="shared" si="0"/>
        <v>37</v>
      </c>
      <c r="AN37" s="8">
        <f t="shared" si="0"/>
        <v>38</v>
      </c>
      <c r="AO37" s="8">
        <f t="shared" si="0"/>
        <v>39</v>
      </c>
      <c r="AP37" s="8">
        <f t="shared" si="0"/>
        <v>40</v>
      </c>
      <c r="AQ37" s="8">
        <f t="shared" si="0"/>
        <v>41</v>
      </c>
      <c r="AR37" s="8">
        <f t="shared" si="0"/>
        <v>42</v>
      </c>
      <c r="AS37" s="8">
        <f t="shared" si="0"/>
        <v>43</v>
      </c>
      <c r="AT37" s="8">
        <f t="shared" si="0"/>
        <v>44</v>
      </c>
      <c r="AU37" s="8">
        <f t="shared" si="0"/>
        <v>45</v>
      </c>
      <c r="AV37" s="8">
        <f t="shared" si="0"/>
        <v>46</v>
      </c>
      <c r="AW37" s="8">
        <f t="shared" si="0"/>
        <v>47</v>
      </c>
      <c r="AX37" s="8">
        <f t="shared" si="0"/>
        <v>48</v>
      </c>
      <c r="AY37" s="8">
        <f t="shared" si="0"/>
        <v>49</v>
      </c>
      <c r="AZ37" s="8">
        <f t="shared" si="0"/>
        <v>50</v>
      </c>
      <c r="BA37" s="8">
        <f t="shared" si="0"/>
        <v>51</v>
      </c>
      <c r="BB37" s="8">
        <f t="shared" si="0"/>
        <v>52</v>
      </c>
      <c r="BC37" s="8">
        <f t="shared" si="0"/>
        <v>53</v>
      </c>
      <c r="BD37" s="8">
        <f t="shared" si="0"/>
        <v>54</v>
      </c>
      <c r="BE37" s="8">
        <f t="shared" si="0"/>
        <v>55</v>
      </c>
      <c r="BF37" s="8">
        <f t="shared" si="0"/>
        <v>56</v>
      </c>
      <c r="BG37" s="8">
        <f t="shared" si="0"/>
        <v>57</v>
      </c>
      <c r="BH37" s="8">
        <f t="shared" si="0"/>
        <v>58</v>
      </c>
      <c r="BI37" s="8">
        <f t="shared" si="0"/>
        <v>59</v>
      </c>
      <c r="BJ37" s="8">
        <f t="shared" si="0"/>
        <v>60</v>
      </c>
      <c r="BK37" s="8">
        <f t="shared" si="0"/>
        <v>61</v>
      </c>
      <c r="BL37" s="8">
        <f t="shared" si="0"/>
        <v>62</v>
      </c>
      <c r="BM37" s="8">
        <f t="shared" si="0"/>
        <v>63</v>
      </c>
      <c r="BN37" s="8">
        <f t="shared" si="0"/>
        <v>64</v>
      </c>
    </row>
    <row r="38" spans="1:66" ht="12" x14ac:dyDescent="0.25">
      <c r="A38" s="1">
        <v>10</v>
      </c>
      <c r="B38" s="57">
        <v>3</v>
      </c>
      <c r="C38" s="19">
        <v>7.5</v>
      </c>
      <c r="D38" s="19">
        <v>5</v>
      </c>
      <c r="E38" s="19">
        <v>3.333333333333333</v>
      </c>
      <c r="F38" s="19" t="s">
        <v>47</v>
      </c>
      <c r="G38" s="19" t="s">
        <v>47</v>
      </c>
      <c r="H38" s="19" t="s">
        <v>47</v>
      </c>
      <c r="I38" s="19" t="s">
        <v>47</v>
      </c>
      <c r="J38" s="19" t="s">
        <v>47</v>
      </c>
      <c r="K38" s="19" t="s">
        <v>47</v>
      </c>
      <c r="L38" s="19" t="s">
        <v>47</v>
      </c>
      <c r="M38" s="19" t="s">
        <v>47</v>
      </c>
      <c r="N38" s="19" t="s">
        <v>47</v>
      </c>
      <c r="O38" s="19" t="s">
        <v>47</v>
      </c>
      <c r="P38" s="19" t="s">
        <v>47</v>
      </c>
      <c r="Q38" s="19" t="s">
        <v>47</v>
      </c>
      <c r="R38" s="19" t="s">
        <v>47</v>
      </c>
      <c r="S38" s="19" t="s">
        <v>47</v>
      </c>
      <c r="T38" s="19" t="s">
        <v>47</v>
      </c>
      <c r="U38" s="19" t="s">
        <v>47</v>
      </c>
      <c r="V38" s="19" t="s">
        <v>47</v>
      </c>
      <c r="W38" s="19" t="s">
        <v>47</v>
      </c>
      <c r="X38" s="19" t="s">
        <v>47</v>
      </c>
      <c r="Y38" s="19" t="s">
        <v>47</v>
      </c>
      <c r="Z38" s="19" t="s">
        <v>47</v>
      </c>
      <c r="AA38" s="19" t="s">
        <v>47</v>
      </c>
      <c r="AB38" s="19" t="s">
        <v>47</v>
      </c>
      <c r="AC38" s="19" t="s">
        <v>47</v>
      </c>
      <c r="AD38" s="19" t="s">
        <v>47</v>
      </c>
      <c r="AE38" s="19" t="s">
        <v>47</v>
      </c>
      <c r="AF38" s="19" t="s">
        <v>47</v>
      </c>
      <c r="AG38" s="19" t="s">
        <v>47</v>
      </c>
      <c r="AH38" s="19" t="s">
        <v>47</v>
      </c>
      <c r="AI38" s="19" t="s">
        <v>47</v>
      </c>
      <c r="AJ38" s="19" t="s">
        <v>47</v>
      </c>
      <c r="AK38" s="19" t="s">
        <v>47</v>
      </c>
      <c r="AL38" s="19" t="s">
        <v>47</v>
      </c>
      <c r="AM38" s="19" t="s">
        <v>47</v>
      </c>
      <c r="AN38" s="19" t="s">
        <v>47</v>
      </c>
      <c r="AO38" s="19" t="s">
        <v>47</v>
      </c>
      <c r="AP38" s="19" t="s">
        <v>47</v>
      </c>
      <c r="AQ38" s="19" t="s">
        <v>47</v>
      </c>
      <c r="AR38" s="19" t="s">
        <v>47</v>
      </c>
      <c r="AS38" s="19" t="s">
        <v>47</v>
      </c>
      <c r="AT38" s="19" t="s">
        <v>47</v>
      </c>
      <c r="AU38" s="19" t="s">
        <v>47</v>
      </c>
      <c r="AV38" s="19" t="s">
        <v>47</v>
      </c>
      <c r="AW38" s="19" t="s">
        <v>47</v>
      </c>
      <c r="AX38" s="19" t="s">
        <v>47</v>
      </c>
      <c r="AY38" s="19" t="s">
        <v>47</v>
      </c>
      <c r="AZ38" s="19" t="s">
        <v>47</v>
      </c>
      <c r="BA38" s="19" t="s">
        <v>47</v>
      </c>
      <c r="BB38" s="19" t="s">
        <v>47</v>
      </c>
      <c r="BC38" s="19" t="s">
        <v>47</v>
      </c>
      <c r="BD38" s="19" t="s">
        <v>47</v>
      </c>
      <c r="BE38" s="19" t="s">
        <v>47</v>
      </c>
      <c r="BF38" s="19" t="s">
        <v>47</v>
      </c>
      <c r="BG38" s="19" t="s">
        <v>47</v>
      </c>
      <c r="BH38" s="19" t="s">
        <v>47</v>
      </c>
      <c r="BI38" s="19" t="s">
        <v>47</v>
      </c>
      <c r="BJ38" s="19" t="s">
        <v>47</v>
      </c>
      <c r="BK38" s="19" t="s">
        <v>47</v>
      </c>
      <c r="BL38" s="19" t="s">
        <v>47</v>
      </c>
      <c r="BM38" s="19" t="s">
        <v>47</v>
      </c>
      <c r="BN38" s="19" t="s">
        <v>47</v>
      </c>
    </row>
    <row r="39" spans="1:66" ht="12" x14ac:dyDescent="0.25">
      <c r="A39" s="1">
        <v>11</v>
      </c>
      <c r="B39" s="57">
        <v>3</v>
      </c>
      <c r="C39" s="19">
        <v>8.25</v>
      </c>
      <c r="D39" s="19">
        <v>5.5</v>
      </c>
      <c r="E39" s="19">
        <v>3.6666666666666665</v>
      </c>
      <c r="F39" s="19" t="s">
        <v>47</v>
      </c>
      <c r="G39" s="19" t="s">
        <v>47</v>
      </c>
      <c r="H39" s="19" t="s">
        <v>47</v>
      </c>
      <c r="I39" s="19" t="s">
        <v>47</v>
      </c>
      <c r="J39" s="19" t="s">
        <v>47</v>
      </c>
      <c r="K39" s="19" t="s">
        <v>47</v>
      </c>
      <c r="L39" s="19" t="s">
        <v>47</v>
      </c>
      <c r="M39" s="19" t="s">
        <v>47</v>
      </c>
      <c r="N39" s="19" t="s">
        <v>47</v>
      </c>
      <c r="O39" s="19" t="s">
        <v>47</v>
      </c>
      <c r="P39" s="19" t="s">
        <v>47</v>
      </c>
      <c r="Q39" s="19" t="s">
        <v>47</v>
      </c>
      <c r="R39" s="19" t="s">
        <v>47</v>
      </c>
      <c r="S39" s="19" t="s">
        <v>47</v>
      </c>
      <c r="T39" s="19" t="s">
        <v>47</v>
      </c>
      <c r="U39" s="19" t="s">
        <v>47</v>
      </c>
      <c r="V39" s="19" t="s">
        <v>47</v>
      </c>
      <c r="W39" s="19" t="s">
        <v>47</v>
      </c>
      <c r="X39" s="19" t="s">
        <v>47</v>
      </c>
      <c r="Y39" s="19" t="s">
        <v>47</v>
      </c>
      <c r="Z39" s="19" t="s">
        <v>47</v>
      </c>
      <c r="AA39" s="19" t="s">
        <v>47</v>
      </c>
      <c r="AB39" s="19" t="s">
        <v>47</v>
      </c>
      <c r="AC39" s="19" t="s">
        <v>47</v>
      </c>
      <c r="AD39" s="19" t="s">
        <v>47</v>
      </c>
      <c r="AE39" s="19" t="s">
        <v>47</v>
      </c>
      <c r="AF39" s="19" t="s">
        <v>47</v>
      </c>
      <c r="AG39" s="19" t="s">
        <v>47</v>
      </c>
      <c r="AH39" s="19" t="s">
        <v>47</v>
      </c>
      <c r="AI39" s="19" t="s">
        <v>47</v>
      </c>
      <c r="AJ39" s="19" t="s">
        <v>47</v>
      </c>
      <c r="AK39" s="19" t="s">
        <v>47</v>
      </c>
      <c r="AL39" s="19" t="s">
        <v>47</v>
      </c>
      <c r="AM39" s="19" t="s">
        <v>47</v>
      </c>
      <c r="AN39" s="19" t="s">
        <v>47</v>
      </c>
      <c r="AO39" s="19" t="s">
        <v>47</v>
      </c>
      <c r="AP39" s="19" t="s">
        <v>47</v>
      </c>
      <c r="AQ39" s="19" t="s">
        <v>47</v>
      </c>
      <c r="AR39" s="19" t="s">
        <v>47</v>
      </c>
      <c r="AS39" s="19" t="s">
        <v>47</v>
      </c>
      <c r="AT39" s="19" t="s">
        <v>47</v>
      </c>
      <c r="AU39" s="19" t="s">
        <v>47</v>
      </c>
      <c r="AV39" s="19" t="s">
        <v>47</v>
      </c>
      <c r="AW39" s="19" t="s">
        <v>47</v>
      </c>
      <c r="AX39" s="19" t="s">
        <v>47</v>
      </c>
      <c r="AY39" s="19" t="s">
        <v>47</v>
      </c>
      <c r="AZ39" s="19" t="s">
        <v>47</v>
      </c>
      <c r="BA39" s="19" t="s">
        <v>47</v>
      </c>
      <c r="BB39" s="19" t="s">
        <v>47</v>
      </c>
      <c r="BC39" s="19" t="s">
        <v>47</v>
      </c>
      <c r="BD39" s="19" t="s">
        <v>47</v>
      </c>
      <c r="BE39" s="19" t="s">
        <v>47</v>
      </c>
      <c r="BF39" s="19" t="s">
        <v>47</v>
      </c>
      <c r="BG39" s="19" t="s">
        <v>47</v>
      </c>
      <c r="BH39" s="19" t="s">
        <v>47</v>
      </c>
      <c r="BI39" s="19" t="s">
        <v>47</v>
      </c>
      <c r="BJ39" s="19" t="s">
        <v>47</v>
      </c>
      <c r="BK39" s="19" t="s">
        <v>47</v>
      </c>
      <c r="BL39" s="19" t="s">
        <v>47</v>
      </c>
      <c r="BM39" s="19" t="s">
        <v>47</v>
      </c>
      <c r="BN39" s="19" t="s">
        <v>47</v>
      </c>
    </row>
    <row r="40" spans="1:66" ht="12" x14ac:dyDescent="0.25">
      <c r="A40" s="1">
        <v>12</v>
      </c>
      <c r="B40" s="57">
        <v>3</v>
      </c>
      <c r="C40" s="19">
        <v>9</v>
      </c>
      <c r="D40" s="19">
        <v>6</v>
      </c>
      <c r="E40" s="19">
        <v>4</v>
      </c>
      <c r="F40" s="19" t="s">
        <v>47</v>
      </c>
      <c r="G40" s="19" t="s">
        <v>47</v>
      </c>
      <c r="H40" s="19" t="s">
        <v>47</v>
      </c>
      <c r="I40" s="19" t="s">
        <v>47</v>
      </c>
      <c r="J40" s="19" t="s">
        <v>47</v>
      </c>
      <c r="K40" s="19" t="s">
        <v>47</v>
      </c>
      <c r="L40" s="19" t="s">
        <v>47</v>
      </c>
      <c r="M40" s="19" t="s">
        <v>47</v>
      </c>
      <c r="N40" s="19" t="s">
        <v>47</v>
      </c>
      <c r="O40" s="19" t="s">
        <v>47</v>
      </c>
      <c r="P40" s="19" t="s">
        <v>47</v>
      </c>
      <c r="Q40" s="19" t="s">
        <v>47</v>
      </c>
      <c r="R40" s="19" t="s">
        <v>47</v>
      </c>
      <c r="S40" s="19" t="s">
        <v>47</v>
      </c>
      <c r="T40" s="19" t="s">
        <v>47</v>
      </c>
      <c r="U40" s="19" t="s">
        <v>47</v>
      </c>
      <c r="V40" s="19" t="s">
        <v>47</v>
      </c>
      <c r="W40" s="19" t="s">
        <v>47</v>
      </c>
      <c r="X40" s="19" t="s">
        <v>47</v>
      </c>
      <c r="Y40" s="19" t="s">
        <v>47</v>
      </c>
      <c r="Z40" s="19" t="s">
        <v>47</v>
      </c>
      <c r="AA40" s="19" t="s">
        <v>47</v>
      </c>
      <c r="AB40" s="19" t="s">
        <v>47</v>
      </c>
      <c r="AC40" s="19" t="s">
        <v>47</v>
      </c>
      <c r="AD40" s="19" t="s">
        <v>47</v>
      </c>
      <c r="AE40" s="19" t="s">
        <v>47</v>
      </c>
      <c r="AF40" s="19" t="s">
        <v>47</v>
      </c>
      <c r="AG40" s="19" t="s">
        <v>47</v>
      </c>
      <c r="AH40" s="19" t="s">
        <v>47</v>
      </c>
      <c r="AI40" s="19" t="s">
        <v>47</v>
      </c>
      <c r="AJ40" s="19" t="s">
        <v>47</v>
      </c>
      <c r="AK40" s="19" t="s">
        <v>47</v>
      </c>
      <c r="AL40" s="19" t="s">
        <v>47</v>
      </c>
      <c r="AM40" s="19" t="s">
        <v>47</v>
      </c>
      <c r="AN40" s="19" t="s">
        <v>47</v>
      </c>
      <c r="AO40" s="19" t="s">
        <v>47</v>
      </c>
      <c r="AP40" s="19" t="s">
        <v>47</v>
      </c>
      <c r="AQ40" s="19" t="s">
        <v>47</v>
      </c>
      <c r="AR40" s="19" t="s">
        <v>47</v>
      </c>
      <c r="AS40" s="19" t="s">
        <v>47</v>
      </c>
      <c r="AT40" s="19" t="s">
        <v>47</v>
      </c>
      <c r="AU40" s="19" t="s">
        <v>47</v>
      </c>
      <c r="AV40" s="19" t="s">
        <v>47</v>
      </c>
      <c r="AW40" s="19" t="s">
        <v>47</v>
      </c>
      <c r="AX40" s="19" t="s">
        <v>47</v>
      </c>
      <c r="AY40" s="19" t="s">
        <v>47</v>
      </c>
      <c r="AZ40" s="19" t="s">
        <v>47</v>
      </c>
      <c r="BA40" s="19" t="s">
        <v>47</v>
      </c>
      <c r="BB40" s="19" t="s">
        <v>47</v>
      </c>
      <c r="BC40" s="19" t="s">
        <v>47</v>
      </c>
      <c r="BD40" s="19" t="s">
        <v>47</v>
      </c>
      <c r="BE40" s="19" t="s">
        <v>47</v>
      </c>
      <c r="BF40" s="19" t="s">
        <v>47</v>
      </c>
      <c r="BG40" s="19" t="s">
        <v>47</v>
      </c>
      <c r="BH40" s="19" t="s">
        <v>47</v>
      </c>
      <c r="BI40" s="19" t="s">
        <v>47</v>
      </c>
      <c r="BJ40" s="19" t="s">
        <v>47</v>
      </c>
      <c r="BK40" s="19" t="s">
        <v>47</v>
      </c>
      <c r="BL40" s="19" t="s">
        <v>47</v>
      </c>
      <c r="BM40" s="19" t="s">
        <v>47</v>
      </c>
      <c r="BN40" s="19" t="s">
        <v>47</v>
      </c>
    </row>
    <row r="41" spans="1:66" ht="12" x14ac:dyDescent="0.25">
      <c r="A41" s="1">
        <v>13</v>
      </c>
      <c r="B41" s="57">
        <v>4</v>
      </c>
      <c r="C41" s="19">
        <v>9.75</v>
      </c>
      <c r="D41" s="19">
        <v>6.5</v>
      </c>
      <c r="E41" s="19">
        <v>4.415880433163923</v>
      </c>
      <c r="F41" s="19">
        <v>3</v>
      </c>
      <c r="G41" s="19" t="s">
        <v>47</v>
      </c>
      <c r="H41" s="19" t="s">
        <v>47</v>
      </c>
      <c r="I41" s="19" t="s">
        <v>47</v>
      </c>
      <c r="J41" s="19" t="s">
        <v>47</v>
      </c>
      <c r="K41" s="19" t="s">
        <v>47</v>
      </c>
      <c r="L41" s="19" t="s">
        <v>47</v>
      </c>
      <c r="M41" s="19" t="s">
        <v>47</v>
      </c>
      <c r="N41" s="19" t="s">
        <v>47</v>
      </c>
      <c r="O41" s="19" t="s">
        <v>47</v>
      </c>
      <c r="P41" s="19" t="s">
        <v>47</v>
      </c>
      <c r="Q41" s="19" t="s">
        <v>47</v>
      </c>
      <c r="R41" s="19" t="s">
        <v>47</v>
      </c>
      <c r="S41" s="19" t="s">
        <v>47</v>
      </c>
      <c r="T41" s="19" t="s">
        <v>47</v>
      </c>
      <c r="U41" s="19" t="s">
        <v>47</v>
      </c>
      <c r="V41" s="19" t="s">
        <v>47</v>
      </c>
      <c r="W41" s="19" t="s">
        <v>47</v>
      </c>
      <c r="X41" s="19" t="s">
        <v>47</v>
      </c>
      <c r="Y41" s="19" t="s">
        <v>47</v>
      </c>
      <c r="Z41" s="19" t="s">
        <v>47</v>
      </c>
      <c r="AA41" s="19" t="s">
        <v>47</v>
      </c>
      <c r="AB41" s="19" t="s">
        <v>47</v>
      </c>
      <c r="AC41" s="19" t="s">
        <v>47</v>
      </c>
      <c r="AD41" s="19" t="s">
        <v>47</v>
      </c>
      <c r="AE41" s="19" t="s">
        <v>47</v>
      </c>
      <c r="AF41" s="19" t="s">
        <v>47</v>
      </c>
      <c r="AG41" s="19" t="s">
        <v>47</v>
      </c>
      <c r="AH41" s="19" t="s">
        <v>47</v>
      </c>
      <c r="AI41" s="19" t="s">
        <v>47</v>
      </c>
      <c r="AJ41" s="19" t="s">
        <v>47</v>
      </c>
      <c r="AK41" s="19" t="s">
        <v>47</v>
      </c>
      <c r="AL41" s="19" t="s">
        <v>47</v>
      </c>
      <c r="AM41" s="19" t="s">
        <v>47</v>
      </c>
      <c r="AN41" s="19" t="s">
        <v>47</v>
      </c>
      <c r="AO41" s="19" t="s">
        <v>47</v>
      </c>
      <c r="AP41" s="19" t="s">
        <v>47</v>
      </c>
      <c r="AQ41" s="19" t="s">
        <v>47</v>
      </c>
      <c r="AR41" s="19" t="s">
        <v>47</v>
      </c>
      <c r="AS41" s="19" t="s">
        <v>47</v>
      </c>
      <c r="AT41" s="19" t="s">
        <v>47</v>
      </c>
      <c r="AU41" s="19" t="s">
        <v>47</v>
      </c>
      <c r="AV41" s="19" t="s">
        <v>47</v>
      </c>
      <c r="AW41" s="19" t="s">
        <v>47</v>
      </c>
      <c r="AX41" s="19" t="s">
        <v>47</v>
      </c>
      <c r="AY41" s="19" t="s">
        <v>47</v>
      </c>
      <c r="AZ41" s="19" t="s">
        <v>47</v>
      </c>
      <c r="BA41" s="19" t="s">
        <v>47</v>
      </c>
      <c r="BB41" s="19" t="s">
        <v>47</v>
      </c>
      <c r="BC41" s="19" t="s">
        <v>47</v>
      </c>
      <c r="BD41" s="19" t="s">
        <v>47</v>
      </c>
      <c r="BE41" s="19" t="s">
        <v>47</v>
      </c>
      <c r="BF41" s="19" t="s">
        <v>47</v>
      </c>
      <c r="BG41" s="19" t="s">
        <v>47</v>
      </c>
      <c r="BH41" s="19" t="s">
        <v>47</v>
      </c>
      <c r="BI41" s="19" t="s">
        <v>47</v>
      </c>
      <c r="BJ41" s="19" t="s">
        <v>47</v>
      </c>
      <c r="BK41" s="19" t="s">
        <v>47</v>
      </c>
      <c r="BL41" s="19" t="s">
        <v>47</v>
      </c>
      <c r="BM41" s="19" t="s">
        <v>47</v>
      </c>
      <c r="BN41" s="19" t="s">
        <v>47</v>
      </c>
    </row>
    <row r="42" spans="1:66" ht="12" x14ac:dyDescent="0.25">
      <c r="A42" s="1">
        <v>14</v>
      </c>
      <c r="B42" s="57">
        <v>4</v>
      </c>
      <c r="C42" s="19">
        <v>10.5</v>
      </c>
      <c r="D42" s="19">
        <v>7</v>
      </c>
      <c r="E42" s="19">
        <v>4.6666666666666661</v>
      </c>
      <c r="F42" s="19">
        <v>3.1111111111111107</v>
      </c>
      <c r="G42" s="19" t="s">
        <v>47</v>
      </c>
      <c r="H42" s="19" t="s">
        <v>47</v>
      </c>
      <c r="I42" s="19" t="s">
        <v>47</v>
      </c>
      <c r="J42" s="19" t="s">
        <v>47</v>
      </c>
      <c r="K42" s="19" t="s">
        <v>47</v>
      </c>
      <c r="L42" s="19" t="s">
        <v>47</v>
      </c>
      <c r="M42" s="19" t="s">
        <v>47</v>
      </c>
      <c r="N42" s="19" t="s">
        <v>47</v>
      </c>
      <c r="O42" s="19" t="s">
        <v>47</v>
      </c>
      <c r="P42" s="19" t="s">
        <v>47</v>
      </c>
      <c r="Q42" s="19" t="s">
        <v>47</v>
      </c>
      <c r="R42" s="19" t="s">
        <v>47</v>
      </c>
      <c r="S42" s="19" t="s">
        <v>47</v>
      </c>
      <c r="T42" s="19" t="s">
        <v>47</v>
      </c>
      <c r="U42" s="19" t="s">
        <v>47</v>
      </c>
      <c r="V42" s="19" t="s">
        <v>47</v>
      </c>
      <c r="W42" s="19" t="s">
        <v>47</v>
      </c>
      <c r="X42" s="19" t="s">
        <v>47</v>
      </c>
      <c r="Y42" s="19" t="s">
        <v>47</v>
      </c>
      <c r="Z42" s="19" t="s">
        <v>47</v>
      </c>
      <c r="AA42" s="19" t="s">
        <v>47</v>
      </c>
      <c r="AB42" s="19" t="s">
        <v>47</v>
      </c>
      <c r="AC42" s="19" t="s">
        <v>47</v>
      </c>
      <c r="AD42" s="19" t="s">
        <v>47</v>
      </c>
      <c r="AE42" s="19" t="s">
        <v>47</v>
      </c>
      <c r="AF42" s="19" t="s">
        <v>47</v>
      </c>
      <c r="AG42" s="19" t="s">
        <v>47</v>
      </c>
      <c r="AH42" s="19" t="s">
        <v>47</v>
      </c>
      <c r="AI42" s="19" t="s">
        <v>47</v>
      </c>
      <c r="AJ42" s="19" t="s">
        <v>47</v>
      </c>
      <c r="AK42" s="19" t="s">
        <v>47</v>
      </c>
      <c r="AL42" s="19" t="s">
        <v>47</v>
      </c>
      <c r="AM42" s="19" t="s">
        <v>47</v>
      </c>
      <c r="AN42" s="19" t="s">
        <v>47</v>
      </c>
      <c r="AO42" s="19" t="s">
        <v>47</v>
      </c>
      <c r="AP42" s="19" t="s">
        <v>47</v>
      </c>
      <c r="AQ42" s="19" t="s">
        <v>47</v>
      </c>
      <c r="AR42" s="19" t="s">
        <v>47</v>
      </c>
      <c r="AS42" s="19" t="s">
        <v>47</v>
      </c>
      <c r="AT42" s="19" t="s">
        <v>47</v>
      </c>
      <c r="AU42" s="19" t="s">
        <v>47</v>
      </c>
      <c r="AV42" s="19" t="s">
        <v>47</v>
      </c>
      <c r="AW42" s="19" t="s">
        <v>47</v>
      </c>
      <c r="AX42" s="19" t="s">
        <v>47</v>
      </c>
      <c r="AY42" s="19" t="s">
        <v>47</v>
      </c>
      <c r="AZ42" s="19" t="s">
        <v>47</v>
      </c>
      <c r="BA42" s="19" t="s">
        <v>47</v>
      </c>
      <c r="BB42" s="19" t="s">
        <v>47</v>
      </c>
      <c r="BC42" s="19" t="s">
        <v>47</v>
      </c>
      <c r="BD42" s="19" t="s">
        <v>47</v>
      </c>
      <c r="BE42" s="19" t="s">
        <v>47</v>
      </c>
      <c r="BF42" s="19" t="s">
        <v>47</v>
      </c>
      <c r="BG42" s="19" t="s">
        <v>47</v>
      </c>
      <c r="BH42" s="19" t="s">
        <v>47</v>
      </c>
      <c r="BI42" s="19" t="s">
        <v>47</v>
      </c>
      <c r="BJ42" s="19" t="s">
        <v>47</v>
      </c>
      <c r="BK42" s="19" t="s">
        <v>47</v>
      </c>
      <c r="BL42" s="19" t="s">
        <v>47</v>
      </c>
      <c r="BM42" s="19" t="s">
        <v>47</v>
      </c>
      <c r="BN42" s="19" t="s">
        <v>47</v>
      </c>
    </row>
    <row r="43" spans="1:66" ht="12" x14ac:dyDescent="0.25">
      <c r="A43" s="1">
        <v>15</v>
      </c>
      <c r="B43" s="57">
        <v>4</v>
      </c>
      <c r="C43" s="19">
        <v>11.25</v>
      </c>
      <c r="D43" s="19">
        <v>7.5</v>
      </c>
      <c r="E43" s="19">
        <v>5</v>
      </c>
      <c r="F43" s="19">
        <v>3.333333333333333</v>
      </c>
      <c r="G43" s="19" t="s">
        <v>47</v>
      </c>
      <c r="H43" s="19" t="s">
        <v>47</v>
      </c>
      <c r="I43" s="19" t="s">
        <v>47</v>
      </c>
      <c r="J43" s="19" t="s">
        <v>47</v>
      </c>
      <c r="K43" s="19" t="s">
        <v>47</v>
      </c>
      <c r="L43" s="19" t="s">
        <v>47</v>
      </c>
      <c r="M43" s="19" t="s">
        <v>47</v>
      </c>
      <c r="N43" s="19" t="s">
        <v>47</v>
      </c>
      <c r="O43" s="19" t="s">
        <v>47</v>
      </c>
      <c r="P43" s="19" t="s">
        <v>47</v>
      </c>
      <c r="Q43" s="19" t="s">
        <v>47</v>
      </c>
      <c r="R43" s="19" t="s">
        <v>47</v>
      </c>
      <c r="S43" s="19" t="s">
        <v>47</v>
      </c>
      <c r="T43" s="19" t="s">
        <v>47</v>
      </c>
      <c r="U43" s="19" t="s">
        <v>47</v>
      </c>
      <c r="V43" s="19" t="s">
        <v>47</v>
      </c>
      <c r="W43" s="19" t="s">
        <v>47</v>
      </c>
      <c r="X43" s="19" t="s">
        <v>47</v>
      </c>
      <c r="Y43" s="19" t="s">
        <v>47</v>
      </c>
      <c r="Z43" s="19" t="s">
        <v>47</v>
      </c>
      <c r="AA43" s="19" t="s">
        <v>47</v>
      </c>
      <c r="AB43" s="19" t="s">
        <v>47</v>
      </c>
      <c r="AC43" s="19" t="s">
        <v>47</v>
      </c>
      <c r="AD43" s="19" t="s">
        <v>47</v>
      </c>
      <c r="AE43" s="19" t="s">
        <v>47</v>
      </c>
      <c r="AF43" s="19" t="s">
        <v>47</v>
      </c>
      <c r="AG43" s="19" t="s">
        <v>47</v>
      </c>
      <c r="AH43" s="19" t="s">
        <v>47</v>
      </c>
      <c r="AI43" s="19" t="s">
        <v>47</v>
      </c>
      <c r="AJ43" s="19" t="s">
        <v>47</v>
      </c>
      <c r="AK43" s="19" t="s">
        <v>47</v>
      </c>
      <c r="AL43" s="19" t="s">
        <v>47</v>
      </c>
      <c r="AM43" s="19" t="s">
        <v>47</v>
      </c>
      <c r="AN43" s="19" t="s">
        <v>47</v>
      </c>
      <c r="AO43" s="19" t="s">
        <v>47</v>
      </c>
      <c r="AP43" s="19" t="s">
        <v>47</v>
      </c>
      <c r="AQ43" s="19" t="s">
        <v>47</v>
      </c>
      <c r="AR43" s="19" t="s">
        <v>47</v>
      </c>
      <c r="AS43" s="19" t="s">
        <v>47</v>
      </c>
      <c r="AT43" s="19" t="s">
        <v>47</v>
      </c>
      <c r="AU43" s="19" t="s">
        <v>47</v>
      </c>
      <c r="AV43" s="19" t="s">
        <v>47</v>
      </c>
      <c r="AW43" s="19" t="s">
        <v>47</v>
      </c>
      <c r="AX43" s="19" t="s">
        <v>47</v>
      </c>
      <c r="AY43" s="19" t="s">
        <v>47</v>
      </c>
      <c r="AZ43" s="19" t="s">
        <v>47</v>
      </c>
      <c r="BA43" s="19" t="s">
        <v>47</v>
      </c>
      <c r="BB43" s="19" t="s">
        <v>47</v>
      </c>
      <c r="BC43" s="19" t="s">
        <v>47</v>
      </c>
      <c r="BD43" s="19" t="s">
        <v>47</v>
      </c>
      <c r="BE43" s="19" t="s">
        <v>47</v>
      </c>
      <c r="BF43" s="19" t="s">
        <v>47</v>
      </c>
      <c r="BG43" s="19" t="s">
        <v>47</v>
      </c>
      <c r="BH43" s="19" t="s">
        <v>47</v>
      </c>
      <c r="BI43" s="19" t="s">
        <v>47</v>
      </c>
      <c r="BJ43" s="19" t="s">
        <v>47</v>
      </c>
      <c r="BK43" s="19" t="s">
        <v>47</v>
      </c>
      <c r="BL43" s="19" t="s">
        <v>47</v>
      </c>
      <c r="BM43" s="19" t="s">
        <v>47</v>
      </c>
      <c r="BN43" s="19" t="s">
        <v>47</v>
      </c>
    </row>
    <row r="44" spans="1:66" ht="12" x14ac:dyDescent="0.25">
      <c r="A44" s="5">
        <v>16</v>
      </c>
      <c r="B44" s="56">
        <v>4</v>
      </c>
      <c r="C44" s="9">
        <v>12</v>
      </c>
      <c r="D44" s="9">
        <v>8</v>
      </c>
      <c r="E44" s="9">
        <v>5.333333333333333</v>
      </c>
      <c r="F44" s="9">
        <v>3.5555555555555554</v>
      </c>
      <c r="G44" s="9" t="s">
        <v>47</v>
      </c>
      <c r="H44" s="9" t="s">
        <v>47</v>
      </c>
      <c r="I44" s="9" t="s">
        <v>47</v>
      </c>
      <c r="J44" s="9" t="s">
        <v>47</v>
      </c>
      <c r="K44" s="9" t="s">
        <v>47</v>
      </c>
      <c r="L44" s="9" t="s">
        <v>47</v>
      </c>
      <c r="M44" s="9" t="s">
        <v>47</v>
      </c>
      <c r="N44" s="9" t="s">
        <v>47</v>
      </c>
      <c r="O44" s="9" t="s">
        <v>47</v>
      </c>
      <c r="P44" s="9" t="s">
        <v>47</v>
      </c>
      <c r="Q44" s="9" t="s">
        <v>47</v>
      </c>
      <c r="R44" s="9" t="s">
        <v>47</v>
      </c>
      <c r="S44" s="9" t="s">
        <v>47</v>
      </c>
      <c r="T44" s="9" t="s">
        <v>47</v>
      </c>
      <c r="U44" s="9" t="s">
        <v>47</v>
      </c>
      <c r="V44" s="9" t="s">
        <v>47</v>
      </c>
      <c r="W44" s="9" t="s">
        <v>47</v>
      </c>
      <c r="X44" s="9" t="s">
        <v>47</v>
      </c>
      <c r="Y44" s="9" t="s">
        <v>47</v>
      </c>
      <c r="Z44" s="9" t="s">
        <v>47</v>
      </c>
      <c r="AA44" s="9" t="s">
        <v>47</v>
      </c>
      <c r="AB44" s="9" t="s">
        <v>47</v>
      </c>
      <c r="AC44" s="9" t="s">
        <v>47</v>
      </c>
      <c r="AD44" s="9" t="s">
        <v>47</v>
      </c>
      <c r="AE44" s="9" t="s">
        <v>47</v>
      </c>
      <c r="AF44" s="9" t="s">
        <v>47</v>
      </c>
      <c r="AG44" s="9" t="s">
        <v>47</v>
      </c>
      <c r="AH44" s="9" t="s">
        <v>47</v>
      </c>
      <c r="AI44" s="9" t="s">
        <v>47</v>
      </c>
      <c r="AJ44" s="9" t="s">
        <v>47</v>
      </c>
      <c r="AK44" s="9" t="s">
        <v>47</v>
      </c>
      <c r="AL44" s="9" t="s">
        <v>47</v>
      </c>
      <c r="AM44" s="9" t="s">
        <v>47</v>
      </c>
      <c r="AN44" s="9" t="s">
        <v>47</v>
      </c>
      <c r="AO44" s="9" t="s">
        <v>47</v>
      </c>
      <c r="AP44" s="9" t="s">
        <v>47</v>
      </c>
      <c r="AQ44" s="9" t="s">
        <v>47</v>
      </c>
      <c r="AR44" s="9" t="s">
        <v>47</v>
      </c>
      <c r="AS44" s="9" t="s">
        <v>47</v>
      </c>
      <c r="AT44" s="9" t="s">
        <v>47</v>
      </c>
      <c r="AU44" s="9" t="s">
        <v>47</v>
      </c>
      <c r="AV44" s="9" t="s">
        <v>47</v>
      </c>
      <c r="AW44" s="9" t="s">
        <v>47</v>
      </c>
      <c r="AX44" s="9" t="s">
        <v>47</v>
      </c>
      <c r="AY44" s="9" t="s">
        <v>47</v>
      </c>
      <c r="AZ44" s="9" t="s">
        <v>47</v>
      </c>
      <c r="BA44" s="9" t="s">
        <v>47</v>
      </c>
      <c r="BB44" s="9" t="s">
        <v>47</v>
      </c>
      <c r="BC44" s="9" t="s">
        <v>47</v>
      </c>
      <c r="BD44" s="9" t="s">
        <v>47</v>
      </c>
      <c r="BE44" s="9" t="s">
        <v>47</v>
      </c>
      <c r="BF44" s="9" t="s">
        <v>47</v>
      </c>
      <c r="BG44" s="9" t="s">
        <v>47</v>
      </c>
      <c r="BH44" s="9" t="s">
        <v>47</v>
      </c>
      <c r="BI44" s="9" t="s">
        <v>47</v>
      </c>
      <c r="BJ44" s="9" t="s">
        <v>47</v>
      </c>
      <c r="BK44" s="9" t="s">
        <v>47</v>
      </c>
      <c r="BL44" s="9" t="s">
        <v>47</v>
      </c>
      <c r="BM44" s="9" t="s">
        <v>47</v>
      </c>
      <c r="BN44" s="9" t="s">
        <v>47</v>
      </c>
    </row>
    <row r="45" spans="1:66" ht="12" x14ac:dyDescent="0.25">
      <c r="A45" s="5">
        <v>17</v>
      </c>
      <c r="B45" s="56">
        <v>5</v>
      </c>
      <c r="C45" s="9">
        <v>12.75</v>
      </c>
      <c r="D45" s="9">
        <v>8.5</v>
      </c>
      <c r="E45" s="9">
        <v>6.0069364223617416</v>
      </c>
      <c r="F45" s="9">
        <v>4.2450923743877738</v>
      </c>
      <c r="G45" s="9">
        <v>3</v>
      </c>
      <c r="H45" s="9" t="s">
        <v>47</v>
      </c>
      <c r="I45" s="9" t="s">
        <v>47</v>
      </c>
      <c r="J45" s="9" t="s">
        <v>47</v>
      </c>
      <c r="K45" s="9" t="s">
        <v>47</v>
      </c>
      <c r="L45" s="9" t="s">
        <v>47</v>
      </c>
      <c r="M45" s="9" t="s">
        <v>47</v>
      </c>
      <c r="N45" s="9" t="s">
        <v>47</v>
      </c>
      <c r="O45" s="9" t="s">
        <v>47</v>
      </c>
      <c r="P45" s="9" t="s">
        <v>47</v>
      </c>
      <c r="Q45" s="9" t="s">
        <v>47</v>
      </c>
      <c r="R45" s="9" t="s">
        <v>47</v>
      </c>
      <c r="S45" s="9" t="s">
        <v>47</v>
      </c>
      <c r="T45" s="9" t="s">
        <v>47</v>
      </c>
      <c r="U45" s="9" t="s">
        <v>47</v>
      </c>
      <c r="V45" s="9" t="s">
        <v>47</v>
      </c>
      <c r="W45" s="9" t="s">
        <v>47</v>
      </c>
      <c r="X45" s="9" t="s">
        <v>47</v>
      </c>
      <c r="Y45" s="9" t="s">
        <v>47</v>
      </c>
      <c r="Z45" s="9" t="s">
        <v>47</v>
      </c>
      <c r="AA45" s="9" t="s">
        <v>47</v>
      </c>
      <c r="AB45" s="9" t="s">
        <v>47</v>
      </c>
      <c r="AC45" s="9" t="s">
        <v>47</v>
      </c>
      <c r="AD45" s="9" t="s">
        <v>47</v>
      </c>
      <c r="AE45" s="9" t="s">
        <v>47</v>
      </c>
      <c r="AF45" s="9" t="s">
        <v>47</v>
      </c>
      <c r="AG45" s="9" t="s">
        <v>47</v>
      </c>
      <c r="AH45" s="9" t="s">
        <v>47</v>
      </c>
      <c r="AI45" s="9" t="s">
        <v>47</v>
      </c>
      <c r="AJ45" s="9" t="s">
        <v>47</v>
      </c>
      <c r="AK45" s="9" t="s">
        <v>47</v>
      </c>
      <c r="AL45" s="9" t="s">
        <v>47</v>
      </c>
      <c r="AM45" s="9" t="s">
        <v>47</v>
      </c>
      <c r="AN45" s="9" t="s">
        <v>47</v>
      </c>
      <c r="AO45" s="9" t="s">
        <v>47</v>
      </c>
      <c r="AP45" s="9" t="s">
        <v>47</v>
      </c>
      <c r="AQ45" s="9" t="s">
        <v>47</v>
      </c>
      <c r="AR45" s="9" t="s">
        <v>47</v>
      </c>
      <c r="AS45" s="9" t="s">
        <v>47</v>
      </c>
      <c r="AT45" s="9" t="s">
        <v>47</v>
      </c>
      <c r="AU45" s="9" t="s">
        <v>47</v>
      </c>
      <c r="AV45" s="9" t="s">
        <v>47</v>
      </c>
      <c r="AW45" s="9" t="s">
        <v>47</v>
      </c>
      <c r="AX45" s="9" t="s">
        <v>47</v>
      </c>
      <c r="AY45" s="9" t="s">
        <v>47</v>
      </c>
      <c r="AZ45" s="9" t="s">
        <v>47</v>
      </c>
      <c r="BA45" s="9" t="s">
        <v>47</v>
      </c>
      <c r="BB45" s="9" t="s">
        <v>47</v>
      </c>
      <c r="BC45" s="9" t="s">
        <v>47</v>
      </c>
      <c r="BD45" s="9" t="s">
        <v>47</v>
      </c>
      <c r="BE45" s="9" t="s">
        <v>47</v>
      </c>
      <c r="BF45" s="9" t="s">
        <v>47</v>
      </c>
      <c r="BG45" s="9" t="s">
        <v>47</v>
      </c>
      <c r="BH45" s="9" t="s">
        <v>47</v>
      </c>
      <c r="BI45" s="9" t="s">
        <v>47</v>
      </c>
      <c r="BJ45" s="9" t="s">
        <v>47</v>
      </c>
      <c r="BK45" s="9" t="s">
        <v>47</v>
      </c>
      <c r="BL45" s="9" t="s">
        <v>47</v>
      </c>
      <c r="BM45" s="9" t="s">
        <v>47</v>
      </c>
      <c r="BN45" s="9" t="s">
        <v>47</v>
      </c>
    </row>
    <row r="46" spans="1:66" ht="12" x14ac:dyDescent="0.25">
      <c r="A46" s="5">
        <v>18</v>
      </c>
      <c r="B46" s="56">
        <v>5</v>
      </c>
      <c r="C46" s="9">
        <v>13.5</v>
      </c>
      <c r="D46" s="9">
        <v>9</v>
      </c>
      <c r="E46" s="9">
        <v>6.2402514691557123</v>
      </c>
      <c r="F46" s="9">
        <v>4.3267487109222245</v>
      </c>
      <c r="G46" s="9">
        <v>3</v>
      </c>
      <c r="H46" s="9" t="s">
        <v>47</v>
      </c>
      <c r="I46" s="9" t="s">
        <v>47</v>
      </c>
      <c r="J46" s="9" t="s">
        <v>47</v>
      </c>
      <c r="K46" s="9" t="s">
        <v>47</v>
      </c>
      <c r="L46" s="9" t="s">
        <v>47</v>
      </c>
      <c r="M46" s="9" t="s">
        <v>47</v>
      </c>
      <c r="N46" s="9" t="s">
        <v>47</v>
      </c>
      <c r="O46" s="9" t="s">
        <v>47</v>
      </c>
      <c r="P46" s="9" t="s">
        <v>47</v>
      </c>
      <c r="Q46" s="9" t="s">
        <v>47</v>
      </c>
      <c r="R46" s="9" t="s">
        <v>47</v>
      </c>
      <c r="S46" s="9" t="s">
        <v>47</v>
      </c>
      <c r="T46" s="9" t="s">
        <v>47</v>
      </c>
      <c r="U46" s="9" t="s">
        <v>47</v>
      </c>
      <c r="V46" s="9" t="s">
        <v>47</v>
      </c>
      <c r="W46" s="9" t="s">
        <v>47</v>
      </c>
      <c r="X46" s="9" t="s">
        <v>47</v>
      </c>
      <c r="Y46" s="9" t="s">
        <v>47</v>
      </c>
      <c r="Z46" s="9" t="s">
        <v>47</v>
      </c>
      <c r="AA46" s="9" t="s">
        <v>47</v>
      </c>
      <c r="AB46" s="9" t="s">
        <v>47</v>
      </c>
      <c r="AC46" s="9" t="s">
        <v>47</v>
      </c>
      <c r="AD46" s="9" t="s">
        <v>47</v>
      </c>
      <c r="AE46" s="9" t="s">
        <v>47</v>
      </c>
      <c r="AF46" s="9" t="s">
        <v>47</v>
      </c>
      <c r="AG46" s="9" t="s">
        <v>47</v>
      </c>
      <c r="AH46" s="9" t="s">
        <v>47</v>
      </c>
      <c r="AI46" s="9" t="s">
        <v>47</v>
      </c>
      <c r="AJ46" s="9" t="s">
        <v>47</v>
      </c>
      <c r="AK46" s="9" t="s">
        <v>47</v>
      </c>
      <c r="AL46" s="9" t="s">
        <v>47</v>
      </c>
      <c r="AM46" s="9" t="s">
        <v>47</v>
      </c>
      <c r="AN46" s="9" t="s">
        <v>47</v>
      </c>
      <c r="AO46" s="9" t="s">
        <v>47</v>
      </c>
      <c r="AP46" s="9" t="s">
        <v>47</v>
      </c>
      <c r="AQ46" s="9" t="s">
        <v>47</v>
      </c>
      <c r="AR46" s="9" t="s">
        <v>47</v>
      </c>
      <c r="AS46" s="9" t="s">
        <v>47</v>
      </c>
      <c r="AT46" s="9" t="s">
        <v>47</v>
      </c>
      <c r="AU46" s="9" t="s">
        <v>47</v>
      </c>
      <c r="AV46" s="9" t="s">
        <v>47</v>
      </c>
      <c r="AW46" s="9" t="s">
        <v>47</v>
      </c>
      <c r="AX46" s="9" t="s">
        <v>47</v>
      </c>
      <c r="AY46" s="9" t="s">
        <v>47</v>
      </c>
      <c r="AZ46" s="9" t="s">
        <v>47</v>
      </c>
      <c r="BA46" s="9" t="s">
        <v>47</v>
      </c>
      <c r="BB46" s="9" t="s">
        <v>47</v>
      </c>
      <c r="BC46" s="9" t="s">
        <v>47</v>
      </c>
      <c r="BD46" s="9" t="s">
        <v>47</v>
      </c>
      <c r="BE46" s="9" t="s">
        <v>47</v>
      </c>
      <c r="BF46" s="9" t="s">
        <v>47</v>
      </c>
      <c r="BG46" s="9" t="s">
        <v>47</v>
      </c>
      <c r="BH46" s="9" t="s">
        <v>47</v>
      </c>
      <c r="BI46" s="9" t="s">
        <v>47</v>
      </c>
      <c r="BJ46" s="9" t="s">
        <v>47</v>
      </c>
      <c r="BK46" s="9" t="s">
        <v>47</v>
      </c>
      <c r="BL46" s="9" t="s">
        <v>47</v>
      </c>
      <c r="BM46" s="9" t="s">
        <v>47</v>
      </c>
      <c r="BN46" s="9" t="s">
        <v>47</v>
      </c>
    </row>
    <row r="47" spans="1:66" ht="12" x14ac:dyDescent="0.25">
      <c r="A47" s="5">
        <v>19</v>
      </c>
      <c r="B47" s="56">
        <v>5</v>
      </c>
      <c r="C47" s="9">
        <v>14.25</v>
      </c>
      <c r="D47" s="9">
        <v>9.5</v>
      </c>
      <c r="E47" s="9">
        <v>6.4692830781953035</v>
      </c>
      <c r="F47" s="9">
        <v>4.4054340574551691</v>
      </c>
      <c r="G47" s="9">
        <v>3</v>
      </c>
      <c r="H47" s="9" t="s">
        <v>47</v>
      </c>
      <c r="I47" s="9" t="s">
        <v>47</v>
      </c>
      <c r="J47" s="9" t="s">
        <v>47</v>
      </c>
      <c r="K47" s="9" t="s">
        <v>47</v>
      </c>
      <c r="L47" s="9" t="s">
        <v>47</v>
      </c>
      <c r="M47" s="9" t="s">
        <v>47</v>
      </c>
      <c r="N47" s="9" t="s">
        <v>47</v>
      </c>
      <c r="O47" s="9" t="s">
        <v>47</v>
      </c>
      <c r="P47" s="9" t="s">
        <v>47</v>
      </c>
      <c r="Q47" s="9" t="s">
        <v>47</v>
      </c>
      <c r="R47" s="9" t="s">
        <v>47</v>
      </c>
      <c r="S47" s="9" t="s">
        <v>47</v>
      </c>
      <c r="T47" s="9" t="s">
        <v>47</v>
      </c>
      <c r="U47" s="9" t="s">
        <v>47</v>
      </c>
      <c r="V47" s="9" t="s">
        <v>47</v>
      </c>
      <c r="W47" s="9" t="s">
        <v>47</v>
      </c>
      <c r="X47" s="9" t="s">
        <v>47</v>
      </c>
      <c r="Y47" s="9" t="s">
        <v>47</v>
      </c>
      <c r="Z47" s="9" t="s">
        <v>47</v>
      </c>
      <c r="AA47" s="9" t="s">
        <v>47</v>
      </c>
      <c r="AB47" s="9" t="s">
        <v>47</v>
      </c>
      <c r="AC47" s="9" t="s">
        <v>47</v>
      </c>
      <c r="AD47" s="9" t="s">
        <v>47</v>
      </c>
      <c r="AE47" s="9" t="s">
        <v>47</v>
      </c>
      <c r="AF47" s="9" t="s">
        <v>47</v>
      </c>
      <c r="AG47" s="9" t="s">
        <v>47</v>
      </c>
      <c r="AH47" s="9" t="s">
        <v>47</v>
      </c>
      <c r="AI47" s="9" t="s">
        <v>47</v>
      </c>
      <c r="AJ47" s="9" t="s">
        <v>47</v>
      </c>
      <c r="AK47" s="9" t="s">
        <v>47</v>
      </c>
      <c r="AL47" s="9" t="s">
        <v>47</v>
      </c>
      <c r="AM47" s="9" t="s">
        <v>47</v>
      </c>
      <c r="AN47" s="9" t="s">
        <v>47</v>
      </c>
      <c r="AO47" s="9" t="s">
        <v>47</v>
      </c>
      <c r="AP47" s="9" t="s">
        <v>47</v>
      </c>
      <c r="AQ47" s="9" t="s">
        <v>47</v>
      </c>
      <c r="AR47" s="9" t="s">
        <v>47</v>
      </c>
      <c r="AS47" s="9" t="s">
        <v>47</v>
      </c>
      <c r="AT47" s="9" t="s">
        <v>47</v>
      </c>
      <c r="AU47" s="9" t="s">
        <v>47</v>
      </c>
      <c r="AV47" s="9" t="s">
        <v>47</v>
      </c>
      <c r="AW47" s="9" t="s">
        <v>47</v>
      </c>
      <c r="AX47" s="9" t="s">
        <v>47</v>
      </c>
      <c r="AY47" s="9" t="s">
        <v>47</v>
      </c>
      <c r="AZ47" s="9" t="s">
        <v>47</v>
      </c>
      <c r="BA47" s="9" t="s">
        <v>47</v>
      </c>
      <c r="BB47" s="9" t="s">
        <v>47</v>
      </c>
      <c r="BC47" s="9" t="s">
        <v>47</v>
      </c>
      <c r="BD47" s="9" t="s">
        <v>47</v>
      </c>
      <c r="BE47" s="9" t="s">
        <v>47</v>
      </c>
      <c r="BF47" s="9" t="s">
        <v>47</v>
      </c>
      <c r="BG47" s="9" t="s">
        <v>47</v>
      </c>
      <c r="BH47" s="9" t="s">
        <v>47</v>
      </c>
      <c r="BI47" s="9" t="s">
        <v>47</v>
      </c>
      <c r="BJ47" s="9" t="s">
        <v>47</v>
      </c>
      <c r="BK47" s="9" t="s">
        <v>47</v>
      </c>
      <c r="BL47" s="9" t="s">
        <v>47</v>
      </c>
      <c r="BM47" s="9" t="s">
        <v>47</v>
      </c>
      <c r="BN47" s="9" t="s">
        <v>47</v>
      </c>
    </row>
    <row r="48" spans="1:66" ht="12" x14ac:dyDescent="0.25">
      <c r="A48" s="5">
        <v>20</v>
      </c>
      <c r="B48" s="56">
        <v>5</v>
      </c>
      <c r="C48" s="9">
        <v>15</v>
      </c>
      <c r="D48" s="9">
        <v>10</v>
      </c>
      <c r="E48" s="9">
        <v>6.694329500821695</v>
      </c>
      <c r="F48" s="9">
        <v>4.4814047465571649</v>
      </c>
      <c r="G48" s="9">
        <v>3</v>
      </c>
      <c r="H48" s="9" t="s">
        <v>47</v>
      </c>
      <c r="I48" s="9" t="s">
        <v>47</v>
      </c>
      <c r="J48" s="9" t="s">
        <v>47</v>
      </c>
      <c r="K48" s="9" t="s">
        <v>47</v>
      </c>
      <c r="L48" s="9" t="s">
        <v>47</v>
      </c>
      <c r="M48" s="9" t="s">
        <v>47</v>
      </c>
      <c r="N48" s="9" t="s">
        <v>47</v>
      </c>
      <c r="O48" s="9" t="s">
        <v>47</v>
      </c>
      <c r="P48" s="9" t="s">
        <v>47</v>
      </c>
      <c r="Q48" s="9" t="s">
        <v>47</v>
      </c>
      <c r="R48" s="9" t="s">
        <v>47</v>
      </c>
      <c r="S48" s="9" t="s">
        <v>47</v>
      </c>
      <c r="T48" s="9" t="s">
        <v>47</v>
      </c>
      <c r="U48" s="9" t="s">
        <v>47</v>
      </c>
      <c r="V48" s="9" t="s">
        <v>47</v>
      </c>
      <c r="W48" s="9" t="s">
        <v>47</v>
      </c>
      <c r="X48" s="9" t="s">
        <v>47</v>
      </c>
      <c r="Y48" s="9" t="s">
        <v>47</v>
      </c>
      <c r="Z48" s="9" t="s">
        <v>47</v>
      </c>
      <c r="AA48" s="9" t="s">
        <v>47</v>
      </c>
      <c r="AB48" s="9" t="s">
        <v>47</v>
      </c>
      <c r="AC48" s="9" t="s">
        <v>47</v>
      </c>
      <c r="AD48" s="9" t="s">
        <v>47</v>
      </c>
      <c r="AE48" s="9" t="s">
        <v>47</v>
      </c>
      <c r="AF48" s="9" t="s">
        <v>47</v>
      </c>
      <c r="AG48" s="9" t="s">
        <v>47</v>
      </c>
      <c r="AH48" s="9" t="s">
        <v>47</v>
      </c>
      <c r="AI48" s="9" t="s">
        <v>47</v>
      </c>
      <c r="AJ48" s="9" t="s">
        <v>47</v>
      </c>
      <c r="AK48" s="9" t="s">
        <v>47</v>
      </c>
      <c r="AL48" s="9" t="s">
        <v>47</v>
      </c>
      <c r="AM48" s="9" t="s">
        <v>47</v>
      </c>
      <c r="AN48" s="9" t="s">
        <v>47</v>
      </c>
      <c r="AO48" s="9" t="s">
        <v>47</v>
      </c>
      <c r="AP48" s="9" t="s">
        <v>47</v>
      </c>
      <c r="AQ48" s="9" t="s">
        <v>47</v>
      </c>
      <c r="AR48" s="9" t="s">
        <v>47</v>
      </c>
      <c r="AS48" s="9" t="s">
        <v>47</v>
      </c>
      <c r="AT48" s="9" t="s">
        <v>47</v>
      </c>
      <c r="AU48" s="9" t="s">
        <v>47</v>
      </c>
      <c r="AV48" s="9" t="s">
        <v>47</v>
      </c>
      <c r="AW48" s="9" t="s">
        <v>47</v>
      </c>
      <c r="AX48" s="9" t="s">
        <v>47</v>
      </c>
      <c r="AY48" s="9" t="s">
        <v>47</v>
      </c>
      <c r="AZ48" s="9" t="s">
        <v>47</v>
      </c>
      <c r="BA48" s="9" t="s">
        <v>47</v>
      </c>
      <c r="BB48" s="9" t="s">
        <v>47</v>
      </c>
      <c r="BC48" s="9" t="s">
        <v>47</v>
      </c>
      <c r="BD48" s="9" t="s">
        <v>47</v>
      </c>
      <c r="BE48" s="9" t="s">
        <v>47</v>
      </c>
      <c r="BF48" s="9" t="s">
        <v>47</v>
      </c>
      <c r="BG48" s="9" t="s">
        <v>47</v>
      </c>
      <c r="BH48" s="9" t="s">
        <v>47</v>
      </c>
      <c r="BI48" s="9" t="s">
        <v>47</v>
      </c>
      <c r="BJ48" s="9" t="s">
        <v>47</v>
      </c>
      <c r="BK48" s="9" t="s">
        <v>47</v>
      </c>
      <c r="BL48" s="9" t="s">
        <v>47</v>
      </c>
      <c r="BM48" s="9" t="s">
        <v>47</v>
      </c>
      <c r="BN48" s="9" t="s">
        <v>47</v>
      </c>
    </row>
    <row r="49" spans="1:66" ht="12" x14ac:dyDescent="0.25">
      <c r="A49" s="5">
        <v>21</v>
      </c>
      <c r="B49" s="56">
        <v>6</v>
      </c>
      <c r="C49" s="9">
        <v>15.75</v>
      </c>
      <c r="D49" s="9">
        <v>10.5</v>
      </c>
      <c r="E49" s="9">
        <v>7.67665967994476</v>
      </c>
      <c r="F49" s="9">
        <v>5.6124860801609113</v>
      </c>
      <c r="G49" s="9">
        <v>4.1033471996021413</v>
      </c>
      <c r="H49" s="9">
        <v>3</v>
      </c>
      <c r="I49" s="9" t="s">
        <v>47</v>
      </c>
      <c r="J49" s="9" t="s">
        <v>47</v>
      </c>
      <c r="K49" s="9" t="s">
        <v>47</v>
      </c>
      <c r="L49" s="9" t="s">
        <v>47</v>
      </c>
      <c r="M49" s="9" t="s">
        <v>47</v>
      </c>
      <c r="N49" s="9" t="s">
        <v>47</v>
      </c>
      <c r="O49" s="9" t="s">
        <v>47</v>
      </c>
      <c r="P49" s="9" t="s">
        <v>47</v>
      </c>
      <c r="Q49" s="9" t="s">
        <v>47</v>
      </c>
      <c r="R49" s="9" t="s">
        <v>47</v>
      </c>
      <c r="S49" s="9" t="s">
        <v>47</v>
      </c>
      <c r="T49" s="9" t="s">
        <v>47</v>
      </c>
      <c r="U49" s="9" t="s">
        <v>47</v>
      </c>
      <c r="V49" s="9" t="s">
        <v>47</v>
      </c>
      <c r="W49" s="9" t="s">
        <v>47</v>
      </c>
      <c r="X49" s="9" t="s">
        <v>47</v>
      </c>
      <c r="Y49" s="9" t="s">
        <v>47</v>
      </c>
      <c r="Z49" s="9" t="s">
        <v>47</v>
      </c>
      <c r="AA49" s="9" t="s">
        <v>47</v>
      </c>
      <c r="AB49" s="9" t="s">
        <v>47</v>
      </c>
      <c r="AC49" s="9" t="s">
        <v>47</v>
      </c>
      <c r="AD49" s="9" t="s">
        <v>47</v>
      </c>
      <c r="AE49" s="9" t="s">
        <v>47</v>
      </c>
      <c r="AF49" s="9" t="s">
        <v>47</v>
      </c>
      <c r="AG49" s="9" t="s">
        <v>47</v>
      </c>
      <c r="AH49" s="9" t="s">
        <v>47</v>
      </c>
      <c r="AI49" s="9" t="s">
        <v>47</v>
      </c>
      <c r="AJ49" s="9" t="s">
        <v>47</v>
      </c>
      <c r="AK49" s="9" t="s">
        <v>47</v>
      </c>
      <c r="AL49" s="9" t="s">
        <v>47</v>
      </c>
      <c r="AM49" s="9" t="s">
        <v>47</v>
      </c>
      <c r="AN49" s="9" t="s">
        <v>47</v>
      </c>
      <c r="AO49" s="9" t="s">
        <v>47</v>
      </c>
      <c r="AP49" s="9" t="s">
        <v>47</v>
      </c>
      <c r="AQ49" s="9" t="s">
        <v>47</v>
      </c>
      <c r="AR49" s="9" t="s">
        <v>47</v>
      </c>
      <c r="AS49" s="9" t="s">
        <v>47</v>
      </c>
      <c r="AT49" s="9" t="s">
        <v>47</v>
      </c>
      <c r="AU49" s="9" t="s">
        <v>47</v>
      </c>
      <c r="AV49" s="9" t="s">
        <v>47</v>
      </c>
      <c r="AW49" s="9" t="s">
        <v>47</v>
      </c>
      <c r="AX49" s="9" t="s">
        <v>47</v>
      </c>
      <c r="AY49" s="9" t="s">
        <v>47</v>
      </c>
      <c r="AZ49" s="9" t="s">
        <v>47</v>
      </c>
      <c r="BA49" s="9" t="s">
        <v>47</v>
      </c>
      <c r="BB49" s="9" t="s">
        <v>47</v>
      </c>
      <c r="BC49" s="9" t="s">
        <v>47</v>
      </c>
      <c r="BD49" s="9" t="s">
        <v>47</v>
      </c>
      <c r="BE49" s="9" t="s">
        <v>47</v>
      </c>
      <c r="BF49" s="9" t="s">
        <v>47</v>
      </c>
      <c r="BG49" s="9" t="s">
        <v>47</v>
      </c>
      <c r="BH49" s="9" t="s">
        <v>47</v>
      </c>
      <c r="BI49" s="9" t="s">
        <v>47</v>
      </c>
      <c r="BJ49" s="9" t="s">
        <v>47</v>
      </c>
      <c r="BK49" s="9" t="s">
        <v>47</v>
      </c>
      <c r="BL49" s="9" t="s">
        <v>47</v>
      </c>
      <c r="BM49" s="9" t="s">
        <v>47</v>
      </c>
      <c r="BN49" s="9" t="s">
        <v>47</v>
      </c>
    </row>
    <row r="50" spans="1:66" ht="12" x14ac:dyDescent="0.25">
      <c r="A50" s="5">
        <v>22</v>
      </c>
      <c r="B50" s="56">
        <v>6</v>
      </c>
      <c r="C50" s="9">
        <v>16.5</v>
      </c>
      <c r="D50" s="9">
        <v>11</v>
      </c>
      <c r="E50" s="9">
        <v>7.9492256926016589</v>
      </c>
      <c r="F50" s="9">
        <v>5.7445626465380295</v>
      </c>
      <c r="G50" s="9">
        <v>4.151347725692716</v>
      </c>
      <c r="H50" s="9">
        <v>3</v>
      </c>
      <c r="I50" s="9" t="s">
        <v>47</v>
      </c>
      <c r="J50" s="9" t="s">
        <v>47</v>
      </c>
      <c r="K50" s="9" t="s">
        <v>47</v>
      </c>
      <c r="L50" s="9" t="s">
        <v>47</v>
      </c>
      <c r="M50" s="9" t="s">
        <v>47</v>
      </c>
      <c r="N50" s="9" t="s">
        <v>47</v>
      </c>
      <c r="O50" s="9" t="s">
        <v>47</v>
      </c>
      <c r="P50" s="9" t="s">
        <v>47</v>
      </c>
      <c r="Q50" s="9" t="s">
        <v>47</v>
      </c>
      <c r="R50" s="9" t="s">
        <v>47</v>
      </c>
      <c r="S50" s="9" t="s">
        <v>47</v>
      </c>
      <c r="T50" s="9" t="s">
        <v>47</v>
      </c>
      <c r="U50" s="9" t="s">
        <v>47</v>
      </c>
      <c r="V50" s="9" t="s">
        <v>47</v>
      </c>
      <c r="W50" s="9" t="s">
        <v>47</v>
      </c>
      <c r="X50" s="9" t="s">
        <v>47</v>
      </c>
      <c r="Y50" s="9" t="s">
        <v>47</v>
      </c>
      <c r="Z50" s="9" t="s">
        <v>47</v>
      </c>
      <c r="AA50" s="9" t="s">
        <v>47</v>
      </c>
      <c r="AB50" s="9" t="s">
        <v>47</v>
      </c>
      <c r="AC50" s="9" t="s">
        <v>47</v>
      </c>
      <c r="AD50" s="9" t="s">
        <v>47</v>
      </c>
      <c r="AE50" s="9" t="s">
        <v>47</v>
      </c>
      <c r="AF50" s="9" t="s">
        <v>47</v>
      </c>
      <c r="AG50" s="9" t="s">
        <v>47</v>
      </c>
      <c r="AH50" s="9" t="s">
        <v>47</v>
      </c>
      <c r="AI50" s="9" t="s">
        <v>47</v>
      </c>
      <c r="AJ50" s="9" t="s">
        <v>47</v>
      </c>
      <c r="AK50" s="9" t="s">
        <v>47</v>
      </c>
      <c r="AL50" s="9" t="s">
        <v>47</v>
      </c>
      <c r="AM50" s="9" t="s">
        <v>47</v>
      </c>
      <c r="AN50" s="9" t="s">
        <v>47</v>
      </c>
      <c r="AO50" s="9" t="s">
        <v>47</v>
      </c>
      <c r="AP50" s="9" t="s">
        <v>47</v>
      </c>
      <c r="AQ50" s="9" t="s">
        <v>47</v>
      </c>
      <c r="AR50" s="9" t="s">
        <v>47</v>
      </c>
      <c r="AS50" s="9" t="s">
        <v>47</v>
      </c>
      <c r="AT50" s="9" t="s">
        <v>47</v>
      </c>
      <c r="AU50" s="9" t="s">
        <v>47</v>
      </c>
      <c r="AV50" s="9" t="s">
        <v>47</v>
      </c>
      <c r="AW50" s="9" t="s">
        <v>47</v>
      </c>
      <c r="AX50" s="9" t="s">
        <v>47</v>
      </c>
      <c r="AY50" s="9" t="s">
        <v>47</v>
      </c>
      <c r="AZ50" s="9" t="s">
        <v>47</v>
      </c>
      <c r="BA50" s="9" t="s">
        <v>47</v>
      </c>
      <c r="BB50" s="9" t="s">
        <v>47</v>
      </c>
      <c r="BC50" s="9" t="s">
        <v>47</v>
      </c>
      <c r="BD50" s="9" t="s">
        <v>47</v>
      </c>
      <c r="BE50" s="9" t="s">
        <v>47</v>
      </c>
      <c r="BF50" s="9" t="s">
        <v>47</v>
      </c>
      <c r="BG50" s="9" t="s">
        <v>47</v>
      </c>
      <c r="BH50" s="9" t="s">
        <v>47</v>
      </c>
      <c r="BI50" s="9" t="s">
        <v>47</v>
      </c>
      <c r="BJ50" s="9" t="s">
        <v>47</v>
      </c>
      <c r="BK50" s="9" t="s">
        <v>47</v>
      </c>
      <c r="BL50" s="9" t="s">
        <v>47</v>
      </c>
      <c r="BM50" s="9" t="s">
        <v>47</v>
      </c>
      <c r="BN50" s="9" t="s">
        <v>47</v>
      </c>
    </row>
    <row r="51" spans="1:66" ht="12" x14ac:dyDescent="0.25">
      <c r="A51" s="5">
        <v>23</v>
      </c>
      <c r="B51" s="56">
        <v>6</v>
      </c>
      <c r="C51" s="9">
        <v>17.25</v>
      </c>
      <c r="D51" s="9">
        <v>11.5</v>
      </c>
      <c r="E51" s="9">
        <v>8.2187107088464124</v>
      </c>
      <c r="F51" s="9">
        <v>5.873670062235365</v>
      </c>
      <c r="G51" s="9">
        <v>4.1977386991934234</v>
      </c>
      <c r="H51" s="9">
        <v>3</v>
      </c>
      <c r="I51" s="9" t="s">
        <v>47</v>
      </c>
      <c r="J51" s="9" t="s">
        <v>47</v>
      </c>
      <c r="K51" s="9" t="s">
        <v>47</v>
      </c>
      <c r="L51" s="9" t="s">
        <v>47</v>
      </c>
      <c r="M51" s="9" t="s">
        <v>47</v>
      </c>
      <c r="N51" s="9" t="s">
        <v>47</v>
      </c>
      <c r="O51" s="9" t="s">
        <v>47</v>
      </c>
      <c r="P51" s="9" t="s">
        <v>47</v>
      </c>
      <c r="Q51" s="9" t="s">
        <v>47</v>
      </c>
      <c r="R51" s="9" t="s">
        <v>47</v>
      </c>
      <c r="S51" s="9" t="s">
        <v>47</v>
      </c>
      <c r="T51" s="9" t="s">
        <v>47</v>
      </c>
      <c r="U51" s="9" t="s">
        <v>47</v>
      </c>
      <c r="V51" s="9" t="s">
        <v>47</v>
      </c>
      <c r="W51" s="9" t="s">
        <v>47</v>
      </c>
      <c r="X51" s="9" t="s">
        <v>47</v>
      </c>
      <c r="Y51" s="9" t="s">
        <v>47</v>
      </c>
      <c r="Z51" s="9" t="s">
        <v>47</v>
      </c>
      <c r="AA51" s="9" t="s">
        <v>47</v>
      </c>
      <c r="AB51" s="9" t="s">
        <v>47</v>
      </c>
      <c r="AC51" s="9" t="s">
        <v>47</v>
      </c>
      <c r="AD51" s="9" t="s">
        <v>47</v>
      </c>
      <c r="AE51" s="9" t="s">
        <v>47</v>
      </c>
      <c r="AF51" s="9" t="s">
        <v>47</v>
      </c>
      <c r="AG51" s="9" t="s">
        <v>47</v>
      </c>
      <c r="AH51" s="9" t="s">
        <v>47</v>
      </c>
      <c r="AI51" s="9" t="s">
        <v>47</v>
      </c>
      <c r="AJ51" s="9" t="s">
        <v>47</v>
      </c>
      <c r="AK51" s="9" t="s">
        <v>47</v>
      </c>
      <c r="AL51" s="9" t="s">
        <v>47</v>
      </c>
      <c r="AM51" s="9" t="s">
        <v>47</v>
      </c>
      <c r="AN51" s="9" t="s">
        <v>47</v>
      </c>
      <c r="AO51" s="9" t="s">
        <v>47</v>
      </c>
      <c r="AP51" s="9" t="s">
        <v>47</v>
      </c>
      <c r="AQ51" s="9" t="s">
        <v>47</v>
      </c>
      <c r="AR51" s="9" t="s">
        <v>47</v>
      </c>
      <c r="AS51" s="9" t="s">
        <v>47</v>
      </c>
      <c r="AT51" s="9" t="s">
        <v>47</v>
      </c>
      <c r="AU51" s="9" t="s">
        <v>47</v>
      </c>
      <c r="AV51" s="9" t="s">
        <v>47</v>
      </c>
      <c r="AW51" s="9" t="s">
        <v>47</v>
      </c>
      <c r="AX51" s="9" t="s">
        <v>47</v>
      </c>
      <c r="AY51" s="9" t="s">
        <v>47</v>
      </c>
      <c r="AZ51" s="9" t="s">
        <v>47</v>
      </c>
      <c r="BA51" s="9" t="s">
        <v>47</v>
      </c>
      <c r="BB51" s="9" t="s">
        <v>47</v>
      </c>
      <c r="BC51" s="9" t="s">
        <v>47</v>
      </c>
      <c r="BD51" s="9" t="s">
        <v>47</v>
      </c>
      <c r="BE51" s="9" t="s">
        <v>47</v>
      </c>
      <c r="BF51" s="9" t="s">
        <v>47</v>
      </c>
      <c r="BG51" s="9" t="s">
        <v>47</v>
      </c>
      <c r="BH51" s="9" t="s">
        <v>47</v>
      </c>
      <c r="BI51" s="9" t="s">
        <v>47</v>
      </c>
      <c r="BJ51" s="9" t="s">
        <v>47</v>
      </c>
      <c r="BK51" s="9" t="s">
        <v>47</v>
      </c>
      <c r="BL51" s="9" t="s">
        <v>47</v>
      </c>
      <c r="BM51" s="9" t="s">
        <v>47</v>
      </c>
      <c r="BN51" s="9" t="s">
        <v>47</v>
      </c>
    </row>
    <row r="52" spans="1:66" ht="12" x14ac:dyDescent="0.25">
      <c r="A52" s="5">
        <v>24</v>
      </c>
      <c r="B52" s="56">
        <v>6</v>
      </c>
      <c r="C52" s="9">
        <v>18</v>
      </c>
      <c r="D52" s="9">
        <v>12</v>
      </c>
      <c r="E52" s="9">
        <v>8.4852813742385713</v>
      </c>
      <c r="F52" s="9">
        <v>6</v>
      </c>
      <c r="G52" s="9">
        <v>4.2426406871192857</v>
      </c>
      <c r="H52" s="9">
        <v>3</v>
      </c>
      <c r="I52" s="9" t="s">
        <v>47</v>
      </c>
      <c r="J52" s="9" t="s">
        <v>47</v>
      </c>
      <c r="K52" s="9" t="s">
        <v>47</v>
      </c>
      <c r="L52" s="9" t="s">
        <v>47</v>
      </c>
      <c r="M52" s="9" t="s">
        <v>47</v>
      </c>
      <c r="N52" s="9" t="s">
        <v>47</v>
      </c>
      <c r="O52" s="9" t="s">
        <v>47</v>
      </c>
      <c r="P52" s="9" t="s">
        <v>47</v>
      </c>
      <c r="Q52" s="9" t="s">
        <v>47</v>
      </c>
      <c r="R52" s="9" t="s">
        <v>47</v>
      </c>
      <c r="S52" s="9" t="s">
        <v>47</v>
      </c>
      <c r="T52" s="9" t="s">
        <v>47</v>
      </c>
      <c r="U52" s="9" t="s">
        <v>47</v>
      </c>
      <c r="V52" s="9" t="s">
        <v>47</v>
      </c>
      <c r="W52" s="9" t="s">
        <v>47</v>
      </c>
      <c r="X52" s="9" t="s">
        <v>47</v>
      </c>
      <c r="Y52" s="9" t="s">
        <v>47</v>
      </c>
      <c r="Z52" s="9" t="s">
        <v>47</v>
      </c>
      <c r="AA52" s="9" t="s">
        <v>47</v>
      </c>
      <c r="AB52" s="9" t="s">
        <v>47</v>
      </c>
      <c r="AC52" s="9" t="s">
        <v>47</v>
      </c>
      <c r="AD52" s="9" t="s">
        <v>47</v>
      </c>
      <c r="AE52" s="9" t="s">
        <v>47</v>
      </c>
      <c r="AF52" s="9" t="s">
        <v>47</v>
      </c>
      <c r="AG52" s="9" t="s">
        <v>47</v>
      </c>
      <c r="AH52" s="9" t="s">
        <v>47</v>
      </c>
      <c r="AI52" s="9" t="s">
        <v>47</v>
      </c>
      <c r="AJ52" s="9" t="s">
        <v>47</v>
      </c>
      <c r="AK52" s="9" t="s">
        <v>47</v>
      </c>
      <c r="AL52" s="9" t="s">
        <v>47</v>
      </c>
      <c r="AM52" s="9" t="s">
        <v>47</v>
      </c>
      <c r="AN52" s="9" t="s">
        <v>47</v>
      </c>
      <c r="AO52" s="9" t="s">
        <v>47</v>
      </c>
      <c r="AP52" s="9" t="s">
        <v>47</v>
      </c>
      <c r="AQ52" s="9" t="s">
        <v>47</v>
      </c>
      <c r="AR52" s="9" t="s">
        <v>47</v>
      </c>
      <c r="AS52" s="9" t="s">
        <v>47</v>
      </c>
      <c r="AT52" s="9" t="s">
        <v>47</v>
      </c>
      <c r="AU52" s="9" t="s">
        <v>47</v>
      </c>
      <c r="AV52" s="9" t="s">
        <v>47</v>
      </c>
      <c r="AW52" s="9" t="s">
        <v>47</v>
      </c>
      <c r="AX52" s="9" t="s">
        <v>47</v>
      </c>
      <c r="AY52" s="9" t="s">
        <v>47</v>
      </c>
      <c r="AZ52" s="9" t="s">
        <v>47</v>
      </c>
      <c r="BA52" s="9" t="s">
        <v>47</v>
      </c>
      <c r="BB52" s="9" t="s">
        <v>47</v>
      </c>
      <c r="BC52" s="9" t="s">
        <v>47</v>
      </c>
      <c r="BD52" s="9" t="s">
        <v>47</v>
      </c>
      <c r="BE52" s="9" t="s">
        <v>47</v>
      </c>
      <c r="BF52" s="9" t="s">
        <v>47</v>
      </c>
      <c r="BG52" s="9" t="s">
        <v>47</v>
      </c>
      <c r="BH52" s="9" t="s">
        <v>47</v>
      </c>
      <c r="BI52" s="9" t="s">
        <v>47</v>
      </c>
      <c r="BJ52" s="9" t="s">
        <v>47</v>
      </c>
      <c r="BK52" s="9" t="s">
        <v>47</v>
      </c>
      <c r="BL52" s="9" t="s">
        <v>47</v>
      </c>
      <c r="BM52" s="9" t="s">
        <v>47</v>
      </c>
      <c r="BN52" s="9" t="s">
        <v>47</v>
      </c>
    </row>
    <row r="53" spans="1:66" ht="12" x14ac:dyDescent="0.25">
      <c r="A53" s="5">
        <v>25</v>
      </c>
      <c r="B53" s="56">
        <v>7</v>
      </c>
      <c r="C53" s="9">
        <v>18.75</v>
      </c>
      <c r="D53" s="9">
        <v>12.5</v>
      </c>
      <c r="E53" s="9">
        <v>9.375</v>
      </c>
      <c r="F53" s="9">
        <v>7.0511307995369883</v>
      </c>
      <c r="G53" s="9">
        <v>5.3033008588991066</v>
      </c>
      <c r="H53" s="9">
        <v>3.9887219227087418</v>
      </c>
      <c r="I53" s="9">
        <v>3</v>
      </c>
      <c r="J53" s="9" t="s">
        <v>47</v>
      </c>
      <c r="K53" s="9" t="s">
        <v>47</v>
      </c>
      <c r="L53" s="9" t="s">
        <v>47</v>
      </c>
      <c r="M53" s="9" t="s">
        <v>47</v>
      </c>
      <c r="N53" s="9" t="s">
        <v>47</v>
      </c>
      <c r="O53" s="9" t="s">
        <v>47</v>
      </c>
      <c r="P53" s="9" t="s">
        <v>47</v>
      </c>
      <c r="Q53" s="9" t="s">
        <v>47</v>
      </c>
      <c r="R53" s="9" t="s">
        <v>47</v>
      </c>
      <c r="S53" s="9" t="s">
        <v>47</v>
      </c>
      <c r="T53" s="9" t="s">
        <v>47</v>
      </c>
      <c r="U53" s="9" t="s">
        <v>47</v>
      </c>
      <c r="V53" s="9" t="s">
        <v>47</v>
      </c>
      <c r="W53" s="9" t="s">
        <v>47</v>
      </c>
      <c r="X53" s="9" t="s">
        <v>47</v>
      </c>
      <c r="Y53" s="9" t="s">
        <v>47</v>
      </c>
      <c r="Z53" s="9" t="s">
        <v>47</v>
      </c>
      <c r="AA53" s="9" t="s">
        <v>47</v>
      </c>
      <c r="AB53" s="9" t="s">
        <v>47</v>
      </c>
      <c r="AC53" s="9" t="s">
        <v>47</v>
      </c>
      <c r="AD53" s="9" t="s">
        <v>47</v>
      </c>
      <c r="AE53" s="9" t="s">
        <v>47</v>
      </c>
      <c r="AF53" s="9" t="s">
        <v>47</v>
      </c>
      <c r="AG53" s="9" t="s">
        <v>47</v>
      </c>
      <c r="AH53" s="9" t="s">
        <v>47</v>
      </c>
      <c r="AI53" s="9" t="s">
        <v>47</v>
      </c>
      <c r="AJ53" s="9" t="s">
        <v>47</v>
      </c>
      <c r="AK53" s="9" t="s">
        <v>47</v>
      </c>
      <c r="AL53" s="9" t="s">
        <v>47</v>
      </c>
      <c r="AM53" s="9" t="s">
        <v>47</v>
      </c>
      <c r="AN53" s="9" t="s">
        <v>47</v>
      </c>
      <c r="AO53" s="9" t="s">
        <v>47</v>
      </c>
      <c r="AP53" s="9" t="s">
        <v>47</v>
      </c>
      <c r="AQ53" s="9" t="s">
        <v>47</v>
      </c>
      <c r="AR53" s="9" t="s">
        <v>47</v>
      </c>
      <c r="AS53" s="9" t="s">
        <v>47</v>
      </c>
      <c r="AT53" s="9" t="s">
        <v>47</v>
      </c>
      <c r="AU53" s="9" t="s">
        <v>47</v>
      </c>
      <c r="AV53" s="9" t="s">
        <v>47</v>
      </c>
      <c r="AW53" s="9" t="s">
        <v>47</v>
      </c>
      <c r="AX53" s="9" t="s">
        <v>47</v>
      </c>
      <c r="AY53" s="9" t="s">
        <v>47</v>
      </c>
      <c r="AZ53" s="9" t="s">
        <v>47</v>
      </c>
      <c r="BA53" s="9" t="s">
        <v>47</v>
      </c>
      <c r="BB53" s="9" t="s">
        <v>47</v>
      </c>
      <c r="BC53" s="9" t="s">
        <v>47</v>
      </c>
      <c r="BD53" s="9" t="s">
        <v>47</v>
      </c>
      <c r="BE53" s="9" t="s">
        <v>47</v>
      </c>
      <c r="BF53" s="9" t="s">
        <v>47</v>
      </c>
      <c r="BG53" s="9" t="s">
        <v>47</v>
      </c>
      <c r="BH53" s="9" t="s">
        <v>47</v>
      </c>
      <c r="BI53" s="9" t="s">
        <v>47</v>
      </c>
      <c r="BJ53" s="9" t="s">
        <v>47</v>
      </c>
      <c r="BK53" s="9" t="s">
        <v>47</v>
      </c>
      <c r="BL53" s="9" t="s">
        <v>47</v>
      </c>
      <c r="BM53" s="9" t="s">
        <v>47</v>
      </c>
      <c r="BN53" s="9" t="s">
        <v>47</v>
      </c>
    </row>
    <row r="54" spans="1:66" ht="12" x14ac:dyDescent="0.25">
      <c r="A54" s="5">
        <v>26</v>
      </c>
      <c r="B54" s="56">
        <v>7</v>
      </c>
      <c r="C54" s="9">
        <v>19.5</v>
      </c>
      <c r="D54" s="9">
        <v>13</v>
      </c>
      <c r="E54" s="9">
        <v>9.6956947201946448</v>
      </c>
      <c r="F54" s="9">
        <v>7.2312689313238687</v>
      </c>
      <c r="G54" s="9">
        <v>5.393244307518799</v>
      </c>
      <c r="H54" s="9">
        <v>4.0224038736253727</v>
      </c>
      <c r="I54" s="9">
        <v>3</v>
      </c>
      <c r="J54" s="9" t="s">
        <v>47</v>
      </c>
      <c r="K54" s="9" t="s">
        <v>47</v>
      </c>
      <c r="L54" s="9" t="s">
        <v>47</v>
      </c>
      <c r="M54" s="9" t="s">
        <v>47</v>
      </c>
      <c r="N54" s="9" t="s">
        <v>47</v>
      </c>
      <c r="O54" s="9" t="s">
        <v>47</v>
      </c>
      <c r="P54" s="9" t="s">
        <v>47</v>
      </c>
      <c r="Q54" s="9" t="s">
        <v>47</v>
      </c>
      <c r="R54" s="9" t="s">
        <v>47</v>
      </c>
      <c r="S54" s="9" t="s">
        <v>47</v>
      </c>
      <c r="T54" s="9" t="s">
        <v>47</v>
      </c>
      <c r="U54" s="9" t="s">
        <v>47</v>
      </c>
      <c r="V54" s="9" t="s">
        <v>47</v>
      </c>
      <c r="W54" s="9" t="s">
        <v>47</v>
      </c>
      <c r="X54" s="9" t="s">
        <v>47</v>
      </c>
      <c r="Y54" s="9" t="s">
        <v>47</v>
      </c>
      <c r="Z54" s="9" t="s">
        <v>47</v>
      </c>
      <c r="AA54" s="9" t="s">
        <v>47</v>
      </c>
      <c r="AB54" s="9" t="s">
        <v>47</v>
      </c>
      <c r="AC54" s="9" t="s">
        <v>47</v>
      </c>
      <c r="AD54" s="9" t="s">
        <v>47</v>
      </c>
      <c r="AE54" s="9" t="s">
        <v>47</v>
      </c>
      <c r="AF54" s="9" t="s">
        <v>47</v>
      </c>
      <c r="AG54" s="9" t="s">
        <v>47</v>
      </c>
      <c r="AH54" s="9" t="s">
        <v>47</v>
      </c>
      <c r="AI54" s="9" t="s">
        <v>47</v>
      </c>
      <c r="AJ54" s="9" t="s">
        <v>47</v>
      </c>
      <c r="AK54" s="9" t="s">
        <v>47</v>
      </c>
      <c r="AL54" s="9" t="s">
        <v>47</v>
      </c>
      <c r="AM54" s="9" t="s">
        <v>47</v>
      </c>
      <c r="AN54" s="9" t="s">
        <v>47</v>
      </c>
      <c r="AO54" s="9" t="s">
        <v>47</v>
      </c>
      <c r="AP54" s="9" t="s">
        <v>47</v>
      </c>
      <c r="AQ54" s="9" t="s">
        <v>47</v>
      </c>
      <c r="AR54" s="9" t="s">
        <v>47</v>
      </c>
      <c r="AS54" s="9" t="s">
        <v>47</v>
      </c>
      <c r="AT54" s="9" t="s">
        <v>47</v>
      </c>
      <c r="AU54" s="9" t="s">
        <v>47</v>
      </c>
      <c r="AV54" s="9" t="s">
        <v>47</v>
      </c>
      <c r="AW54" s="9" t="s">
        <v>47</v>
      </c>
      <c r="AX54" s="9" t="s">
        <v>47</v>
      </c>
      <c r="AY54" s="9" t="s">
        <v>47</v>
      </c>
      <c r="AZ54" s="9" t="s">
        <v>47</v>
      </c>
      <c r="BA54" s="9" t="s">
        <v>47</v>
      </c>
      <c r="BB54" s="9" t="s">
        <v>47</v>
      </c>
      <c r="BC54" s="9" t="s">
        <v>47</v>
      </c>
      <c r="BD54" s="9" t="s">
        <v>47</v>
      </c>
      <c r="BE54" s="9" t="s">
        <v>47</v>
      </c>
      <c r="BF54" s="9" t="s">
        <v>47</v>
      </c>
      <c r="BG54" s="9" t="s">
        <v>47</v>
      </c>
      <c r="BH54" s="9" t="s">
        <v>47</v>
      </c>
      <c r="BI54" s="9" t="s">
        <v>47</v>
      </c>
      <c r="BJ54" s="9" t="s">
        <v>47</v>
      </c>
      <c r="BK54" s="9" t="s">
        <v>47</v>
      </c>
      <c r="BL54" s="9" t="s">
        <v>47</v>
      </c>
      <c r="BM54" s="9" t="s">
        <v>47</v>
      </c>
      <c r="BN54" s="9" t="s">
        <v>47</v>
      </c>
    </row>
    <row r="55" spans="1:66" ht="12" x14ac:dyDescent="0.25">
      <c r="A55" s="5">
        <v>27</v>
      </c>
      <c r="B55" s="56">
        <v>7</v>
      </c>
      <c r="C55" s="9">
        <v>20.25</v>
      </c>
      <c r="D55" s="9">
        <v>13.5</v>
      </c>
      <c r="E55" s="9">
        <v>9.9928936571531413</v>
      </c>
      <c r="F55" s="9">
        <v>7.3968832328275154</v>
      </c>
      <c r="G55" s="9">
        <v>5.4752790770388513</v>
      </c>
      <c r="H55" s="9">
        <v>4.0528801155618401</v>
      </c>
      <c r="I55" s="9">
        <v>3</v>
      </c>
      <c r="J55" s="9" t="s">
        <v>47</v>
      </c>
      <c r="K55" s="9" t="s">
        <v>47</v>
      </c>
      <c r="L55" s="9" t="s">
        <v>47</v>
      </c>
      <c r="M55" s="9" t="s">
        <v>47</v>
      </c>
      <c r="N55" s="9" t="s">
        <v>47</v>
      </c>
      <c r="O55" s="9" t="s">
        <v>47</v>
      </c>
      <c r="P55" s="9" t="s">
        <v>47</v>
      </c>
      <c r="Q55" s="9" t="s">
        <v>47</v>
      </c>
      <c r="R55" s="9" t="s">
        <v>47</v>
      </c>
      <c r="S55" s="9" t="s">
        <v>47</v>
      </c>
      <c r="T55" s="9" t="s">
        <v>47</v>
      </c>
      <c r="U55" s="9" t="s">
        <v>47</v>
      </c>
      <c r="V55" s="9" t="s">
        <v>47</v>
      </c>
      <c r="W55" s="9" t="s">
        <v>47</v>
      </c>
      <c r="X55" s="9" t="s">
        <v>47</v>
      </c>
      <c r="Y55" s="9" t="s">
        <v>47</v>
      </c>
      <c r="Z55" s="9" t="s">
        <v>47</v>
      </c>
      <c r="AA55" s="9" t="s">
        <v>47</v>
      </c>
      <c r="AB55" s="9" t="s">
        <v>47</v>
      </c>
      <c r="AC55" s="9" t="s">
        <v>47</v>
      </c>
      <c r="AD55" s="9" t="s">
        <v>47</v>
      </c>
      <c r="AE55" s="9" t="s">
        <v>47</v>
      </c>
      <c r="AF55" s="9" t="s">
        <v>47</v>
      </c>
      <c r="AG55" s="9" t="s">
        <v>47</v>
      </c>
      <c r="AH55" s="9" t="s">
        <v>47</v>
      </c>
      <c r="AI55" s="9" t="s">
        <v>47</v>
      </c>
      <c r="AJ55" s="9" t="s">
        <v>47</v>
      </c>
      <c r="AK55" s="9" t="s">
        <v>47</v>
      </c>
      <c r="AL55" s="9" t="s">
        <v>47</v>
      </c>
      <c r="AM55" s="9" t="s">
        <v>47</v>
      </c>
      <c r="AN55" s="9" t="s">
        <v>47</v>
      </c>
      <c r="AO55" s="9" t="s">
        <v>47</v>
      </c>
      <c r="AP55" s="9" t="s">
        <v>47</v>
      </c>
      <c r="AQ55" s="9" t="s">
        <v>47</v>
      </c>
      <c r="AR55" s="9" t="s">
        <v>47</v>
      </c>
      <c r="AS55" s="9" t="s">
        <v>47</v>
      </c>
      <c r="AT55" s="9" t="s">
        <v>47</v>
      </c>
      <c r="AU55" s="9" t="s">
        <v>47</v>
      </c>
      <c r="AV55" s="9" t="s">
        <v>47</v>
      </c>
      <c r="AW55" s="9" t="s">
        <v>47</v>
      </c>
      <c r="AX55" s="9" t="s">
        <v>47</v>
      </c>
      <c r="AY55" s="9" t="s">
        <v>47</v>
      </c>
      <c r="AZ55" s="9" t="s">
        <v>47</v>
      </c>
      <c r="BA55" s="9" t="s">
        <v>47</v>
      </c>
      <c r="BB55" s="9" t="s">
        <v>47</v>
      </c>
      <c r="BC55" s="9" t="s">
        <v>47</v>
      </c>
      <c r="BD55" s="9" t="s">
        <v>47</v>
      </c>
      <c r="BE55" s="9" t="s">
        <v>47</v>
      </c>
      <c r="BF55" s="9" t="s">
        <v>47</v>
      </c>
      <c r="BG55" s="9" t="s">
        <v>47</v>
      </c>
      <c r="BH55" s="9" t="s">
        <v>47</v>
      </c>
      <c r="BI55" s="9" t="s">
        <v>47</v>
      </c>
      <c r="BJ55" s="9" t="s">
        <v>47</v>
      </c>
      <c r="BK55" s="9" t="s">
        <v>47</v>
      </c>
      <c r="BL55" s="9" t="s">
        <v>47</v>
      </c>
      <c r="BM55" s="9" t="s">
        <v>47</v>
      </c>
      <c r="BN55" s="9" t="s">
        <v>47</v>
      </c>
    </row>
    <row r="56" spans="1:66" ht="12" x14ac:dyDescent="0.25">
      <c r="A56" s="5">
        <v>28</v>
      </c>
      <c r="B56" s="56">
        <v>7</v>
      </c>
      <c r="C56" s="9">
        <v>21</v>
      </c>
      <c r="D56" s="9">
        <v>14</v>
      </c>
      <c r="E56" s="9">
        <v>10.287898704136339</v>
      </c>
      <c r="F56" s="9">
        <v>7.5600614104692978</v>
      </c>
      <c r="G56" s="9">
        <v>5.5555104277113019</v>
      </c>
      <c r="H56" s="9">
        <v>4.0824663235762157</v>
      </c>
      <c r="I56" s="9">
        <v>3</v>
      </c>
      <c r="J56" s="9" t="s">
        <v>47</v>
      </c>
      <c r="K56" s="9" t="s">
        <v>47</v>
      </c>
      <c r="L56" s="9" t="s">
        <v>47</v>
      </c>
      <c r="M56" s="9" t="s">
        <v>47</v>
      </c>
      <c r="N56" s="9" t="s">
        <v>47</v>
      </c>
      <c r="O56" s="9" t="s">
        <v>47</v>
      </c>
      <c r="P56" s="9" t="s">
        <v>47</v>
      </c>
      <c r="Q56" s="9" t="s">
        <v>47</v>
      </c>
      <c r="R56" s="9" t="s">
        <v>47</v>
      </c>
      <c r="S56" s="9" t="s">
        <v>47</v>
      </c>
      <c r="T56" s="9" t="s">
        <v>47</v>
      </c>
      <c r="U56" s="9" t="s">
        <v>47</v>
      </c>
      <c r="V56" s="9" t="s">
        <v>47</v>
      </c>
      <c r="W56" s="9" t="s">
        <v>47</v>
      </c>
      <c r="X56" s="9" t="s">
        <v>47</v>
      </c>
      <c r="Y56" s="9" t="s">
        <v>47</v>
      </c>
      <c r="Z56" s="9" t="s">
        <v>47</v>
      </c>
      <c r="AA56" s="9" t="s">
        <v>47</v>
      </c>
      <c r="AB56" s="9" t="s">
        <v>47</v>
      </c>
      <c r="AC56" s="9" t="s">
        <v>47</v>
      </c>
      <c r="AD56" s="9" t="s">
        <v>47</v>
      </c>
      <c r="AE56" s="9" t="s">
        <v>47</v>
      </c>
      <c r="AF56" s="9" t="s">
        <v>47</v>
      </c>
      <c r="AG56" s="9" t="s">
        <v>47</v>
      </c>
      <c r="AH56" s="9" t="s">
        <v>47</v>
      </c>
      <c r="AI56" s="9" t="s">
        <v>47</v>
      </c>
      <c r="AJ56" s="9" t="s">
        <v>47</v>
      </c>
      <c r="AK56" s="9" t="s">
        <v>47</v>
      </c>
      <c r="AL56" s="9" t="s">
        <v>47</v>
      </c>
      <c r="AM56" s="9" t="s">
        <v>47</v>
      </c>
      <c r="AN56" s="9" t="s">
        <v>47</v>
      </c>
      <c r="AO56" s="9" t="s">
        <v>47</v>
      </c>
      <c r="AP56" s="9" t="s">
        <v>47</v>
      </c>
      <c r="AQ56" s="9" t="s">
        <v>47</v>
      </c>
      <c r="AR56" s="9" t="s">
        <v>47</v>
      </c>
      <c r="AS56" s="9" t="s">
        <v>47</v>
      </c>
      <c r="AT56" s="9" t="s">
        <v>47</v>
      </c>
      <c r="AU56" s="9" t="s">
        <v>47</v>
      </c>
      <c r="AV56" s="9" t="s">
        <v>47</v>
      </c>
      <c r="AW56" s="9" t="s">
        <v>47</v>
      </c>
      <c r="AX56" s="9" t="s">
        <v>47</v>
      </c>
      <c r="AY56" s="9" t="s">
        <v>47</v>
      </c>
      <c r="AZ56" s="9" t="s">
        <v>47</v>
      </c>
      <c r="BA56" s="9" t="s">
        <v>47</v>
      </c>
      <c r="BB56" s="9" t="s">
        <v>47</v>
      </c>
      <c r="BC56" s="9" t="s">
        <v>47</v>
      </c>
      <c r="BD56" s="9" t="s">
        <v>47</v>
      </c>
      <c r="BE56" s="9" t="s">
        <v>47</v>
      </c>
      <c r="BF56" s="9" t="s">
        <v>47</v>
      </c>
      <c r="BG56" s="9" t="s">
        <v>47</v>
      </c>
      <c r="BH56" s="9" t="s">
        <v>47</v>
      </c>
      <c r="BI56" s="9" t="s">
        <v>47</v>
      </c>
      <c r="BJ56" s="9" t="s">
        <v>47</v>
      </c>
      <c r="BK56" s="9" t="s">
        <v>47</v>
      </c>
      <c r="BL56" s="9" t="s">
        <v>47</v>
      </c>
      <c r="BM56" s="9" t="s">
        <v>47</v>
      </c>
      <c r="BN56" s="9" t="s">
        <v>47</v>
      </c>
    </row>
    <row r="57" spans="1:66" ht="12" x14ac:dyDescent="0.25">
      <c r="A57" s="5">
        <v>29</v>
      </c>
      <c r="B57" s="56">
        <v>8</v>
      </c>
      <c r="C57" s="9">
        <v>21.75</v>
      </c>
      <c r="D57" s="9">
        <v>14.5</v>
      </c>
      <c r="E57" s="9">
        <v>10.875</v>
      </c>
      <c r="F57" s="9">
        <v>8.4055795653471268</v>
      </c>
      <c r="G57" s="9">
        <v>6.4968981912074666</v>
      </c>
      <c r="H57" s="9">
        <v>5.0216270964739493</v>
      </c>
      <c r="I57" s="9">
        <v>3.8813504466128603</v>
      </c>
      <c r="J57" s="9">
        <v>3</v>
      </c>
      <c r="K57" s="9" t="s">
        <v>47</v>
      </c>
      <c r="L57" s="9" t="s">
        <v>47</v>
      </c>
      <c r="M57" s="9" t="s">
        <v>47</v>
      </c>
      <c r="N57" s="9" t="s">
        <v>47</v>
      </c>
      <c r="O57" s="9" t="s">
        <v>47</v>
      </c>
      <c r="P57" s="9" t="s">
        <v>47</v>
      </c>
      <c r="Q57" s="9" t="s">
        <v>47</v>
      </c>
      <c r="R57" s="9" t="s">
        <v>47</v>
      </c>
      <c r="S57" s="9" t="s">
        <v>47</v>
      </c>
      <c r="T57" s="9" t="s">
        <v>47</v>
      </c>
      <c r="U57" s="9" t="s">
        <v>47</v>
      </c>
      <c r="V57" s="9" t="s">
        <v>47</v>
      </c>
      <c r="W57" s="9" t="s">
        <v>47</v>
      </c>
      <c r="X57" s="9" t="s">
        <v>47</v>
      </c>
      <c r="Y57" s="9" t="s">
        <v>47</v>
      </c>
      <c r="Z57" s="9" t="s">
        <v>47</v>
      </c>
      <c r="AA57" s="9" t="s">
        <v>47</v>
      </c>
      <c r="AB57" s="9" t="s">
        <v>47</v>
      </c>
      <c r="AC57" s="9" t="s">
        <v>47</v>
      </c>
      <c r="AD57" s="9" t="s">
        <v>47</v>
      </c>
      <c r="AE57" s="9" t="s">
        <v>47</v>
      </c>
      <c r="AF57" s="9" t="s">
        <v>47</v>
      </c>
      <c r="AG57" s="9" t="s">
        <v>47</v>
      </c>
      <c r="AH57" s="9" t="s">
        <v>47</v>
      </c>
      <c r="AI57" s="9" t="s">
        <v>47</v>
      </c>
      <c r="AJ57" s="9" t="s">
        <v>47</v>
      </c>
      <c r="AK57" s="9" t="s">
        <v>47</v>
      </c>
      <c r="AL57" s="9" t="s">
        <v>47</v>
      </c>
      <c r="AM57" s="9" t="s">
        <v>47</v>
      </c>
      <c r="AN57" s="9" t="s">
        <v>47</v>
      </c>
      <c r="AO57" s="9" t="s">
        <v>47</v>
      </c>
      <c r="AP57" s="9" t="s">
        <v>47</v>
      </c>
      <c r="AQ57" s="9" t="s">
        <v>47</v>
      </c>
      <c r="AR57" s="9" t="s">
        <v>47</v>
      </c>
      <c r="AS57" s="9" t="s">
        <v>47</v>
      </c>
      <c r="AT57" s="9" t="s">
        <v>47</v>
      </c>
      <c r="AU57" s="9" t="s">
        <v>47</v>
      </c>
      <c r="AV57" s="9" t="s">
        <v>47</v>
      </c>
      <c r="AW57" s="9" t="s">
        <v>47</v>
      </c>
      <c r="AX57" s="9" t="s">
        <v>47</v>
      </c>
      <c r="AY57" s="9" t="s">
        <v>47</v>
      </c>
      <c r="AZ57" s="9" t="s">
        <v>47</v>
      </c>
      <c r="BA57" s="9" t="s">
        <v>47</v>
      </c>
      <c r="BB57" s="9" t="s">
        <v>47</v>
      </c>
      <c r="BC57" s="9" t="s">
        <v>47</v>
      </c>
      <c r="BD57" s="9" t="s">
        <v>47</v>
      </c>
      <c r="BE57" s="9" t="s">
        <v>47</v>
      </c>
      <c r="BF57" s="9" t="s">
        <v>47</v>
      </c>
      <c r="BG57" s="9" t="s">
        <v>47</v>
      </c>
      <c r="BH57" s="9" t="s">
        <v>47</v>
      </c>
      <c r="BI57" s="9" t="s">
        <v>47</v>
      </c>
      <c r="BJ57" s="9" t="s">
        <v>47</v>
      </c>
      <c r="BK57" s="9" t="s">
        <v>47</v>
      </c>
      <c r="BL57" s="9" t="s">
        <v>47</v>
      </c>
      <c r="BM57" s="9" t="s">
        <v>47</v>
      </c>
      <c r="BN57" s="9" t="s">
        <v>47</v>
      </c>
    </row>
    <row r="58" spans="1:66" ht="12" x14ac:dyDescent="0.25">
      <c r="A58" s="5">
        <v>30</v>
      </c>
      <c r="B58" s="56">
        <v>8</v>
      </c>
      <c r="C58" s="9">
        <v>22.5</v>
      </c>
      <c r="D58" s="9">
        <v>15</v>
      </c>
      <c r="E58" s="9">
        <v>11.25</v>
      </c>
      <c r="F58" s="9">
        <v>8.6366688668409921</v>
      </c>
      <c r="G58" s="9">
        <v>6.63040436581871</v>
      </c>
      <c r="H58" s="9">
        <v>5.0901872854073824</v>
      </c>
      <c r="I58" s="9">
        <v>3.907756627046028</v>
      </c>
      <c r="J58" s="9">
        <v>3</v>
      </c>
      <c r="K58" s="9" t="s">
        <v>47</v>
      </c>
      <c r="L58" s="9" t="s">
        <v>47</v>
      </c>
      <c r="M58" s="9" t="s">
        <v>47</v>
      </c>
      <c r="N58" s="9" t="s">
        <v>47</v>
      </c>
      <c r="O58" s="9" t="s">
        <v>47</v>
      </c>
      <c r="P58" s="9" t="s">
        <v>47</v>
      </c>
      <c r="Q58" s="9" t="s">
        <v>47</v>
      </c>
      <c r="R58" s="9" t="s">
        <v>47</v>
      </c>
      <c r="S58" s="9" t="s">
        <v>47</v>
      </c>
      <c r="T58" s="9" t="s">
        <v>47</v>
      </c>
      <c r="U58" s="9" t="s">
        <v>47</v>
      </c>
      <c r="V58" s="9" t="s">
        <v>47</v>
      </c>
      <c r="W58" s="9" t="s">
        <v>47</v>
      </c>
      <c r="X58" s="9" t="s">
        <v>47</v>
      </c>
      <c r="Y58" s="9" t="s">
        <v>47</v>
      </c>
      <c r="Z58" s="9" t="s">
        <v>47</v>
      </c>
      <c r="AA58" s="9" t="s">
        <v>47</v>
      </c>
      <c r="AB58" s="9" t="s">
        <v>47</v>
      </c>
      <c r="AC58" s="9" t="s">
        <v>47</v>
      </c>
      <c r="AD58" s="9" t="s">
        <v>47</v>
      </c>
      <c r="AE58" s="9" t="s">
        <v>47</v>
      </c>
      <c r="AF58" s="9" t="s">
        <v>47</v>
      </c>
      <c r="AG58" s="9" t="s">
        <v>47</v>
      </c>
      <c r="AH58" s="9" t="s">
        <v>47</v>
      </c>
      <c r="AI58" s="9" t="s">
        <v>47</v>
      </c>
      <c r="AJ58" s="9" t="s">
        <v>47</v>
      </c>
      <c r="AK58" s="9" t="s">
        <v>47</v>
      </c>
      <c r="AL58" s="9" t="s">
        <v>47</v>
      </c>
      <c r="AM58" s="9" t="s">
        <v>47</v>
      </c>
      <c r="AN58" s="9" t="s">
        <v>47</v>
      </c>
      <c r="AO58" s="9" t="s">
        <v>47</v>
      </c>
      <c r="AP58" s="9" t="s">
        <v>47</v>
      </c>
      <c r="AQ58" s="9" t="s">
        <v>47</v>
      </c>
      <c r="AR58" s="9" t="s">
        <v>47</v>
      </c>
      <c r="AS58" s="9" t="s">
        <v>47</v>
      </c>
      <c r="AT58" s="9" t="s">
        <v>47</v>
      </c>
      <c r="AU58" s="9" t="s">
        <v>47</v>
      </c>
      <c r="AV58" s="9" t="s">
        <v>47</v>
      </c>
      <c r="AW58" s="9" t="s">
        <v>47</v>
      </c>
      <c r="AX58" s="9" t="s">
        <v>47</v>
      </c>
      <c r="AY58" s="9" t="s">
        <v>47</v>
      </c>
      <c r="AZ58" s="9" t="s">
        <v>47</v>
      </c>
      <c r="BA58" s="9" t="s">
        <v>47</v>
      </c>
      <c r="BB58" s="9" t="s">
        <v>47</v>
      </c>
      <c r="BC58" s="9" t="s">
        <v>47</v>
      </c>
      <c r="BD58" s="9" t="s">
        <v>47</v>
      </c>
      <c r="BE58" s="9" t="s">
        <v>47</v>
      </c>
      <c r="BF58" s="9" t="s">
        <v>47</v>
      </c>
      <c r="BG58" s="9" t="s">
        <v>47</v>
      </c>
      <c r="BH58" s="9" t="s">
        <v>47</v>
      </c>
      <c r="BI58" s="9" t="s">
        <v>47</v>
      </c>
      <c r="BJ58" s="9" t="s">
        <v>47</v>
      </c>
      <c r="BK58" s="9" t="s">
        <v>47</v>
      </c>
      <c r="BL58" s="9" t="s">
        <v>47</v>
      </c>
      <c r="BM58" s="9" t="s">
        <v>47</v>
      </c>
      <c r="BN58" s="9" t="s">
        <v>47</v>
      </c>
    </row>
    <row r="59" spans="1:66" ht="12" x14ac:dyDescent="0.25">
      <c r="A59" s="5">
        <v>31</v>
      </c>
      <c r="B59" s="56">
        <v>8</v>
      </c>
      <c r="C59" s="9">
        <v>23.25</v>
      </c>
      <c r="D59" s="9">
        <v>15.5</v>
      </c>
      <c r="E59" s="9">
        <v>11.625</v>
      </c>
      <c r="F59" s="9">
        <v>8.8662223850274575</v>
      </c>
      <c r="G59" s="9">
        <v>6.7621418822160839</v>
      </c>
      <c r="H59" s="9">
        <v>5.157389567899866</v>
      </c>
      <c r="I59" s="9">
        <v>3.933467770771689</v>
      </c>
      <c r="J59" s="9">
        <v>3</v>
      </c>
      <c r="K59" s="9" t="s">
        <v>47</v>
      </c>
      <c r="L59" s="9" t="s">
        <v>47</v>
      </c>
      <c r="M59" s="9" t="s">
        <v>47</v>
      </c>
      <c r="N59" s="9" t="s">
        <v>47</v>
      </c>
      <c r="O59" s="9" t="s">
        <v>47</v>
      </c>
      <c r="P59" s="9" t="s">
        <v>47</v>
      </c>
      <c r="Q59" s="9" t="s">
        <v>47</v>
      </c>
      <c r="R59" s="9" t="s">
        <v>47</v>
      </c>
      <c r="S59" s="9" t="s">
        <v>47</v>
      </c>
      <c r="T59" s="9" t="s">
        <v>47</v>
      </c>
      <c r="U59" s="9" t="s">
        <v>47</v>
      </c>
      <c r="V59" s="9" t="s">
        <v>47</v>
      </c>
      <c r="W59" s="9" t="s">
        <v>47</v>
      </c>
      <c r="X59" s="9" t="s">
        <v>47</v>
      </c>
      <c r="Y59" s="9" t="s">
        <v>47</v>
      </c>
      <c r="Z59" s="9" t="s">
        <v>47</v>
      </c>
      <c r="AA59" s="9" t="s">
        <v>47</v>
      </c>
      <c r="AB59" s="9" t="s">
        <v>47</v>
      </c>
      <c r="AC59" s="9" t="s">
        <v>47</v>
      </c>
      <c r="AD59" s="9" t="s">
        <v>47</v>
      </c>
      <c r="AE59" s="9" t="s">
        <v>47</v>
      </c>
      <c r="AF59" s="9" t="s">
        <v>47</v>
      </c>
      <c r="AG59" s="9" t="s">
        <v>47</v>
      </c>
      <c r="AH59" s="9" t="s">
        <v>47</v>
      </c>
      <c r="AI59" s="9" t="s">
        <v>47</v>
      </c>
      <c r="AJ59" s="9" t="s">
        <v>47</v>
      </c>
      <c r="AK59" s="9" t="s">
        <v>47</v>
      </c>
      <c r="AL59" s="9" t="s">
        <v>47</v>
      </c>
      <c r="AM59" s="9" t="s">
        <v>47</v>
      </c>
      <c r="AN59" s="9" t="s">
        <v>47</v>
      </c>
      <c r="AO59" s="9" t="s">
        <v>47</v>
      </c>
      <c r="AP59" s="9" t="s">
        <v>47</v>
      </c>
      <c r="AQ59" s="9" t="s">
        <v>47</v>
      </c>
      <c r="AR59" s="9" t="s">
        <v>47</v>
      </c>
      <c r="AS59" s="9" t="s">
        <v>47</v>
      </c>
      <c r="AT59" s="9" t="s">
        <v>47</v>
      </c>
      <c r="AU59" s="9" t="s">
        <v>47</v>
      </c>
      <c r="AV59" s="9" t="s">
        <v>47</v>
      </c>
      <c r="AW59" s="9" t="s">
        <v>47</v>
      </c>
      <c r="AX59" s="9" t="s">
        <v>47</v>
      </c>
      <c r="AY59" s="9" t="s">
        <v>47</v>
      </c>
      <c r="AZ59" s="9" t="s">
        <v>47</v>
      </c>
      <c r="BA59" s="9" t="s">
        <v>47</v>
      </c>
      <c r="BB59" s="9" t="s">
        <v>47</v>
      </c>
      <c r="BC59" s="9" t="s">
        <v>47</v>
      </c>
      <c r="BD59" s="9" t="s">
        <v>47</v>
      </c>
      <c r="BE59" s="9" t="s">
        <v>47</v>
      </c>
      <c r="BF59" s="9" t="s">
        <v>47</v>
      </c>
      <c r="BG59" s="9" t="s">
        <v>47</v>
      </c>
      <c r="BH59" s="9" t="s">
        <v>47</v>
      </c>
      <c r="BI59" s="9" t="s">
        <v>47</v>
      </c>
      <c r="BJ59" s="9" t="s">
        <v>47</v>
      </c>
      <c r="BK59" s="9" t="s">
        <v>47</v>
      </c>
      <c r="BL59" s="9" t="s">
        <v>47</v>
      </c>
      <c r="BM59" s="9" t="s">
        <v>47</v>
      </c>
      <c r="BN59" s="9" t="s">
        <v>47</v>
      </c>
    </row>
    <row r="60" spans="1:66" ht="12" x14ac:dyDescent="0.25">
      <c r="A60" s="5">
        <v>32</v>
      </c>
      <c r="B60" s="56">
        <v>8</v>
      </c>
      <c r="C60" s="9">
        <v>24</v>
      </c>
      <c r="D60" s="9">
        <v>16</v>
      </c>
      <c r="E60" s="9">
        <v>12</v>
      </c>
      <c r="F60" s="9">
        <v>9.0942993990623897</v>
      </c>
      <c r="G60" s="9">
        <v>6.8921901299822101</v>
      </c>
      <c r="H60" s="9">
        <v>5.2233033797767456</v>
      </c>
      <c r="I60" s="9">
        <v>3.958523732318683</v>
      </c>
      <c r="J60" s="9">
        <v>3</v>
      </c>
      <c r="K60" s="9" t="s">
        <v>47</v>
      </c>
      <c r="L60" s="9" t="s">
        <v>47</v>
      </c>
      <c r="M60" s="9" t="s">
        <v>47</v>
      </c>
      <c r="N60" s="9" t="s">
        <v>47</v>
      </c>
      <c r="O60" s="9" t="s">
        <v>47</v>
      </c>
      <c r="P60" s="9" t="s">
        <v>47</v>
      </c>
      <c r="Q60" s="9" t="s">
        <v>47</v>
      </c>
      <c r="R60" s="9" t="s">
        <v>47</v>
      </c>
      <c r="S60" s="9" t="s">
        <v>47</v>
      </c>
      <c r="T60" s="9" t="s">
        <v>47</v>
      </c>
      <c r="U60" s="9" t="s">
        <v>47</v>
      </c>
      <c r="V60" s="9" t="s">
        <v>47</v>
      </c>
      <c r="W60" s="9" t="s">
        <v>47</v>
      </c>
      <c r="X60" s="9" t="s">
        <v>47</v>
      </c>
      <c r="Y60" s="9" t="s">
        <v>47</v>
      </c>
      <c r="Z60" s="9" t="s">
        <v>47</v>
      </c>
      <c r="AA60" s="9" t="s">
        <v>47</v>
      </c>
      <c r="AB60" s="9" t="s">
        <v>47</v>
      </c>
      <c r="AC60" s="9" t="s">
        <v>47</v>
      </c>
      <c r="AD60" s="9" t="s">
        <v>47</v>
      </c>
      <c r="AE60" s="9" t="s">
        <v>47</v>
      </c>
      <c r="AF60" s="9" t="s">
        <v>47</v>
      </c>
      <c r="AG60" s="9" t="s">
        <v>47</v>
      </c>
      <c r="AH60" s="9" t="s">
        <v>47</v>
      </c>
      <c r="AI60" s="9" t="s">
        <v>47</v>
      </c>
      <c r="AJ60" s="9" t="s">
        <v>47</v>
      </c>
      <c r="AK60" s="9" t="s">
        <v>47</v>
      </c>
      <c r="AL60" s="9" t="s">
        <v>47</v>
      </c>
      <c r="AM60" s="9" t="s">
        <v>47</v>
      </c>
      <c r="AN60" s="9" t="s">
        <v>47</v>
      </c>
      <c r="AO60" s="9" t="s">
        <v>47</v>
      </c>
      <c r="AP60" s="9" t="s">
        <v>47</v>
      </c>
      <c r="AQ60" s="9" t="s">
        <v>47</v>
      </c>
      <c r="AR60" s="9" t="s">
        <v>47</v>
      </c>
      <c r="AS60" s="9" t="s">
        <v>47</v>
      </c>
      <c r="AT60" s="9" t="s">
        <v>47</v>
      </c>
      <c r="AU60" s="9" t="s">
        <v>47</v>
      </c>
      <c r="AV60" s="9" t="s">
        <v>47</v>
      </c>
      <c r="AW60" s="9" t="s">
        <v>47</v>
      </c>
      <c r="AX60" s="9" t="s">
        <v>47</v>
      </c>
      <c r="AY60" s="9" t="s">
        <v>47</v>
      </c>
      <c r="AZ60" s="9" t="s">
        <v>47</v>
      </c>
      <c r="BA60" s="9" t="s">
        <v>47</v>
      </c>
      <c r="BB60" s="9" t="s">
        <v>47</v>
      </c>
      <c r="BC60" s="9" t="s">
        <v>47</v>
      </c>
      <c r="BD60" s="9" t="s">
        <v>47</v>
      </c>
      <c r="BE60" s="9" t="s">
        <v>47</v>
      </c>
      <c r="BF60" s="9" t="s">
        <v>47</v>
      </c>
      <c r="BG60" s="9" t="s">
        <v>47</v>
      </c>
      <c r="BH60" s="9" t="s">
        <v>47</v>
      </c>
      <c r="BI60" s="9" t="s">
        <v>47</v>
      </c>
      <c r="BJ60" s="9" t="s">
        <v>47</v>
      </c>
      <c r="BK60" s="9" t="s">
        <v>47</v>
      </c>
      <c r="BL60" s="9" t="s">
        <v>47</v>
      </c>
      <c r="BM60" s="9" t="s">
        <v>47</v>
      </c>
      <c r="BN60" s="9" t="s">
        <v>47</v>
      </c>
    </row>
    <row r="61" spans="1:66" ht="12" x14ac:dyDescent="0.25">
      <c r="A61" s="5">
        <v>33</v>
      </c>
      <c r="B61" s="56">
        <v>9</v>
      </c>
      <c r="C61" s="9">
        <v>24.75</v>
      </c>
      <c r="D61" s="9">
        <v>16.5</v>
      </c>
      <c r="E61" s="9">
        <v>12.375</v>
      </c>
      <c r="F61" s="9">
        <v>9.7717995304028875</v>
      </c>
      <c r="G61" s="9">
        <v>7.7162073585763311</v>
      </c>
      <c r="H61" s="9">
        <v>6.0930288034769697</v>
      </c>
      <c r="I61" s="9">
        <v>4.8113014949937396</v>
      </c>
      <c r="J61" s="9">
        <v>3.7991978738914374</v>
      </c>
      <c r="K61" s="9">
        <v>3</v>
      </c>
      <c r="L61" s="9" t="s">
        <v>47</v>
      </c>
      <c r="M61" s="9" t="s">
        <v>47</v>
      </c>
      <c r="N61" s="9" t="s">
        <v>47</v>
      </c>
      <c r="O61" s="9" t="s">
        <v>47</v>
      </c>
      <c r="P61" s="9" t="s">
        <v>47</v>
      </c>
      <c r="Q61" s="9" t="s">
        <v>47</v>
      </c>
      <c r="R61" s="9" t="s">
        <v>47</v>
      </c>
      <c r="S61" s="9" t="s">
        <v>47</v>
      </c>
      <c r="T61" s="9" t="s">
        <v>47</v>
      </c>
      <c r="U61" s="9" t="s">
        <v>47</v>
      </c>
      <c r="V61" s="9" t="s">
        <v>47</v>
      </c>
      <c r="W61" s="9" t="s">
        <v>47</v>
      </c>
      <c r="X61" s="9" t="s">
        <v>47</v>
      </c>
      <c r="Y61" s="9" t="s">
        <v>47</v>
      </c>
      <c r="Z61" s="9" t="s">
        <v>47</v>
      </c>
      <c r="AA61" s="9" t="s">
        <v>47</v>
      </c>
      <c r="AB61" s="9" t="s">
        <v>47</v>
      </c>
      <c r="AC61" s="9" t="s">
        <v>47</v>
      </c>
      <c r="AD61" s="9" t="s">
        <v>47</v>
      </c>
      <c r="AE61" s="9" t="s">
        <v>47</v>
      </c>
      <c r="AF61" s="9" t="s">
        <v>47</v>
      </c>
      <c r="AG61" s="9" t="s">
        <v>47</v>
      </c>
      <c r="AH61" s="9" t="s">
        <v>47</v>
      </c>
      <c r="AI61" s="9" t="s">
        <v>47</v>
      </c>
      <c r="AJ61" s="9" t="s">
        <v>47</v>
      </c>
      <c r="AK61" s="9" t="s">
        <v>47</v>
      </c>
      <c r="AL61" s="9" t="s">
        <v>47</v>
      </c>
      <c r="AM61" s="9" t="s">
        <v>47</v>
      </c>
      <c r="AN61" s="9" t="s">
        <v>47</v>
      </c>
      <c r="AO61" s="9" t="s">
        <v>47</v>
      </c>
      <c r="AP61" s="9" t="s">
        <v>47</v>
      </c>
      <c r="AQ61" s="9" t="s">
        <v>47</v>
      </c>
      <c r="AR61" s="9" t="s">
        <v>47</v>
      </c>
      <c r="AS61" s="9" t="s">
        <v>47</v>
      </c>
      <c r="AT61" s="9" t="s">
        <v>47</v>
      </c>
      <c r="AU61" s="9" t="s">
        <v>47</v>
      </c>
      <c r="AV61" s="9" t="s">
        <v>47</v>
      </c>
      <c r="AW61" s="9" t="s">
        <v>47</v>
      </c>
      <c r="AX61" s="9" t="s">
        <v>47</v>
      </c>
      <c r="AY61" s="9" t="s">
        <v>47</v>
      </c>
      <c r="AZ61" s="9" t="s">
        <v>47</v>
      </c>
      <c r="BA61" s="9" t="s">
        <v>47</v>
      </c>
      <c r="BB61" s="9" t="s">
        <v>47</v>
      </c>
      <c r="BC61" s="9" t="s">
        <v>47</v>
      </c>
      <c r="BD61" s="9" t="s">
        <v>47</v>
      </c>
      <c r="BE61" s="9" t="s">
        <v>47</v>
      </c>
      <c r="BF61" s="9" t="s">
        <v>47</v>
      </c>
      <c r="BG61" s="9" t="s">
        <v>47</v>
      </c>
      <c r="BH61" s="9" t="s">
        <v>47</v>
      </c>
      <c r="BI61" s="9" t="s">
        <v>47</v>
      </c>
      <c r="BJ61" s="9" t="s">
        <v>47</v>
      </c>
      <c r="BK61" s="9" t="s">
        <v>47</v>
      </c>
      <c r="BL61" s="9" t="s">
        <v>47</v>
      </c>
      <c r="BM61" s="9" t="s">
        <v>47</v>
      </c>
      <c r="BN61" s="9" t="s">
        <v>47</v>
      </c>
    </row>
    <row r="62" spans="1:66" ht="12" x14ac:dyDescent="0.25">
      <c r="A62" s="5">
        <v>34</v>
      </c>
      <c r="B62" s="56">
        <v>9</v>
      </c>
      <c r="C62" s="9">
        <v>25.5</v>
      </c>
      <c r="D62" s="9">
        <v>17</v>
      </c>
      <c r="E62" s="9">
        <v>12.75</v>
      </c>
      <c r="F62" s="9">
        <v>10.017946231998415</v>
      </c>
      <c r="G62" s="9">
        <v>7.8713134672322553</v>
      </c>
      <c r="H62" s="9">
        <v>6.1846584384264904</v>
      </c>
      <c r="I62" s="9">
        <v>4.8594177019162244</v>
      </c>
      <c r="J62" s="9">
        <v>3.8181478632641603</v>
      </c>
      <c r="K62" s="9">
        <v>3</v>
      </c>
      <c r="L62" s="9" t="s">
        <v>47</v>
      </c>
      <c r="M62" s="9" t="s">
        <v>47</v>
      </c>
      <c r="N62" s="9" t="s">
        <v>47</v>
      </c>
      <c r="O62" s="9" t="s">
        <v>47</v>
      </c>
      <c r="P62" s="9" t="s">
        <v>47</v>
      </c>
      <c r="Q62" s="9" t="s">
        <v>47</v>
      </c>
      <c r="R62" s="9" t="s">
        <v>47</v>
      </c>
      <c r="S62" s="9" t="s">
        <v>47</v>
      </c>
      <c r="T62" s="9" t="s">
        <v>47</v>
      </c>
      <c r="U62" s="9" t="s">
        <v>47</v>
      </c>
      <c r="V62" s="9" t="s">
        <v>47</v>
      </c>
      <c r="W62" s="9" t="s">
        <v>47</v>
      </c>
      <c r="X62" s="9" t="s">
        <v>47</v>
      </c>
      <c r="Y62" s="9" t="s">
        <v>47</v>
      </c>
      <c r="Z62" s="9" t="s">
        <v>47</v>
      </c>
      <c r="AA62" s="9" t="s">
        <v>47</v>
      </c>
      <c r="AB62" s="9" t="s">
        <v>47</v>
      </c>
      <c r="AC62" s="9" t="s">
        <v>47</v>
      </c>
      <c r="AD62" s="9" t="s">
        <v>47</v>
      </c>
      <c r="AE62" s="9" t="s">
        <v>47</v>
      </c>
      <c r="AF62" s="9" t="s">
        <v>47</v>
      </c>
      <c r="AG62" s="9" t="s">
        <v>47</v>
      </c>
      <c r="AH62" s="9" t="s">
        <v>47</v>
      </c>
      <c r="AI62" s="9" t="s">
        <v>47</v>
      </c>
      <c r="AJ62" s="9" t="s">
        <v>47</v>
      </c>
      <c r="AK62" s="9" t="s">
        <v>47</v>
      </c>
      <c r="AL62" s="9" t="s">
        <v>47</v>
      </c>
      <c r="AM62" s="9" t="s">
        <v>47</v>
      </c>
      <c r="AN62" s="9" t="s">
        <v>47</v>
      </c>
      <c r="AO62" s="9" t="s">
        <v>47</v>
      </c>
      <c r="AP62" s="9" t="s">
        <v>47</v>
      </c>
      <c r="AQ62" s="9" t="s">
        <v>47</v>
      </c>
      <c r="AR62" s="9" t="s">
        <v>47</v>
      </c>
      <c r="AS62" s="9" t="s">
        <v>47</v>
      </c>
      <c r="AT62" s="9" t="s">
        <v>47</v>
      </c>
      <c r="AU62" s="9" t="s">
        <v>47</v>
      </c>
      <c r="AV62" s="9" t="s">
        <v>47</v>
      </c>
      <c r="AW62" s="9" t="s">
        <v>47</v>
      </c>
      <c r="AX62" s="9" t="s">
        <v>47</v>
      </c>
      <c r="AY62" s="9" t="s">
        <v>47</v>
      </c>
      <c r="AZ62" s="9" t="s">
        <v>47</v>
      </c>
      <c r="BA62" s="9" t="s">
        <v>47</v>
      </c>
      <c r="BB62" s="9" t="s">
        <v>47</v>
      </c>
      <c r="BC62" s="9" t="s">
        <v>47</v>
      </c>
      <c r="BD62" s="9" t="s">
        <v>47</v>
      </c>
      <c r="BE62" s="9" t="s">
        <v>47</v>
      </c>
      <c r="BF62" s="9" t="s">
        <v>47</v>
      </c>
      <c r="BG62" s="9" t="s">
        <v>47</v>
      </c>
      <c r="BH62" s="9" t="s">
        <v>47</v>
      </c>
      <c r="BI62" s="9" t="s">
        <v>47</v>
      </c>
      <c r="BJ62" s="9" t="s">
        <v>47</v>
      </c>
      <c r="BK62" s="9" t="s">
        <v>47</v>
      </c>
      <c r="BL62" s="9" t="s">
        <v>47</v>
      </c>
      <c r="BM62" s="9" t="s">
        <v>47</v>
      </c>
      <c r="BN62" s="9" t="s">
        <v>47</v>
      </c>
    </row>
    <row r="63" spans="1:66" ht="12" x14ac:dyDescent="0.25">
      <c r="A63" s="5">
        <v>35</v>
      </c>
      <c r="B63" s="56">
        <v>9</v>
      </c>
      <c r="C63" s="9">
        <v>26.25</v>
      </c>
      <c r="D63" s="9">
        <v>17.5</v>
      </c>
      <c r="E63" s="9">
        <v>13.125</v>
      </c>
      <c r="F63" s="9">
        <v>10.262889097039148</v>
      </c>
      <c r="G63" s="9">
        <v>8.0249061042380969</v>
      </c>
      <c r="H63" s="9">
        <v>6.2749501990055672</v>
      </c>
      <c r="I63" s="9">
        <v>4.906599465282885</v>
      </c>
      <c r="J63" s="9">
        <v>3.8366389452030347</v>
      </c>
      <c r="K63" s="9">
        <v>3</v>
      </c>
      <c r="L63" s="9" t="s">
        <v>47</v>
      </c>
      <c r="M63" s="9" t="s">
        <v>47</v>
      </c>
      <c r="N63" s="9" t="s">
        <v>47</v>
      </c>
      <c r="O63" s="9" t="s">
        <v>47</v>
      </c>
      <c r="P63" s="9" t="s">
        <v>47</v>
      </c>
      <c r="Q63" s="9" t="s">
        <v>47</v>
      </c>
      <c r="R63" s="9" t="s">
        <v>47</v>
      </c>
      <c r="S63" s="9" t="s">
        <v>47</v>
      </c>
      <c r="T63" s="9" t="s">
        <v>47</v>
      </c>
      <c r="U63" s="9" t="s">
        <v>47</v>
      </c>
      <c r="V63" s="9" t="s">
        <v>47</v>
      </c>
      <c r="W63" s="9" t="s">
        <v>47</v>
      </c>
      <c r="X63" s="9" t="s">
        <v>47</v>
      </c>
      <c r="Y63" s="9" t="s">
        <v>47</v>
      </c>
      <c r="Z63" s="9" t="s">
        <v>47</v>
      </c>
      <c r="AA63" s="9" t="s">
        <v>47</v>
      </c>
      <c r="AB63" s="9" t="s">
        <v>47</v>
      </c>
      <c r="AC63" s="9" t="s">
        <v>47</v>
      </c>
      <c r="AD63" s="9" t="s">
        <v>47</v>
      </c>
      <c r="AE63" s="9" t="s">
        <v>47</v>
      </c>
      <c r="AF63" s="9" t="s">
        <v>47</v>
      </c>
      <c r="AG63" s="9" t="s">
        <v>47</v>
      </c>
      <c r="AH63" s="9" t="s">
        <v>47</v>
      </c>
      <c r="AI63" s="9" t="s">
        <v>47</v>
      </c>
      <c r="AJ63" s="9" t="s">
        <v>47</v>
      </c>
      <c r="AK63" s="9" t="s">
        <v>47</v>
      </c>
      <c r="AL63" s="9" t="s">
        <v>47</v>
      </c>
      <c r="AM63" s="9" t="s">
        <v>47</v>
      </c>
      <c r="AN63" s="9" t="s">
        <v>47</v>
      </c>
      <c r="AO63" s="9" t="s">
        <v>47</v>
      </c>
      <c r="AP63" s="9" t="s">
        <v>47</v>
      </c>
      <c r="AQ63" s="9" t="s">
        <v>47</v>
      </c>
      <c r="AR63" s="9" t="s">
        <v>47</v>
      </c>
      <c r="AS63" s="9" t="s">
        <v>47</v>
      </c>
      <c r="AT63" s="9" t="s">
        <v>47</v>
      </c>
      <c r="AU63" s="9" t="s">
        <v>47</v>
      </c>
      <c r="AV63" s="9" t="s">
        <v>47</v>
      </c>
      <c r="AW63" s="9" t="s">
        <v>47</v>
      </c>
      <c r="AX63" s="9" t="s">
        <v>47</v>
      </c>
      <c r="AY63" s="9" t="s">
        <v>47</v>
      </c>
      <c r="AZ63" s="9" t="s">
        <v>47</v>
      </c>
      <c r="BA63" s="9" t="s">
        <v>47</v>
      </c>
      <c r="BB63" s="9" t="s">
        <v>47</v>
      </c>
      <c r="BC63" s="9" t="s">
        <v>47</v>
      </c>
      <c r="BD63" s="9" t="s">
        <v>47</v>
      </c>
      <c r="BE63" s="9" t="s">
        <v>47</v>
      </c>
      <c r="BF63" s="9" t="s">
        <v>47</v>
      </c>
      <c r="BG63" s="9" t="s">
        <v>47</v>
      </c>
      <c r="BH63" s="9" t="s">
        <v>47</v>
      </c>
      <c r="BI63" s="9" t="s">
        <v>47</v>
      </c>
      <c r="BJ63" s="9" t="s">
        <v>47</v>
      </c>
      <c r="BK63" s="9" t="s">
        <v>47</v>
      </c>
      <c r="BL63" s="9" t="s">
        <v>47</v>
      </c>
      <c r="BM63" s="9" t="s">
        <v>47</v>
      </c>
      <c r="BN63" s="9" t="s">
        <v>47</v>
      </c>
    </row>
    <row r="64" spans="1:66" ht="12" x14ac:dyDescent="0.25">
      <c r="A64" s="5">
        <v>36</v>
      </c>
      <c r="B64" s="56">
        <v>9</v>
      </c>
      <c r="C64" s="9">
        <v>27</v>
      </c>
      <c r="D64" s="9">
        <v>18</v>
      </c>
      <c r="E64" s="9">
        <v>13.5</v>
      </c>
      <c r="F64" s="9">
        <v>10.506668169051142</v>
      </c>
      <c r="G64" s="9">
        <v>8.1770426677446277</v>
      </c>
      <c r="H64" s="9">
        <v>6.3639610306789267</v>
      </c>
      <c r="I64" s="9">
        <v>4.9528908733419392</v>
      </c>
      <c r="J64" s="9">
        <v>3.8546948802759751</v>
      </c>
      <c r="K64" s="9">
        <v>3</v>
      </c>
      <c r="L64" s="9" t="s">
        <v>47</v>
      </c>
      <c r="M64" s="9" t="s">
        <v>47</v>
      </c>
      <c r="N64" s="9" t="s">
        <v>47</v>
      </c>
      <c r="O64" s="9" t="s">
        <v>47</v>
      </c>
      <c r="P64" s="9" t="s">
        <v>47</v>
      </c>
      <c r="Q64" s="9" t="s">
        <v>47</v>
      </c>
      <c r="R64" s="9" t="s">
        <v>47</v>
      </c>
      <c r="S64" s="9" t="s">
        <v>47</v>
      </c>
      <c r="T64" s="9" t="s">
        <v>47</v>
      </c>
      <c r="U64" s="9" t="s">
        <v>47</v>
      </c>
      <c r="V64" s="9" t="s">
        <v>47</v>
      </c>
      <c r="W64" s="9" t="s">
        <v>47</v>
      </c>
      <c r="X64" s="9" t="s">
        <v>47</v>
      </c>
      <c r="Y64" s="9" t="s">
        <v>47</v>
      </c>
      <c r="Z64" s="9" t="s">
        <v>47</v>
      </c>
      <c r="AA64" s="9" t="s">
        <v>47</v>
      </c>
      <c r="AB64" s="9" t="s">
        <v>47</v>
      </c>
      <c r="AC64" s="9" t="s">
        <v>47</v>
      </c>
      <c r="AD64" s="9" t="s">
        <v>47</v>
      </c>
      <c r="AE64" s="9" t="s">
        <v>47</v>
      </c>
      <c r="AF64" s="9" t="s">
        <v>47</v>
      </c>
      <c r="AG64" s="9" t="s">
        <v>47</v>
      </c>
      <c r="AH64" s="9" t="s">
        <v>47</v>
      </c>
      <c r="AI64" s="9" t="s">
        <v>47</v>
      </c>
      <c r="AJ64" s="9" t="s">
        <v>47</v>
      </c>
      <c r="AK64" s="9" t="s">
        <v>47</v>
      </c>
      <c r="AL64" s="9" t="s">
        <v>47</v>
      </c>
      <c r="AM64" s="9" t="s">
        <v>47</v>
      </c>
      <c r="AN64" s="9" t="s">
        <v>47</v>
      </c>
      <c r="AO64" s="9" t="s">
        <v>47</v>
      </c>
      <c r="AP64" s="9" t="s">
        <v>47</v>
      </c>
      <c r="AQ64" s="9" t="s">
        <v>47</v>
      </c>
      <c r="AR64" s="9" t="s">
        <v>47</v>
      </c>
      <c r="AS64" s="9" t="s">
        <v>47</v>
      </c>
      <c r="AT64" s="9" t="s">
        <v>47</v>
      </c>
      <c r="AU64" s="9" t="s">
        <v>47</v>
      </c>
      <c r="AV64" s="9" t="s">
        <v>47</v>
      </c>
      <c r="AW64" s="9" t="s">
        <v>47</v>
      </c>
      <c r="AX64" s="9" t="s">
        <v>47</v>
      </c>
      <c r="AY64" s="9" t="s">
        <v>47</v>
      </c>
      <c r="AZ64" s="9" t="s">
        <v>47</v>
      </c>
      <c r="BA64" s="9" t="s">
        <v>47</v>
      </c>
      <c r="BB64" s="9" t="s">
        <v>47</v>
      </c>
      <c r="BC64" s="9" t="s">
        <v>47</v>
      </c>
      <c r="BD64" s="9" t="s">
        <v>47</v>
      </c>
      <c r="BE64" s="9" t="s">
        <v>47</v>
      </c>
      <c r="BF64" s="9" t="s">
        <v>47</v>
      </c>
      <c r="BG64" s="9" t="s">
        <v>47</v>
      </c>
      <c r="BH64" s="9" t="s">
        <v>47</v>
      </c>
      <c r="BI64" s="9" t="s">
        <v>47</v>
      </c>
      <c r="BJ64" s="9" t="s">
        <v>47</v>
      </c>
      <c r="BK64" s="9" t="s">
        <v>47</v>
      </c>
      <c r="BL64" s="9" t="s">
        <v>47</v>
      </c>
      <c r="BM64" s="9" t="s">
        <v>47</v>
      </c>
      <c r="BN64" s="9" t="s">
        <v>47</v>
      </c>
    </row>
    <row r="65" spans="1:66" ht="12" x14ac:dyDescent="0.25">
      <c r="A65" s="5">
        <v>37</v>
      </c>
      <c r="B65" s="56">
        <v>10</v>
      </c>
      <c r="C65" s="9">
        <v>27.75</v>
      </c>
      <c r="D65" s="9">
        <v>18.5</v>
      </c>
      <c r="E65" s="9">
        <v>13.875</v>
      </c>
      <c r="F65" s="9">
        <v>11.1</v>
      </c>
      <c r="G65" s="9">
        <v>8.9252973030463476</v>
      </c>
      <c r="H65" s="9">
        <v>7.1766605358348103</v>
      </c>
      <c r="I65" s="9">
        <v>5.7706152185014039</v>
      </c>
      <c r="J65" s="9">
        <v>4.6400411213161066</v>
      </c>
      <c r="K65" s="9">
        <v>3.7309681537033148</v>
      </c>
      <c r="L65" s="9">
        <v>3</v>
      </c>
      <c r="M65" s="9" t="s">
        <v>47</v>
      </c>
      <c r="N65" s="9" t="s">
        <v>47</v>
      </c>
      <c r="O65" s="9" t="s">
        <v>47</v>
      </c>
      <c r="P65" s="9" t="s">
        <v>47</v>
      </c>
      <c r="Q65" s="9" t="s">
        <v>47</v>
      </c>
      <c r="R65" s="9" t="s">
        <v>47</v>
      </c>
      <c r="S65" s="9" t="s">
        <v>47</v>
      </c>
      <c r="T65" s="9" t="s">
        <v>47</v>
      </c>
      <c r="U65" s="9" t="s">
        <v>47</v>
      </c>
      <c r="V65" s="9" t="s">
        <v>47</v>
      </c>
      <c r="W65" s="9" t="s">
        <v>47</v>
      </c>
      <c r="X65" s="9" t="s">
        <v>47</v>
      </c>
      <c r="Y65" s="9" t="s">
        <v>47</v>
      </c>
      <c r="Z65" s="9" t="s">
        <v>47</v>
      </c>
      <c r="AA65" s="9" t="s">
        <v>47</v>
      </c>
      <c r="AB65" s="9" t="s">
        <v>47</v>
      </c>
      <c r="AC65" s="9" t="s">
        <v>47</v>
      </c>
      <c r="AD65" s="9" t="s">
        <v>47</v>
      </c>
      <c r="AE65" s="9" t="s">
        <v>47</v>
      </c>
      <c r="AF65" s="9" t="s">
        <v>47</v>
      </c>
      <c r="AG65" s="9" t="s">
        <v>47</v>
      </c>
      <c r="AH65" s="9" t="s">
        <v>47</v>
      </c>
      <c r="AI65" s="9" t="s">
        <v>47</v>
      </c>
      <c r="AJ65" s="9" t="s">
        <v>47</v>
      </c>
      <c r="AK65" s="9" t="s">
        <v>47</v>
      </c>
      <c r="AL65" s="9" t="s">
        <v>47</v>
      </c>
      <c r="AM65" s="9" t="s">
        <v>47</v>
      </c>
      <c r="AN65" s="9" t="s">
        <v>47</v>
      </c>
      <c r="AO65" s="9" t="s">
        <v>47</v>
      </c>
      <c r="AP65" s="9" t="s">
        <v>47</v>
      </c>
      <c r="AQ65" s="9" t="s">
        <v>47</v>
      </c>
      <c r="AR65" s="9" t="s">
        <v>47</v>
      </c>
      <c r="AS65" s="9" t="s">
        <v>47</v>
      </c>
      <c r="AT65" s="9" t="s">
        <v>47</v>
      </c>
      <c r="AU65" s="9" t="s">
        <v>47</v>
      </c>
      <c r="AV65" s="9" t="s">
        <v>47</v>
      </c>
      <c r="AW65" s="9" t="s">
        <v>47</v>
      </c>
      <c r="AX65" s="9" t="s">
        <v>47</v>
      </c>
      <c r="AY65" s="9" t="s">
        <v>47</v>
      </c>
      <c r="AZ65" s="9" t="s">
        <v>47</v>
      </c>
      <c r="BA65" s="9" t="s">
        <v>47</v>
      </c>
      <c r="BB65" s="9" t="s">
        <v>47</v>
      </c>
      <c r="BC65" s="9" t="s">
        <v>47</v>
      </c>
      <c r="BD65" s="9" t="s">
        <v>47</v>
      </c>
      <c r="BE65" s="9" t="s">
        <v>47</v>
      </c>
      <c r="BF65" s="9" t="s">
        <v>47</v>
      </c>
      <c r="BG65" s="9" t="s">
        <v>47</v>
      </c>
      <c r="BH65" s="9" t="s">
        <v>47</v>
      </c>
      <c r="BI65" s="9" t="s">
        <v>47</v>
      </c>
      <c r="BJ65" s="9" t="s">
        <v>47</v>
      </c>
      <c r="BK65" s="9" t="s">
        <v>47</v>
      </c>
      <c r="BL65" s="9" t="s">
        <v>47</v>
      </c>
      <c r="BM65" s="9" t="s">
        <v>47</v>
      </c>
      <c r="BN65" s="9" t="s">
        <v>47</v>
      </c>
    </row>
    <row r="66" spans="1:66" ht="12" x14ac:dyDescent="0.25">
      <c r="A66" s="5">
        <v>38</v>
      </c>
      <c r="B66" s="56">
        <v>10</v>
      </c>
      <c r="C66" s="9">
        <v>28.5</v>
      </c>
      <c r="D66" s="9">
        <v>19</v>
      </c>
      <c r="E66" s="9">
        <v>14.25</v>
      </c>
      <c r="F66" s="9">
        <v>11.4</v>
      </c>
      <c r="G66" s="9">
        <v>9.1258694544757848</v>
      </c>
      <c r="H66" s="9">
        <v>7.3053941491345737</v>
      </c>
      <c r="I66" s="9">
        <v>5.8480766068853791</v>
      </c>
      <c r="J66" s="9">
        <v>4.6814722521236547</v>
      </c>
      <c r="K66" s="9">
        <v>3.7475881252308079</v>
      </c>
      <c r="L66" s="9">
        <v>3</v>
      </c>
      <c r="M66" s="9" t="s">
        <v>47</v>
      </c>
      <c r="N66" s="9" t="s">
        <v>47</v>
      </c>
      <c r="O66" s="9" t="s">
        <v>47</v>
      </c>
      <c r="P66" s="9" t="s">
        <v>47</v>
      </c>
      <c r="Q66" s="9" t="s">
        <v>47</v>
      </c>
      <c r="R66" s="9" t="s">
        <v>47</v>
      </c>
      <c r="S66" s="9" t="s">
        <v>47</v>
      </c>
      <c r="T66" s="9" t="s">
        <v>47</v>
      </c>
      <c r="U66" s="9" t="s">
        <v>47</v>
      </c>
      <c r="V66" s="9" t="s">
        <v>47</v>
      </c>
      <c r="W66" s="9" t="s">
        <v>47</v>
      </c>
      <c r="X66" s="9" t="s">
        <v>47</v>
      </c>
      <c r="Y66" s="9" t="s">
        <v>47</v>
      </c>
      <c r="Z66" s="9" t="s">
        <v>47</v>
      </c>
      <c r="AA66" s="9" t="s">
        <v>47</v>
      </c>
      <c r="AB66" s="9" t="s">
        <v>47</v>
      </c>
      <c r="AC66" s="9" t="s">
        <v>47</v>
      </c>
      <c r="AD66" s="9" t="s">
        <v>47</v>
      </c>
      <c r="AE66" s="9" t="s">
        <v>47</v>
      </c>
      <c r="AF66" s="9" t="s">
        <v>47</v>
      </c>
      <c r="AG66" s="9" t="s">
        <v>47</v>
      </c>
      <c r="AH66" s="9" t="s">
        <v>47</v>
      </c>
      <c r="AI66" s="9" t="s">
        <v>47</v>
      </c>
      <c r="AJ66" s="9" t="s">
        <v>47</v>
      </c>
      <c r="AK66" s="9" t="s">
        <v>47</v>
      </c>
      <c r="AL66" s="9" t="s">
        <v>47</v>
      </c>
      <c r="AM66" s="9" t="s">
        <v>47</v>
      </c>
      <c r="AN66" s="9" t="s">
        <v>47</v>
      </c>
      <c r="AO66" s="9" t="s">
        <v>47</v>
      </c>
      <c r="AP66" s="9" t="s">
        <v>47</v>
      </c>
      <c r="AQ66" s="9" t="s">
        <v>47</v>
      </c>
      <c r="AR66" s="9" t="s">
        <v>47</v>
      </c>
      <c r="AS66" s="9" t="s">
        <v>47</v>
      </c>
      <c r="AT66" s="9" t="s">
        <v>47</v>
      </c>
      <c r="AU66" s="9" t="s">
        <v>47</v>
      </c>
      <c r="AV66" s="9" t="s">
        <v>47</v>
      </c>
      <c r="AW66" s="9" t="s">
        <v>47</v>
      </c>
      <c r="AX66" s="9" t="s">
        <v>47</v>
      </c>
      <c r="AY66" s="9" t="s">
        <v>47</v>
      </c>
      <c r="AZ66" s="9" t="s">
        <v>47</v>
      </c>
      <c r="BA66" s="9" t="s">
        <v>47</v>
      </c>
      <c r="BB66" s="9" t="s">
        <v>47</v>
      </c>
      <c r="BC66" s="9" t="s">
        <v>47</v>
      </c>
      <c r="BD66" s="9" t="s">
        <v>47</v>
      </c>
      <c r="BE66" s="9" t="s">
        <v>47</v>
      </c>
      <c r="BF66" s="9" t="s">
        <v>47</v>
      </c>
      <c r="BG66" s="9" t="s">
        <v>47</v>
      </c>
      <c r="BH66" s="9" t="s">
        <v>47</v>
      </c>
      <c r="BI66" s="9" t="s">
        <v>47</v>
      </c>
      <c r="BJ66" s="9" t="s">
        <v>47</v>
      </c>
      <c r="BK66" s="9" t="s">
        <v>47</v>
      </c>
      <c r="BL66" s="9" t="s">
        <v>47</v>
      </c>
      <c r="BM66" s="9" t="s">
        <v>47</v>
      </c>
      <c r="BN66" s="9" t="s">
        <v>47</v>
      </c>
    </row>
    <row r="67" spans="1:66" ht="12" x14ac:dyDescent="0.25">
      <c r="A67" s="5">
        <v>39</v>
      </c>
      <c r="B67" s="56">
        <v>10</v>
      </c>
      <c r="C67" s="9">
        <v>29.25</v>
      </c>
      <c r="D67" s="9">
        <v>19.5</v>
      </c>
      <c r="E67" s="9">
        <v>14.625</v>
      </c>
      <c r="F67" s="9">
        <v>11.663094276430838</v>
      </c>
      <c r="G67" s="9">
        <v>9.3010439727120531</v>
      </c>
      <c r="H67" s="9">
        <v>7.4173642887500506</v>
      </c>
      <c r="I67" s="9">
        <v>5.9151739475092793</v>
      </c>
      <c r="J67" s="9">
        <v>4.7172124041906525</v>
      </c>
      <c r="K67" s="9">
        <v>3.7618661874888581</v>
      </c>
      <c r="L67" s="9">
        <v>3</v>
      </c>
      <c r="M67" s="9" t="s">
        <v>47</v>
      </c>
      <c r="N67" s="9" t="s">
        <v>47</v>
      </c>
      <c r="O67" s="9" t="s">
        <v>47</v>
      </c>
      <c r="P67" s="9" t="s">
        <v>47</v>
      </c>
      <c r="Q67" s="9" t="s">
        <v>47</v>
      </c>
      <c r="R67" s="9" t="s">
        <v>47</v>
      </c>
      <c r="S67" s="9" t="s">
        <v>47</v>
      </c>
      <c r="T67" s="9" t="s">
        <v>47</v>
      </c>
      <c r="U67" s="9" t="s">
        <v>47</v>
      </c>
      <c r="V67" s="9" t="s">
        <v>47</v>
      </c>
      <c r="W67" s="9" t="s">
        <v>47</v>
      </c>
      <c r="X67" s="9" t="s">
        <v>47</v>
      </c>
      <c r="Y67" s="9" t="s">
        <v>47</v>
      </c>
      <c r="Z67" s="9" t="s">
        <v>47</v>
      </c>
      <c r="AA67" s="9" t="s">
        <v>47</v>
      </c>
      <c r="AB67" s="9" t="s">
        <v>47</v>
      </c>
      <c r="AC67" s="9" t="s">
        <v>47</v>
      </c>
      <c r="AD67" s="9" t="s">
        <v>47</v>
      </c>
      <c r="AE67" s="9" t="s">
        <v>47</v>
      </c>
      <c r="AF67" s="9" t="s">
        <v>47</v>
      </c>
      <c r="AG67" s="9" t="s">
        <v>47</v>
      </c>
      <c r="AH67" s="9" t="s">
        <v>47</v>
      </c>
      <c r="AI67" s="9" t="s">
        <v>47</v>
      </c>
      <c r="AJ67" s="9" t="s">
        <v>47</v>
      </c>
      <c r="AK67" s="9" t="s">
        <v>47</v>
      </c>
      <c r="AL67" s="9" t="s">
        <v>47</v>
      </c>
      <c r="AM67" s="9" t="s">
        <v>47</v>
      </c>
      <c r="AN67" s="9" t="s">
        <v>47</v>
      </c>
      <c r="AO67" s="9" t="s">
        <v>47</v>
      </c>
      <c r="AP67" s="9" t="s">
        <v>47</v>
      </c>
      <c r="AQ67" s="9" t="s">
        <v>47</v>
      </c>
      <c r="AR67" s="9" t="s">
        <v>47</v>
      </c>
      <c r="AS67" s="9" t="s">
        <v>47</v>
      </c>
      <c r="AT67" s="9" t="s">
        <v>47</v>
      </c>
      <c r="AU67" s="9" t="s">
        <v>47</v>
      </c>
      <c r="AV67" s="9" t="s">
        <v>47</v>
      </c>
      <c r="AW67" s="9" t="s">
        <v>47</v>
      </c>
      <c r="AX67" s="9" t="s">
        <v>47</v>
      </c>
      <c r="AY67" s="9" t="s">
        <v>47</v>
      </c>
      <c r="AZ67" s="9" t="s">
        <v>47</v>
      </c>
      <c r="BA67" s="9" t="s">
        <v>47</v>
      </c>
      <c r="BB67" s="9" t="s">
        <v>47</v>
      </c>
      <c r="BC67" s="9" t="s">
        <v>47</v>
      </c>
      <c r="BD67" s="9" t="s">
        <v>47</v>
      </c>
      <c r="BE67" s="9" t="s">
        <v>47</v>
      </c>
      <c r="BF67" s="9" t="s">
        <v>47</v>
      </c>
      <c r="BG67" s="9" t="s">
        <v>47</v>
      </c>
      <c r="BH67" s="9" t="s">
        <v>47</v>
      </c>
      <c r="BI67" s="9" t="s">
        <v>47</v>
      </c>
      <c r="BJ67" s="9" t="s">
        <v>47</v>
      </c>
      <c r="BK67" s="9" t="s">
        <v>47</v>
      </c>
      <c r="BL67" s="9" t="s">
        <v>47</v>
      </c>
      <c r="BM67" s="9" t="s">
        <v>47</v>
      </c>
      <c r="BN67" s="9" t="s">
        <v>47</v>
      </c>
    </row>
    <row r="68" spans="1:66" ht="12" x14ac:dyDescent="0.25">
      <c r="A68" s="5">
        <v>40</v>
      </c>
      <c r="B68" s="56">
        <v>10</v>
      </c>
      <c r="C68" s="9">
        <v>30</v>
      </c>
      <c r="D68" s="9">
        <v>20</v>
      </c>
      <c r="E68" s="9">
        <v>15</v>
      </c>
      <c r="F68" s="9">
        <v>11.918961070527784</v>
      </c>
      <c r="G68" s="9">
        <v>9.4707755333837884</v>
      </c>
      <c r="H68" s="9">
        <v>7.5254536593405588</v>
      </c>
      <c r="I68" s="9">
        <v>5.9797059469160647</v>
      </c>
      <c r="J68" s="9">
        <v>4.7514588262997366</v>
      </c>
      <c r="K68" s="9">
        <v>3.7754968519254799</v>
      </c>
      <c r="L68" s="9">
        <v>3</v>
      </c>
      <c r="M68" s="9" t="s">
        <v>47</v>
      </c>
      <c r="N68" s="9" t="s">
        <v>47</v>
      </c>
      <c r="O68" s="9" t="s">
        <v>47</v>
      </c>
      <c r="P68" s="9" t="s">
        <v>47</v>
      </c>
      <c r="Q68" s="9" t="s">
        <v>47</v>
      </c>
      <c r="R68" s="9" t="s">
        <v>47</v>
      </c>
      <c r="S68" s="9" t="s">
        <v>47</v>
      </c>
      <c r="T68" s="9" t="s">
        <v>47</v>
      </c>
      <c r="U68" s="9" t="s">
        <v>47</v>
      </c>
      <c r="V68" s="9" t="s">
        <v>47</v>
      </c>
      <c r="W68" s="9" t="s">
        <v>47</v>
      </c>
      <c r="X68" s="9" t="s">
        <v>47</v>
      </c>
      <c r="Y68" s="9" t="s">
        <v>47</v>
      </c>
      <c r="Z68" s="9" t="s">
        <v>47</v>
      </c>
      <c r="AA68" s="9" t="s">
        <v>47</v>
      </c>
      <c r="AB68" s="9" t="s">
        <v>47</v>
      </c>
      <c r="AC68" s="9" t="s">
        <v>47</v>
      </c>
      <c r="AD68" s="9" t="s">
        <v>47</v>
      </c>
      <c r="AE68" s="9" t="s">
        <v>47</v>
      </c>
      <c r="AF68" s="9" t="s">
        <v>47</v>
      </c>
      <c r="AG68" s="9" t="s">
        <v>47</v>
      </c>
      <c r="AH68" s="9" t="s">
        <v>47</v>
      </c>
      <c r="AI68" s="9" t="s">
        <v>47</v>
      </c>
      <c r="AJ68" s="9" t="s">
        <v>47</v>
      </c>
      <c r="AK68" s="9" t="s">
        <v>47</v>
      </c>
      <c r="AL68" s="9" t="s">
        <v>47</v>
      </c>
      <c r="AM68" s="9" t="s">
        <v>47</v>
      </c>
      <c r="AN68" s="9" t="s">
        <v>47</v>
      </c>
      <c r="AO68" s="9" t="s">
        <v>47</v>
      </c>
      <c r="AP68" s="9" t="s">
        <v>47</v>
      </c>
      <c r="AQ68" s="9" t="s">
        <v>47</v>
      </c>
      <c r="AR68" s="9" t="s">
        <v>47</v>
      </c>
      <c r="AS68" s="9" t="s">
        <v>47</v>
      </c>
      <c r="AT68" s="9" t="s">
        <v>47</v>
      </c>
      <c r="AU68" s="9" t="s">
        <v>47</v>
      </c>
      <c r="AV68" s="9" t="s">
        <v>47</v>
      </c>
      <c r="AW68" s="9" t="s">
        <v>47</v>
      </c>
      <c r="AX68" s="9" t="s">
        <v>47</v>
      </c>
      <c r="AY68" s="9" t="s">
        <v>47</v>
      </c>
      <c r="AZ68" s="9" t="s">
        <v>47</v>
      </c>
      <c r="BA68" s="9" t="s">
        <v>47</v>
      </c>
      <c r="BB68" s="9" t="s">
        <v>47</v>
      </c>
      <c r="BC68" s="9" t="s">
        <v>47</v>
      </c>
      <c r="BD68" s="9" t="s">
        <v>47</v>
      </c>
      <c r="BE68" s="9" t="s">
        <v>47</v>
      </c>
      <c r="BF68" s="9" t="s">
        <v>47</v>
      </c>
      <c r="BG68" s="9" t="s">
        <v>47</v>
      </c>
      <c r="BH68" s="9" t="s">
        <v>47</v>
      </c>
      <c r="BI68" s="9" t="s">
        <v>47</v>
      </c>
      <c r="BJ68" s="9" t="s">
        <v>47</v>
      </c>
      <c r="BK68" s="9" t="s">
        <v>47</v>
      </c>
      <c r="BL68" s="9" t="s">
        <v>47</v>
      </c>
      <c r="BM68" s="9" t="s">
        <v>47</v>
      </c>
      <c r="BN68" s="9" t="s">
        <v>47</v>
      </c>
    </row>
    <row r="69" spans="1:66" ht="12" x14ac:dyDescent="0.25">
      <c r="A69" s="5">
        <v>41</v>
      </c>
      <c r="B69" s="56">
        <v>11</v>
      </c>
      <c r="C69" s="9">
        <v>30.75</v>
      </c>
      <c r="D69" s="9">
        <v>20.5</v>
      </c>
      <c r="E69" s="9">
        <v>15.375</v>
      </c>
      <c r="F69" s="9">
        <v>12.3</v>
      </c>
      <c r="G69" s="9">
        <v>10.054594504916629</v>
      </c>
      <c r="H69" s="9">
        <v>8.2190951754715176</v>
      </c>
      <c r="I69" s="9">
        <v>6.7186722916002193</v>
      </c>
      <c r="J69" s="9">
        <v>5.4921565449966812</v>
      </c>
      <c r="K69" s="9">
        <v>4.4895452859728078</v>
      </c>
      <c r="L69" s="9">
        <v>3.669964013163947</v>
      </c>
      <c r="M69" s="9">
        <v>3</v>
      </c>
      <c r="N69" s="9" t="s">
        <v>47</v>
      </c>
      <c r="O69" s="9" t="s">
        <v>47</v>
      </c>
      <c r="P69" s="9" t="s">
        <v>47</v>
      </c>
      <c r="Q69" s="9" t="s">
        <v>47</v>
      </c>
      <c r="R69" s="9" t="s">
        <v>47</v>
      </c>
      <c r="S69" s="9" t="s">
        <v>47</v>
      </c>
      <c r="T69" s="9" t="s">
        <v>47</v>
      </c>
      <c r="U69" s="9" t="s">
        <v>47</v>
      </c>
      <c r="V69" s="9" t="s">
        <v>47</v>
      </c>
      <c r="W69" s="9" t="s">
        <v>47</v>
      </c>
      <c r="X69" s="9" t="s">
        <v>47</v>
      </c>
      <c r="Y69" s="9" t="s">
        <v>47</v>
      </c>
      <c r="Z69" s="9" t="s">
        <v>47</v>
      </c>
      <c r="AA69" s="9" t="s">
        <v>47</v>
      </c>
      <c r="AB69" s="9" t="s">
        <v>47</v>
      </c>
      <c r="AC69" s="9" t="s">
        <v>47</v>
      </c>
      <c r="AD69" s="9" t="s">
        <v>47</v>
      </c>
      <c r="AE69" s="9" t="s">
        <v>47</v>
      </c>
      <c r="AF69" s="9" t="s">
        <v>47</v>
      </c>
      <c r="AG69" s="9" t="s">
        <v>47</v>
      </c>
      <c r="AH69" s="9" t="s">
        <v>47</v>
      </c>
      <c r="AI69" s="9" t="s">
        <v>47</v>
      </c>
      <c r="AJ69" s="9" t="s">
        <v>47</v>
      </c>
      <c r="AK69" s="9" t="s">
        <v>47</v>
      </c>
      <c r="AL69" s="9" t="s">
        <v>47</v>
      </c>
      <c r="AM69" s="9" t="s">
        <v>47</v>
      </c>
      <c r="AN69" s="9" t="s">
        <v>47</v>
      </c>
      <c r="AO69" s="9" t="s">
        <v>47</v>
      </c>
      <c r="AP69" s="9" t="s">
        <v>47</v>
      </c>
      <c r="AQ69" s="9" t="s">
        <v>47</v>
      </c>
      <c r="AR69" s="9" t="s">
        <v>47</v>
      </c>
      <c r="AS69" s="9" t="s">
        <v>47</v>
      </c>
      <c r="AT69" s="9" t="s">
        <v>47</v>
      </c>
      <c r="AU69" s="9" t="s">
        <v>47</v>
      </c>
      <c r="AV69" s="9" t="s">
        <v>47</v>
      </c>
      <c r="AW69" s="9" t="s">
        <v>47</v>
      </c>
      <c r="AX69" s="9" t="s">
        <v>47</v>
      </c>
      <c r="AY69" s="9" t="s">
        <v>47</v>
      </c>
      <c r="AZ69" s="9" t="s">
        <v>47</v>
      </c>
      <c r="BA69" s="9" t="s">
        <v>47</v>
      </c>
      <c r="BB69" s="9" t="s">
        <v>47</v>
      </c>
      <c r="BC69" s="9" t="s">
        <v>47</v>
      </c>
      <c r="BD69" s="9" t="s">
        <v>47</v>
      </c>
      <c r="BE69" s="9" t="s">
        <v>47</v>
      </c>
      <c r="BF69" s="9" t="s">
        <v>47</v>
      </c>
      <c r="BG69" s="9" t="s">
        <v>47</v>
      </c>
      <c r="BH69" s="9" t="s">
        <v>47</v>
      </c>
      <c r="BI69" s="9" t="s">
        <v>47</v>
      </c>
      <c r="BJ69" s="9" t="s">
        <v>47</v>
      </c>
      <c r="BK69" s="9" t="s">
        <v>47</v>
      </c>
      <c r="BL69" s="9" t="s">
        <v>47</v>
      </c>
      <c r="BM69" s="9" t="s">
        <v>47</v>
      </c>
      <c r="BN69" s="9" t="s">
        <v>47</v>
      </c>
    </row>
    <row r="70" spans="1:66" ht="12" x14ac:dyDescent="0.25">
      <c r="A70" s="5">
        <v>42</v>
      </c>
      <c r="B70" s="56">
        <v>11</v>
      </c>
      <c r="C70" s="9">
        <v>31.5</v>
      </c>
      <c r="D70" s="9">
        <v>21</v>
      </c>
      <c r="E70" s="9">
        <v>15.75</v>
      </c>
      <c r="F70" s="9">
        <v>12.6</v>
      </c>
      <c r="G70" s="9">
        <v>10.264432242591933</v>
      </c>
      <c r="H70" s="9">
        <v>8.3617912113302264</v>
      </c>
      <c r="I70" s="9">
        <v>6.8118285170952237</v>
      </c>
      <c r="J70" s="9">
        <v>5.5491708144348735</v>
      </c>
      <c r="K70" s="9">
        <v>4.5205625259790034</v>
      </c>
      <c r="L70" s="9">
        <v>3.6826196624056919</v>
      </c>
      <c r="M70" s="9">
        <v>3</v>
      </c>
      <c r="N70" s="9" t="s">
        <v>47</v>
      </c>
      <c r="O70" s="9" t="s">
        <v>47</v>
      </c>
      <c r="P70" s="9" t="s">
        <v>47</v>
      </c>
      <c r="Q70" s="9" t="s">
        <v>47</v>
      </c>
      <c r="R70" s="9" t="s">
        <v>47</v>
      </c>
      <c r="S70" s="9" t="s">
        <v>47</v>
      </c>
      <c r="T70" s="9" t="s">
        <v>47</v>
      </c>
      <c r="U70" s="9" t="s">
        <v>47</v>
      </c>
      <c r="V70" s="9" t="s">
        <v>47</v>
      </c>
      <c r="W70" s="9" t="s">
        <v>47</v>
      </c>
      <c r="X70" s="9" t="s">
        <v>47</v>
      </c>
      <c r="Y70" s="9" t="s">
        <v>47</v>
      </c>
      <c r="Z70" s="9" t="s">
        <v>47</v>
      </c>
      <c r="AA70" s="9" t="s">
        <v>47</v>
      </c>
      <c r="AB70" s="9" t="s">
        <v>47</v>
      </c>
      <c r="AC70" s="9" t="s">
        <v>47</v>
      </c>
      <c r="AD70" s="9" t="s">
        <v>47</v>
      </c>
      <c r="AE70" s="9" t="s">
        <v>47</v>
      </c>
      <c r="AF70" s="9" t="s">
        <v>47</v>
      </c>
      <c r="AG70" s="9" t="s">
        <v>47</v>
      </c>
      <c r="AH70" s="9" t="s">
        <v>47</v>
      </c>
      <c r="AI70" s="9" t="s">
        <v>47</v>
      </c>
      <c r="AJ70" s="9" t="s">
        <v>47</v>
      </c>
      <c r="AK70" s="9" t="s">
        <v>47</v>
      </c>
      <c r="AL70" s="9" t="s">
        <v>47</v>
      </c>
      <c r="AM70" s="9" t="s">
        <v>47</v>
      </c>
      <c r="AN70" s="9" t="s">
        <v>47</v>
      </c>
      <c r="AO70" s="9" t="s">
        <v>47</v>
      </c>
      <c r="AP70" s="9" t="s">
        <v>47</v>
      </c>
      <c r="AQ70" s="9" t="s">
        <v>47</v>
      </c>
      <c r="AR70" s="9" t="s">
        <v>47</v>
      </c>
      <c r="AS70" s="9" t="s">
        <v>47</v>
      </c>
      <c r="AT70" s="9" t="s">
        <v>47</v>
      </c>
      <c r="AU70" s="9" t="s">
        <v>47</v>
      </c>
      <c r="AV70" s="9" t="s">
        <v>47</v>
      </c>
      <c r="AW70" s="9" t="s">
        <v>47</v>
      </c>
      <c r="AX70" s="9" t="s">
        <v>47</v>
      </c>
      <c r="AY70" s="9" t="s">
        <v>47</v>
      </c>
      <c r="AZ70" s="9" t="s">
        <v>47</v>
      </c>
      <c r="BA70" s="9" t="s">
        <v>47</v>
      </c>
      <c r="BB70" s="9" t="s">
        <v>47</v>
      </c>
      <c r="BC70" s="9" t="s">
        <v>47</v>
      </c>
      <c r="BD70" s="9" t="s">
        <v>47</v>
      </c>
      <c r="BE70" s="9" t="s">
        <v>47</v>
      </c>
      <c r="BF70" s="9" t="s">
        <v>47</v>
      </c>
      <c r="BG70" s="9" t="s">
        <v>47</v>
      </c>
      <c r="BH70" s="9" t="s">
        <v>47</v>
      </c>
      <c r="BI70" s="9" t="s">
        <v>47</v>
      </c>
      <c r="BJ70" s="9" t="s">
        <v>47</v>
      </c>
      <c r="BK70" s="9" t="s">
        <v>47</v>
      </c>
      <c r="BL70" s="9" t="s">
        <v>47</v>
      </c>
      <c r="BM70" s="9" t="s">
        <v>47</v>
      </c>
      <c r="BN70" s="9" t="s">
        <v>47</v>
      </c>
    </row>
    <row r="71" spans="1:66" ht="12" x14ac:dyDescent="0.25">
      <c r="A71" s="5">
        <v>43</v>
      </c>
      <c r="B71" s="56">
        <v>11</v>
      </c>
      <c r="C71" s="9">
        <v>32.25</v>
      </c>
      <c r="D71" s="9">
        <v>21.5</v>
      </c>
      <c r="E71" s="9">
        <v>16.125</v>
      </c>
      <c r="F71" s="9">
        <v>12.9</v>
      </c>
      <c r="G71" s="9">
        <v>10.473557386899676</v>
      </c>
      <c r="H71" s="9">
        <v>8.5035197160217653</v>
      </c>
      <c r="I71" s="9">
        <v>6.9040388942935502</v>
      </c>
      <c r="J71" s="9">
        <v>5.6054145395946433</v>
      </c>
      <c r="K71" s="9">
        <v>4.5510566556439009</v>
      </c>
      <c r="L71" s="9">
        <v>3.6950196165828002</v>
      </c>
      <c r="M71" s="9">
        <v>3</v>
      </c>
      <c r="N71" s="9" t="s">
        <v>47</v>
      </c>
      <c r="O71" s="9" t="s">
        <v>47</v>
      </c>
      <c r="P71" s="9" t="s">
        <v>47</v>
      </c>
      <c r="Q71" s="9" t="s">
        <v>47</v>
      </c>
      <c r="R71" s="9" t="s">
        <v>47</v>
      </c>
      <c r="S71" s="9" t="s">
        <v>47</v>
      </c>
      <c r="T71" s="9" t="s">
        <v>47</v>
      </c>
      <c r="U71" s="9" t="s">
        <v>47</v>
      </c>
      <c r="V71" s="9" t="s">
        <v>47</v>
      </c>
      <c r="W71" s="9" t="s">
        <v>47</v>
      </c>
      <c r="X71" s="9" t="s">
        <v>47</v>
      </c>
      <c r="Y71" s="9" t="s">
        <v>47</v>
      </c>
      <c r="Z71" s="9" t="s">
        <v>47</v>
      </c>
      <c r="AA71" s="9" t="s">
        <v>47</v>
      </c>
      <c r="AB71" s="9" t="s">
        <v>47</v>
      </c>
      <c r="AC71" s="9" t="s">
        <v>47</v>
      </c>
      <c r="AD71" s="9" t="s">
        <v>47</v>
      </c>
      <c r="AE71" s="9" t="s">
        <v>47</v>
      </c>
      <c r="AF71" s="9" t="s">
        <v>47</v>
      </c>
      <c r="AG71" s="9" t="s">
        <v>47</v>
      </c>
      <c r="AH71" s="9" t="s">
        <v>47</v>
      </c>
      <c r="AI71" s="9" t="s">
        <v>47</v>
      </c>
      <c r="AJ71" s="9" t="s">
        <v>47</v>
      </c>
      <c r="AK71" s="9" t="s">
        <v>47</v>
      </c>
      <c r="AL71" s="9" t="s">
        <v>47</v>
      </c>
      <c r="AM71" s="9" t="s">
        <v>47</v>
      </c>
      <c r="AN71" s="9" t="s">
        <v>47</v>
      </c>
      <c r="AO71" s="9" t="s">
        <v>47</v>
      </c>
      <c r="AP71" s="9" t="s">
        <v>47</v>
      </c>
      <c r="AQ71" s="9" t="s">
        <v>47</v>
      </c>
      <c r="AR71" s="9" t="s">
        <v>47</v>
      </c>
      <c r="AS71" s="9" t="s">
        <v>47</v>
      </c>
      <c r="AT71" s="9" t="s">
        <v>47</v>
      </c>
      <c r="AU71" s="9" t="s">
        <v>47</v>
      </c>
      <c r="AV71" s="9" t="s">
        <v>47</v>
      </c>
      <c r="AW71" s="9" t="s">
        <v>47</v>
      </c>
      <c r="AX71" s="9" t="s">
        <v>47</v>
      </c>
      <c r="AY71" s="9" t="s">
        <v>47</v>
      </c>
      <c r="AZ71" s="9" t="s">
        <v>47</v>
      </c>
      <c r="BA71" s="9" t="s">
        <v>47</v>
      </c>
      <c r="BB71" s="9" t="s">
        <v>47</v>
      </c>
      <c r="BC71" s="9" t="s">
        <v>47</v>
      </c>
      <c r="BD71" s="9" t="s">
        <v>47</v>
      </c>
      <c r="BE71" s="9" t="s">
        <v>47</v>
      </c>
      <c r="BF71" s="9" t="s">
        <v>47</v>
      </c>
      <c r="BG71" s="9" t="s">
        <v>47</v>
      </c>
      <c r="BH71" s="9" t="s">
        <v>47</v>
      </c>
      <c r="BI71" s="9" t="s">
        <v>47</v>
      </c>
      <c r="BJ71" s="9" t="s">
        <v>47</v>
      </c>
      <c r="BK71" s="9" t="s">
        <v>47</v>
      </c>
      <c r="BL71" s="9" t="s">
        <v>47</v>
      </c>
      <c r="BM71" s="9" t="s">
        <v>47</v>
      </c>
      <c r="BN71" s="9" t="s">
        <v>47</v>
      </c>
    </row>
    <row r="72" spans="1:66" ht="12" x14ac:dyDescent="0.25">
      <c r="A72" s="5">
        <v>44</v>
      </c>
      <c r="B72" s="56">
        <v>11</v>
      </c>
      <c r="C72" s="9">
        <v>33</v>
      </c>
      <c r="D72" s="9">
        <v>22</v>
      </c>
      <c r="E72" s="9">
        <v>16.5</v>
      </c>
      <c r="F72" s="9">
        <v>13.2</v>
      </c>
      <c r="G72" s="9">
        <v>10.681988849217111</v>
      </c>
      <c r="H72" s="9">
        <v>8.6443095283938405</v>
      </c>
      <c r="I72" s="9">
        <v>6.9953346963245622</v>
      </c>
      <c r="J72" s="9">
        <v>5.6609156986879192</v>
      </c>
      <c r="K72" s="9">
        <v>4.5810483613441244</v>
      </c>
      <c r="L72" s="9">
        <v>3.7071748116365342</v>
      </c>
      <c r="M72" s="9">
        <v>3</v>
      </c>
      <c r="N72" s="9" t="s">
        <v>47</v>
      </c>
      <c r="O72" s="9" t="s">
        <v>47</v>
      </c>
      <c r="P72" s="9" t="s">
        <v>47</v>
      </c>
      <c r="Q72" s="9" t="s">
        <v>47</v>
      </c>
      <c r="R72" s="9" t="s">
        <v>47</v>
      </c>
      <c r="S72" s="9" t="s">
        <v>47</v>
      </c>
      <c r="T72" s="9" t="s">
        <v>47</v>
      </c>
      <c r="U72" s="9" t="s">
        <v>47</v>
      </c>
      <c r="V72" s="9" t="s">
        <v>47</v>
      </c>
      <c r="W72" s="9" t="s">
        <v>47</v>
      </c>
      <c r="X72" s="9" t="s">
        <v>47</v>
      </c>
      <c r="Y72" s="9" t="s">
        <v>47</v>
      </c>
      <c r="Z72" s="9" t="s">
        <v>47</v>
      </c>
      <c r="AA72" s="9" t="s">
        <v>47</v>
      </c>
      <c r="AB72" s="9" t="s">
        <v>47</v>
      </c>
      <c r="AC72" s="9" t="s">
        <v>47</v>
      </c>
      <c r="AD72" s="9" t="s">
        <v>47</v>
      </c>
      <c r="AE72" s="9" t="s">
        <v>47</v>
      </c>
      <c r="AF72" s="9" t="s">
        <v>47</v>
      </c>
      <c r="AG72" s="9" t="s">
        <v>47</v>
      </c>
      <c r="AH72" s="9" t="s">
        <v>47</v>
      </c>
      <c r="AI72" s="9" t="s">
        <v>47</v>
      </c>
      <c r="AJ72" s="9" t="s">
        <v>47</v>
      </c>
      <c r="AK72" s="9" t="s">
        <v>47</v>
      </c>
      <c r="AL72" s="9" t="s">
        <v>47</v>
      </c>
      <c r="AM72" s="9" t="s">
        <v>47</v>
      </c>
      <c r="AN72" s="9" t="s">
        <v>47</v>
      </c>
      <c r="AO72" s="9" t="s">
        <v>47</v>
      </c>
      <c r="AP72" s="9" t="s">
        <v>47</v>
      </c>
      <c r="AQ72" s="9" t="s">
        <v>47</v>
      </c>
      <c r="AR72" s="9" t="s">
        <v>47</v>
      </c>
      <c r="AS72" s="9" t="s">
        <v>47</v>
      </c>
      <c r="AT72" s="9" t="s">
        <v>47</v>
      </c>
      <c r="AU72" s="9" t="s">
        <v>47</v>
      </c>
      <c r="AV72" s="9" t="s">
        <v>47</v>
      </c>
      <c r="AW72" s="9" t="s">
        <v>47</v>
      </c>
      <c r="AX72" s="9" t="s">
        <v>47</v>
      </c>
      <c r="AY72" s="9" t="s">
        <v>47</v>
      </c>
      <c r="AZ72" s="9" t="s">
        <v>47</v>
      </c>
      <c r="BA72" s="9" t="s">
        <v>47</v>
      </c>
      <c r="BB72" s="9" t="s">
        <v>47</v>
      </c>
      <c r="BC72" s="9" t="s">
        <v>47</v>
      </c>
      <c r="BD72" s="9" t="s">
        <v>47</v>
      </c>
      <c r="BE72" s="9" t="s">
        <v>47</v>
      </c>
      <c r="BF72" s="9" t="s">
        <v>47</v>
      </c>
      <c r="BG72" s="9" t="s">
        <v>47</v>
      </c>
      <c r="BH72" s="9" t="s">
        <v>47</v>
      </c>
      <c r="BI72" s="9" t="s">
        <v>47</v>
      </c>
      <c r="BJ72" s="9" t="s">
        <v>47</v>
      </c>
      <c r="BK72" s="9" t="s">
        <v>47</v>
      </c>
      <c r="BL72" s="9" t="s">
        <v>47</v>
      </c>
      <c r="BM72" s="9" t="s">
        <v>47</v>
      </c>
      <c r="BN72" s="9" t="s">
        <v>47</v>
      </c>
    </row>
    <row r="73" spans="1:66" ht="12" x14ac:dyDescent="0.25">
      <c r="A73" s="5">
        <v>45</v>
      </c>
      <c r="B73" s="56">
        <v>12</v>
      </c>
      <c r="C73" s="9">
        <v>33.75</v>
      </c>
      <c r="D73" s="9">
        <v>22.5</v>
      </c>
      <c r="E73" s="9">
        <v>16.875</v>
      </c>
      <c r="F73" s="9">
        <v>13.5</v>
      </c>
      <c r="G73" s="9">
        <v>11.186190325233939</v>
      </c>
      <c r="H73" s="9">
        <v>9.2689521475820289</v>
      </c>
      <c r="I73" s="9">
        <v>7.680315765802848</v>
      </c>
      <c r="J73" s="9">
        <v>6.3639610306789276</v>
      </c>
      <c r="K73" s="9">
        <v>5.2732206897441802</v>
      </c>
      <c r="L73" s="9">
        <v>4.3694259453659106</v>
      </c>
      <c r="M73" s="9">
        <v>3.6205355731020972</v>
      </c>
      <c r="N73" s="9">
        <v>3</v>
      </c>
      <c r="O73" s="9" t="s">
        <v>47</v>
      </c>
      <c r="P73" s="9" t="s">
        <v>47</v>
      </c>
      <c r="Q73" s="9" t="s">
        <v>47</v>
      </c>
      <c r="R73" s="9" t="s">
        <v>47</v>
      </c>
      <c r="S73" s="9" t="s">
        <v>47</v>
      </c>
      <c r="T73" s="9" t="s">
        <v>47</v>
      </c>
      <c r="U73" s="9" t="s">
        <v>47</v>
      </c>
      <c r="V73" s="9" t="s">
        <v>47</v>
      </c>
      <c r="W73" s="9" t="s">
        <v>47</v>
      </c>
      <c r="X73" s="9" t="s">
        <v>47</v>
      </c>
      <c r="Y73" s="9" t="s">
        <v>47</v>
      </c>
      <c r="Z73" s="9" t="s">
        <v>47</v>
      </c>
      <c r="AA73" s="9" t="s">
        <v>47</v>
      </c>
      <c r="AB73" s="9" t="s">
        <v>47</v>
      </c>
      <c r="AC73" s="9" t="s">
        <v>47</v>
      </c>
      <c r="AD73" s="9" t="s">
        <v>47</v>
      </c>
      <c r="AE73" s="9" t="s">
        <v>47</v>
      </c>
      <c r="AF73" s="9" t="s">
        <v>47</v>
      </c>
      <c r="AG73" s="9" t="s">
        <v>47</v>
      </c>
      <c r="AH73" s="9" t="s">
        <v>47</v>
      </c>
      <c r="AI73" s="9" t="s">
        <v>47</v>
      </c>
      <c r="AJ73" s="9" t="s">
        <v>47</v>
      </c>
      <c r="AK73" s="9" t="s">
        <v>47</v>
      </c>
      <c r="AL73" s="9" t="s">
        <v>47</v>
      </c>
      <c r="AM73" s="9" t="s">
        <v>47</v>
      </c>
      <c r="AN73" s="9" t="s">
        <v>47</v>
      </c>
      <c r="AO73" s="9" t="s">
        <v>47</v>
      </c>
      <c r="AP73" s="9" t="s">
        <v>47</v>
      </c>
      <c r="AQ73" s="9" t="s">
        <v>47</v>
      </c>
      <c r="AR73" s="9" t="s">
        <v>47</v>
      </c>
      <c r="AS73" s="9" t="s">
        <v>47</v>
      </c>
      <c r="AT73" s="9" t="s">
        <v>47</v>
      </c>
      <c r="AU73" s="9" t="s">
        <v>47</v>
      </c>
      <c r="AV73" s="9" t="s">
        <v>47</v>
      </c>
      <c r="AW73" s="9" t="s">
        <v>47</v>
      </c>
      <c r="AX73" s="9" t="s">
        <v>47</v>
      </c>
      <c r="AY73" s="9" t="s">
        <v>47</v>
      </c>
      <c r="AZ73" s="9" t="s">
        <v>47</v>
      </c>
      <c r="BA73" s="9" t="s">
        <v>47</v>
      </c>
      <c r="BB73" s="9" t="s">
        <v>47</v>
      </c>
      <c r="BC73" s="9" t="s">
        <v>47</v>
      </c>
      <c r="BD73" s="9" t="s">
        <v>47</v>
      </c>
      <c r="BE73" s="9" t="s">
        <v>47</v>
      </c>
      <c r="BF73" s="9" t="s">
        <v>47</v>
      </c>
      <c r="BG73" s="9" t="s">
        <v>47</v>
      </c>
      <c r="BH73" s="9" t="s">
        <v>47</v>
      </c>
      <c r="BI73" s="9" t="s">
        <v>47</v>
      </c>
      <c r="BJ73" s="9" t="s">
        <v>47</v>
      </c>
      <c r="BK73" s="9" t="s">
        <v>47</v>
      </c>
      <c r="BL73" s="9" t="s">
        <v>47</v>
      </c>
      <c r="BM73" s="9" t="s">
        <v>47</v>
      </c>
      <c r="BN73" s="9" t="s">
        <v>47</v>
      </c>
    </row>
    <row r="74" spans="1:66" ht="12" x14ac:dyDescent="0.25">
      <c r="A74" s="5">
        <v>46</v>
      </c>
      <c r="B74" s="56">
        <v>12</v>
      </c>
      <c r="C74" s="9">
        <v>34.5</v>
      </c>
      <c r="D74" s="9">
        <v>23</v>
      </c>
      <c r="E74" s="9">
        <v>17.25</v>
      </c>
      <c r="F74" s="9">
        <v>13.8</v>
      </c>
      <c r="G74" s="9">
        <v>11.403399973523301</v>
      </c>
      <c r="H74" s="9">
        <v>9.4230094895761756</v>
      </c>
      <c r="I74" s="9">
        <v>7.7865468234741142</v>
      </c>
      <c r="J74" s="9">
        <v>6.4342831768581634</v>
      </c>
      <c r="K74" s="9">
        <v>5.3168626527989717</v>
      </c>
      <c r="L74" s="9">
        <v>4.3935008285619439</v>
      </c>
      <c r="M74" s="9">
        <v>3.6304961762389767</v>
      </c>
      <c r="N74" s="9">
        <v>3</v>
      </c>
      <c r="O74" s="9" t="s">
        <v>47</v>
      </c>
      <c r="P74" s="9" t="s">
        <v>47</v>
      </c>
      <c r="Q74" s="9" t="s">
        <v>47</v>
      </c>
      <c r="R74" s="9" t="s">
        <v>47</v>
      </c>
      <c r="S74" s="9" t="s">
        <v>47</v>
      </c>
      <c r="T74" s="9" t="s">
        <v>47</v>
      </c>
      <c r="U74" s="9" t="s">
        <v>47</v>
      </c>
      <c r="V74" s="9" t="s">
        <v>47</v>
      </c>
      <c r="W74" s="9" t="s">
        <v>47</v>
      </c>
      <c r="X74" s="9" t="s">
        <v>47</v>
      </c>
      <c r="Y74" s="9" t="s">
        <v>47</v>
      </c>
      <c r="Z74" s="9" t="s">
        <v>47</v>
      </c>
      <c r="AA74" s="9" t="s">
        <v>47</v>
      </c>
      <c r="AB74" s="9" t="s">
        <v>47</v>
      </c>
      <c r="AC74" s="9" t="s">
        <v>47</v>
      </c>
      <c r="AD74" s="9" t="s">
        <v>47</v>
      </c>
      <c r="AE74" s="9" t="s">
        <v>47</v>
      </c>
      <c r="AF74" s="9" t="s">
        <v>47</v>
      </c>
      <c r="AG74" s="9" t="s">
        <v>47</v>
      </c>
      <c r="AH74" s="9" t="s">
        <v>47</v>
      </c>
      <c r="AI74" s="9" t="s">
        <v>47</v>
      </c>
      <c r="AJ74" s="9" t="s">
        <v>47</v>
      </c>
      <c r="AK74" s="9" t="s">
        <v>47</v>
      </c>
      <c r="AL74" s="9" t="s">
        <v>47</v>
      </c>
      <c r="AM74" s="9" t="s">
        <v>47</v>
      </c>
      <c r="AN74" s="9" t="s">
        <v>47</v>
      </c>
      <c r="AO74" s="9" t="s">
        <v>47</v>
      </c>
      <c r="AP74" s="9" t="s">
        <v>47</v>
      </c>
      <c r="AQ74" s="9" t="s">
        <v>47</v>
      </c>
      <c r="AR74" s="9" t="s">
        <v>47</v>
      </c>
      <c r="AS74" s="9" t="s">
        <v>47</v>
      </c>
      <c r="AT74" s="9" t="s">
        <v>47</v>
      </c>
      <c r="AU74" s="9" t="s">
        <v>47</v>
      </c>
      <c r="AV74" s="9" t="s">
        <v>47</v>
      </c>
      <c r="AW74" s="9" t="s">
        <v>47</v>
      </c>
      <c r="AX74" s="9" t="s">
        <v>47</v>
      </c>
      <c r="AY74" s="9" t="s">
        <v>47</v>
      </c>
      <c r="AZ74" s="9" t="s">
        <v>47</v>
      </c>
      <c r="BA74" s="9" t="s">
        <v>47</v>
      </c>
      <c r="BB74" s="9" t="s">
        <v>47</v>
      </c>
      <c r="BC74" s="9" t="s">
        <v>47</v>
      </c>
      <c r="BD74" s="9" t="s">
        <v>47</v>
      </c>
      <c r="BE74" s="9" t="s">
        <v>47</v>
      </c>
      <c r="BF74" s="9" t="s">
        <v>47</v>
      </c>
      <c r="BG74" s="9" t="s">
        <v>47</v>
      </c>
      <c r="BH74" s="9" t="s">
        <v>47</v>
      </c>
      <c r="BI74" s="9" t="s">
        <v>47</v>
      </c>
      <c r="BJ74" s="9" t="s">
        <v>47</v>
      </c>
      <c r="BK74" s="9" t="s">
        <v>47</v>
      </c>
      <c r="BL74" s="9" t="s">
        <v>47</v>
      </c>
      <c r="BM74" s="9" t="s">
        <v>47</v>
      </c>
      <c r="BN74" s="9" t="s">
        <v>47</v>
      </c>
    </row>
    <row r="75" spans="1:66" ht="12" x14ac:dyDescent="0.25">
      <c r="A75" s="5">
        <v>47</v>
      </c>
      <c r="B75" s="56">
        <v>12</v>
      </c>
      <c r="C75" s="9">
        <v>35.25</v>
      </c>
      <c r="D75" s="9">
        <v>23.5</v>
      </c>
      <c r="E75" s="9">
        <v>17.625</v>
      </c>
      <c r="F75" s="9">
        <v>14.1</v>
      </c>
      <c r="G75" s="9">
        <v>11.620020130166781</v>
      </c>
      <c r="H75" s="9">
        <v>9.5762317606724263</v>
      </c>
      <c r="I75" s="9">
        <v>7.8919153071032682</v>
      </c>
      <c r="J75" s="9">
        <v>6.5038450166036395</v>
      </c>
      <c r="K75" s="9">
        <v>5.3599156040013618</v>
      </c>
      <c r="L75" s="9">
        <v>4.4171863272688556</v>
      </c>
      <c r="M75" s="9">
        <v>3.6402690809618132</v>
      </c>
      <c r="N75" s="9">
        <v>3</v>
      </c>
      <c r="O75" s="9" t="s">
        <v>47</v>
      </c>
      <c r="P75" s="9" t="s">
        <v>47</v>
      </c>
      <c r="Q75" s="9" t="s">
        <v>47</v>
      </c>
      <c r="R75" s="9" t="s">
        <v>47</v>
      </c>
      <c r="S75" s="9" t="s">
        <v>47</v>
      </c>
      <c r="T75" s="9" t="s">
        <v>47</v>
      </c>
      <c r="U75" s="9" t="s">
        <v>47</v>
      </c>
      <c r="V75" s="9" t="s">
        <v>47</v>
      </c>
      <c r="W75" s="9" t="s">
        <v>47</v>
      </c>
      <c r="X75" s="9" t="s">
        <v>47</v>
      </c>
      <c r="Y75" s="9" t="s">
        <v>47</v>
      </c>
      <c r="Z75" s="9" t="s">
        <v>47</v>
      </c>
      <c r="AA75" s="9" t="s">
        <v>47</v>
      </c>
      <c r="AB75" s="9" t="s">
        <v>47</v>
      </c>
      <c r="AC75" s="9" t="s">
        <v>47</v>
      </c>
      <c r="AD75" s="9" t="s">
        <v>47</v>
      </c>
      <c r="AE75" s="9" t="s">
        <v>47</v>
      </c>
      <c r="AF75" s="9" t="s">
        <v>47</v>
      </c>
      <c r="AG75" s="9" t="s">
        <v>47</v>
      </c>
      <c r="AH75" s="9" t="s">
        <v>47</v>
      </c>
      <c r="AI75" s="9" t="s">
        <v>47</v>
      </c>
      <c r="AJ75" s="9" t="s">
        <v>47</v>
      </c>
      <c r="AK75" s="9" t="s">
        <v>47</v>
      </c>
      <c r="AL75" s="9" t="s">
        <v>47</v>
      </c>
      <c r="AM75" s="9" t="s">
        <v>47</v>
      </c>
      <c r="AN75" s="9" t="s">
        <v>47</v>
      </c>
      <c r="AO75" s="9" t="s">
        <v>47</v>
      </c>
      <c r="AP75" s="9" t="s">
        <v>47</v>
      </c>
      <c r="AQ75" s="9" t="s">
        <v>47</v>
      </c>
      <c r="AR75" s="9" t="s">
        <v>47</v>
      </c>
      <c r="AS75" s="9" t="s">
        <v>47</v>
      </c>
      <c r="AT75" s="9" t="s">
        <v>47</v>
      </c>
      <c r="AU75" s="9" t="s">
        <v>47</v>
      </c>
      <c r="AV75" s="9" t="s">
        <v>47</v>
      </c>
      <c r="AW75" s="9" t="s">
        <v>47</v>
      </c>
      <c r="AX75" s="9" t="s">
        <v>47</v>
      </c>
      <c r="AY75" s="9" t="s">
        <v>47</v>
      </c>
      <c r="AZ75" s="9" t="s">
        <v>47</v>
      </c>
      <c r="BA75" s="9" t="s">
        <v>47</v>
      </c>
      <c r="BB75" s="9" t="s">
        <v>47</v>
      </c>
      <c r="BC75" s="9" t="s">
        <v>47</v>
      </c>
      <c r="BD75" s="9" t="s">
        <v>47</v>
      </c>
      <c r="BE75" s="9" t="s">
        <v>47</v>
      </c>
      <c r="BF75" s="9" t="s">
        <v>47</v>
      </c>
      <c r="BG75" s="9" t="s">
        <v>47</v>
      </c>
      <c r="BH75" s="9" t="s">
        <v>47</v>
      </c>
      <c r="BI75" s="9" t="s">
        <v>47</v>
      </c>
      <c r="BJ75" s="9" t="s">
        <v>47</v>
      </c>
      <c r="BK75" s="9" t="s">
        <v>47</v>
      </c>
      <c r="BL75" s="9" t="s">
        <v>47</v>
      </c>
      <c r="BM75" s="9" t="s">
        <v>47</v>
      </c>
      <c r="BN75" s="9" t="s">
        <v>47</v>
      </c>
    </row>
    <row r="76" spans="1:66" ht="12" x14ac:dyDescent="0.25">
      <c r="A76" s="5">
        <v>48</v>
      </c>
      <c r="B76" s="56">
        <v>12</v>
      </c>
      <c r="C76" s="9">
        <v>36</v>
      </c>
      <c r="D76" s="9">
        <v>24</v>
      </c>
      <c r="E76" s="9">
        <v>18</v>
      </c>
      <c r="F76" s="9">
        <v>14.4</v>
      </c>
      <c r="G76" s="9">
        <v>11.836064888737022</v>
      </c>
      <c r="H76" s="9">
        <v>9.7286411146106477</v>
      </c>
      <c r="I76" s="9">
        <v>7.9964463549837834</v>
      </c>
      <c r="J76" s="9">
        <v>6.5726706900619929</v>
      </c>
      <c r="K76" s="9">
        <v>5.4023997763801175</v>
      </c>
      <c r="L76" s="9">
        <v>4.4404968269537113</v>
      </c>
      <c r="M76" s="9">
        <v>3.6498617070871515</v>
      </c>
      <c r="N76" s="9">
        <v>3</v>
      </c>
      <c r="O76" s="9" t="s">
        <v>47</v>
      </c>
      <c r="P76" s="9" t="s">
        <v>47</v>
      </c>
      <c r="Q76" s="9" t="s">
        <v>47</v>
      </c>
      <c r="R76" s="9" t="s">
        <v>47</v>
      </c>
      <c r="S76" s="9" t="s">
        <v>47</v>
      </c>
      <c r="T76" s="9" t="s">
        <v>47</v>
      </c>
      <c r="U76" s="9" t="s">
        <v>47</v>
      </c>
      <c r="V76" s="9" t="s">
        <v>47</v>
      </c>
      <c r="W76" s="9" t="s">
        <v>47</v>
      </c>
      <c r="X76" s="9" t="s">
        <v>47</v>
      </c>
      <c r="Y76" s="9" t="s">
        <v>47</v>
      </c>
      <c r="Z76" s="9" t="s">
        <v>47</v>
      </c>
      <c r="AA76" s="9" t="s">
        <v>47</v>
      </c>
      <c r="AB76" s="9" t="s">
        <v>47</v>
      </c>
      <c r="AC76" s="9" t="s">
        <v>47</v>
      </c>
      <c r="AD76" s="9" t="s">
        <v>47</v>
      </c>
      <c r="AE76" s="9" t="s">
        <v>47</v>
      </c>
      <c r="AF76" s="9" t="s">
        <v>47</v>
      </c>
      <c r="AG76" s="9" t="s">
        <v>47</v>
      </c>
      <c r="AH76" s="9" t="s">
        <v>47</v>
      </c>
      <c r="AI76" s="9" t="s">
        <v>47</v>
      </c>
      <c r="AJ76" s="9" t="s">
        <v>47</v>
      </c>
      <c r="AK76" s="9" t="s">
        <v>47</v>
      </c>
      <c r="AL76" s="9" t="s">
        <v>47</v>
      </c>
      <c r="AM76" s="9" t="s">
        <v>47</v>
      </c>
      <c r="AN76" s="9" t="s">
        <v>47</v>
      </c>
      <c r="AO76" s="9" t="s">
        <v>47</v>
      </c>
      <c r="AP76" s="9" t="s">
        <v>47</v>
      </c>
      <c r="AQ76" s="9" t="s">
        <v>47</v>
      </c>
      <c r="AR76" s="9" t="s">
        <v>47</v>
      </c>
      <c r="AS76" s="9" t="s">
        <v>47</v>
      </c>
      <c r="AT76" s="9" t="s">
        <v>47</v>
      </c>
      <c r="AU76" s="9" t="s">
        <v>47</v>
      </c>
      <c r="AV76" s="9" t="s">
        <v>47</v>
      </c>
      <c r="AW76" s="9" t="s">
        <v>47</v>
      </c>
      <c r="AX76" s="9" t="s">
        <v>47</v>
      </c>
      <c r="AY76" s="9" t="s">
        <v>47</v>
      </c>
      <c r="AZ76" s="9" t="s">
        <v>47</v>
      </c>
      <c r="BA76" s="9" t="s">
        <v>47</v>
      </c>
      <c r="BB76" s="9" t="s">
        <v>47</v>
      </c>
      <c r="BC76" s="9" t="s">
        <v>47</v>
      </c>
      <c r="BD76" s="9" t="s">
        <v>47</v>
      </c>
      <c r="BE76" s="9" t="s">
        <v>47</v>
      </c>
      <c r="BF76" s="9" t="s">
        <v>47</v>
      </c>
      <c r="BG76" s="9" t="s">
        <v>47</v>
      </c>
      <c r="BH76" s="9" t="s">
        <v>47</v>
      </c>
      <c r="BI76" s="9" t="s">
        <v>47</v>
      </c>
      <c r="BJ76" s="9" t="s">
        <v>47</v>
      </c>
      <c r="BK76" s="9" t="s">
        <v>47</v>
      </c>
      <c r="BL76" s="9" t="s">
        <v>47</v>
      </c>
      <c r="BM76" s="9" t="s">
        <v>47</v>
      </c>
      <c r="BN76" s="9" t="s">
        <v>47</v>
      </c>
    </row>
    <row r="77" spans="1:66" ht="12" x14ac:dyDescent="0.25">
      <c r="A77" s="5">
        <v>49</v>
      </c>
      <c r="B77" s="56">
        <v>13</v>
      </c>
      <c r="C77" s="9">
        <v>36.75</v>
      </c>
      <c r="D77" s="9">
        <v>24.5</v>
      </c>
      <c r="E77" s="9">
        <v>18.375</v>
      </c>
      <c r="F77" s="9">
        <v>14.7</v>
      </c>
      <c r="G77" s="9">
        <v>12.25</v>
      </c>
      <c r="H77" s="9">
        <v>10.274465411494615</v>
      </c>
      <c r="I77" s="9">
        <v>8.6175215911836069</v>
      </c>
      <c r="J77" s="9">
        <v>7.2277900017488959</v>
      </c>
      <c r="K77" s="9">
        <v>6.0621778264910713</v>
      </c>
      <c r="L77" s="9">
        <v>5.0845417466622127</v>
      </c>
      <c r="M77" s="9">
        <v>4.264567208929086</v>
      </c>
      <c r="N77" s="9">
        <v>3.5768284312764091</v>
      </c>
      <c r="O77" s="9">
        <v>3</v>
      </c>
      <c r="P77" s="9" t="s">
        <v>47</v>
      </c>
      <c r="Q77" s="9" t="s">
        <v>47</v>
      </c>
      <c r="R77" s="9" t="s">
        <v>47</v>
      </c>
      <c r="S77" s="9" t="s">
        <v>47</v>
      </c>
      <c r="T77" s="9" t="s">
        <v>47</v>
      </c>
      <c r="U77" s="9" t="s">
        <v>47</v>
      </c>
      <c r="V77" s="9" t="s">
        <v>47</v>
      </c>
      <c r="W77" s="9" t="s">
        <v>47</v>
      </c>
      <c r="X77" s="9" t="s">
        <v>47</v>
      </c>
      <c r="Y77" s="9" t="s">
        <v>47</v>
      </c>
      <c r="Z77" s="9" t="s">
        <v>47</v>
      </c>
      <c r="AA77" s="9" t="s">
        <v>47</v>
      </c>
      <c r="AB77" s="9" t="s">
        <v>47</v>
      </c>
      <c r="AC77" s="9" t="s">
        <v>47</v>
      </c>
      <c r="AD77" s="9" t="s">
        <v>47</v>
      </c>
      <c r="AE77" s="9" t="s">
        <v>47</v>
      </c>
      <c r="AF77" s="9" t="s">
        <v>47</v>
      </c>
      <c r="AG77" s="9" t="s">
        <v>47</v>
      </c>
      <c r="AH77" s="9" t="s">
        <v>47</v>
      </c>
      <c r="AI77" s="9" t="s">
        <v>47</v>
      </c>
      <c r="AJ77" s="9" t="s">
        <v>47</v>
      </c>
      <c r="AK77" s="9" t="s">
        <v>47</v>
      </c>
      <c r="AL77" s="9" t="s">
        <v>47</v>
      </c>
      <c r="AM77" s="9" t="s">
        <v>47</v>
      </c>
      <c r="AN77" s="9" t="s">
        <v>47</v>
      </c>
      <c r="AO77" s="9" t="s">
        <v>47</v>
      </c>
      <c r="AP77" s="9" t="s">
        <v>47</v>
      </c>
      <c r="AQ77" s="9" t="s">
        <v>47</v>
      </c>
      <c r="AR77" s="9" t="s">
        <v>47</v>
      </c>
      <c r="AS77" s="9" t="s">
        <v>47</v>
      </c>
      <c r="AT77" s="9" t="s">
        <v>47</v>
      </c>
      <c r="AU77" s="9" t="s">
        <v>47</v>
      </c>
      <c r="AV77" s="9" t="s">
        <v>47</v>
      </c>
      <c r="AW77" s="9" t="s">
        <v>47</v>
      </c>
      <c r="AX77" s="9" t="s">
        <v>47</v>
      </c>
      <c r="AY77" s="9" t="s">
        <v>47</v>
      </c>
      <c r="AZ77" s="9" t="s">
        <v>47</v>
      </c>
      <c r="BA77" s="9" t="s">
        <v>47</v>
      </c>
      <c r="BB77" s="9" t="s">
        <v>47</v>
      </c>
      <c r="BC77" s="9" t="s">
        <v>47</v>
      </c>
      <c r="BD77" s="9" t="s">
        <v>47</v>
      </c>
      <c r="BE77" s="9" t="s">
        <v>47</v>
      </c>
      <c r="BF77" s="9" t="s">
        <v>47</v>
      </c>
      <c r="BG77" s="9" t="s">
        <v>47</v>
      </c>
      <c r="BH77" s="9" t="s">
        <v>47</v>
      </c>
      <c r="BI77" s="9" t="s">
        <v>47</v>
      </c>
      <c r="BJ77" s="9" t="s">
        <v>47</v>
      </c>
      <c r="BK77" s="9" t="s">
        <v>47</v>
      </c>
      <c r="BL77" s="9" t="s">
        <v>47</v>
      </c>
      <c r="BM77" s="9" t="s">
        <v>47</v>
      </c>
      <c r="BN77" s="9" t="s">
        <v>47</v>
      </c>
    </row>
    <row r="78" spans="1:66" ht="12" x14ac:dyDescent="0.25">
      <c r="A78" s="5">
        <v>50</v>
      </c>
      <c r="B78" s="56">
        <v>13</v>
      </c>
      <c r="C78" s="9">
        <v>37.5</v>
      </c>
      <c r="D78" s="9">
        <v>25</v>
      </c>
      <c r="E78" s="9">
        <v>18.75</v>
      </c>
      <c r="F78" s="9">
        <v>15</v>
      </c>
      <c r="G78" s="9">
        <v>12.5</v>
      </c>
      <c r="H78" s="9">
        <v>10.457705758764359</v>
      </c>
      <c r="I78" s="9">
        <v>8.7490887789514584</v>
      </c>
      <c r="J78" s="9">
        <v>7.3196316886065036</v>
      </c>
      <c r="K78" s="9">
        <v>6.123724356957946</v>
      </c>
      <c r="L78" s="9">
        <v>5.1232085978275741</v>
      </c>
      <c r="M78" s="9">
        <v>4.2861606445481994</v>
      </c>
      <c r="N78" s="9">
        <v>3.585872548438469</v>
      </c>
      <c r="O78" s="9">
        <v>3</v>
      </c>
      <c r="P78" s="9" t="s">
        <v>47</v>
      </c>
      <c r="Q78" s="9" t="s">
        <v>47</v>
      </c>
      <c r="R78" s="9" t="s">
        <v>47</v>
      </c>
      <c r="S78" s="9" t="s">
        <v>47</v>
      </c>
      <c r="T78" s="9" t="s">
        <v>47</v>
      </c>
      <c r="U78" s="9" t="s">
        <v>47</v>
      </c>
      <c r="V78" s="9" t="s">
        <v>47</v>
      </c>
      <c r="W78" s="9" t="s">
        <v>47</v>
      </c>
      <c r="X78" s="9" t="s">
        <v>47</v>
      </c>
      <c r="Y78" s="9" t="s">
        <v>47</v>
      </c>
      <c r="Z78" s="9" t="s">
        <v>47</v>
      </c>
      <c r="AA78" s="9" t="s">
        <v>47</v>
      </c>
      <c r="AB78" s="9" t="s">
        <v>47</v>
      </c>
      <c r="AC78" s="9" t="s">
        <v>47</v>
      </c>
      <c r="AD78" s="9" t="s">
        <v>47</v>
      </c>
      <c r="AE78" s="9" t="s">
        <v>47</v>
      </c>
      <c r="AF78" s="9" t="s">
        <v>47</v>
      </c>
      <c r="AG78" s="9" t="s">
        <v>47</v>
      </c>
      <c r="AH78" s="9" t="s">
        <v>47</v>
      </c>
      <c r="AI78" s="9" t="s">
        <v>47</v>
      </c>
      <c r="AJ78" s="9" t="s">
        <v>47</v>
      </c>
      <c r="AK78" s="9" t="s">
        <v>47</v>
      </c>
      <c r="AL78" s="9" t="s">
        <v>47</v>
      </c>
      <c r="AM78" s="9" t="s">
        <v>47</v>
      </c>
      <c r="AN78" s="9" t="s">
        <v>47</v>
      </c>
      <c r="AO78" s="9" t="s">
        <v>47</v>
      </c>
      <c r="AP78" s="9" t="s">
        <v>47</v>
      </c>
      <c r="AQ78" s="9" t="s">
        <v>47</v>
      </c>
      <c r="AR78" s="9" t="s">
        <v>47</v>
      </c>
      <c r="AS78" s="9" t="s">
        <v>47</v>
      </c>
      <c r="AT78" s="9" t="s">
        <v>47</v>
      </c>
      <c r="AU78" s="9" t="s">
        <v>47</v>
      </c>
      <c r="AV78" s="9" t="s">
        <v>47</v>
      </c>
      <c r="AW78" s="9" t="s">
        <v>47</v>
      </c>
      <c r="AX78" s="9" t="s">
        <v>47</v>
      </c>
      <c r="AY78" s="9" t="s">
        <v>47</v>
      </c>
      <c r="AZ78" s="9" t="s">
        <v>47</v>
      </c>
      <c r="BA78" s="9" t="s">
        <v>47</v>
      </c>
      <c r="BB78" s="9" t="s">
        <v>47</v>
      </c>
      <c r="BC78" s="9" t="s">
        <v>47</v>
      </c>
      <c r="BD78" s="9" t="s">
        <v>47</v>
      </c>
      <c r="BE78" s="9" t="s">
        <v>47</v>
      </c>
      <c r="BF78" s="9" t="s">
        <v>47</v>
      </c>
      <c r="BG78" s="9" t="s">
        <v>47</v>
      </c>
      <c r="BH78" s="9" t="s">
        <v>47</v>
      </c>
      <c r="BI78" s="9" t="s">
        <v>47</v>
      </c>
      <c r="BJ78" s="9" t="s">
        <v>47</v>
      </c>
      <c r="BK78" s="9" t="s">
        <v>47</v>
      </c>
      <c r="BL78" s="9" t="s">
        <v>47</v>
      </c>
      <c r="BM78" s="9" t="s">
        <v>47</v>
      </c>
      <c r="BN78" s="9" t="s">
        <v>47</v>
      </c>
    </row>
    <row r="79" spans="1:66" ht="12" x14ac:dyDescent="0.25">
      <c r="A79" s="5">
        <v>51</v>
      </c>
      <c r="B79" s="56">
        <v>13</v>
      </c>
      <c r="C79" s="9">
        <v>38.25</v>
      </c>
      <c r="D79" s="9">
        <v>25.5</v>
      </c>
      <c r="E79" s="9">
        <v>19.125</v>
      </c>
      <c r="F79" s="9">
        <v>15.3</v>
      </c>
      <c r="G79" s="9">
        <v>12.75</v>
      </c>
      <c r="H79" s="9">
        <v>10.640488544941897</v>
      </c>
      <c r="I79" s="9">
        <v>8.8799997235325279</v>
      </c>
      <c r="J79" s="9">
        <v>7.4107870852811821</v>
      </c>
      <c r="K79" s="9">
        <v>6.1846584384264913</v>
      </c>
      <c r="L79" s="9">
        <v>5.1613950798788482</v>
      </c>
      <c r="M79" s="9">
        <v>4.3074325665388509</v>
      </c>
      <c r="N79" s="9">
        <v>3.594759755479711</v>
      </c>
      <c r="O79" s="9">
        <v>3</v>
      </c>
      <c r="P79" s="9" t="s">
        <v>47</v>
      </c>
      <c r="Q79" s="9" t="s">
        <v>47</v>
      </c>
      <c r="R79" s="9" t="s">
        <v>47</v>
      </c>
      <c r="S79" s="9" t="s">
        <v>47</v>
      </c>
      <c r="T79" s="9" t="s">
        <v>47</v>
      </c>
      <c r="U79" s="9" t="s">
        <v>47</v>
      </c>
      <c r="V79" s="9" t="s">
        <v>47</v>
      </c>
      <c r="W79" s="9" t="s">
        <v>47</v>
      </c>
      <c r="X79" s="9" t="s">
        <v>47</v>
      </c>
      <c r="Y79" s="9" t="s">
        <v>47</v>
      </c>
      <c r="Z79" s="9" t="s">
        <v>47</v>
      </c>
      <c r="AA79" s="9" t="s">
        <v>47</v>
      </c>
      <c r="AB79" s="9" t="s">
        <v>47</v>
      </c>
      <c r="AC79" s="9" t="s">
        <v>47</v>
      </c>
      <c r="AD79" s="9" t="s">
        <v>47</v>
      </c>
      <c r="AE79" s="9" t="s">
        <v>47</v>
      </c>
      <c r="AF79" s="9" t="s">
        <v>47</v>
      </c>
      <c r="AG79" s="9" t="s">
        <v>47</v>
      </c>
      <c r="AH79" s="9" t="s">
        <v>47</v>
      </c>
      <c r="AI79" s="9" t="s">
        <v>47</v>
      </c>
      <c r="AJ79" s="9" t="s">
        <v>47</v>
      </c>
      <c r="AK79" s="9" t="s">
        <v>47</v>
      </c>
      <c r="AL79" s="9" t="s">
        <v>47</v>
      </c>
      <c r="AM79" s="9" t="s">
        <v>47</v>
      </c>
      <c r="AN79" s="9" t="s">
        <v>47</v>
      </c>
      <c r="AO79" s="9" t="s">
        <v>47</v>
      </c>
      <c r="AP79" s="9" t="s">
        <v>47</v>
      </c>
      <c r="AQ79" s="9" t="s">
        <v>47</v>
      </c>
      <c r="AR79" s="9" t="s">
        <v>47</v>
      </c>
      <c r="AS79" s="9" t="s">
        <v>47</v>
      </c>
      <c r="AT79" s="9" t="s">
        <v>47</v>
      </c>
      <c r="AU79" s="9" t="s">
        <v>47</v>
      </c>
      <c r="AV79" s="9" t="s">
        <v>47</v>
      </c>
      <c r="AW79" s="9" t="s">
        <v>47</v>
      </c>
      <c r="AX79" s="9" t="s">
        <v>47</v>
      </c>
      <c r="AY79" s="9" t="s">
        <v>47</v>
      </c>
      <c r="AZ79" s="9" t="s">
        <v>47</v>
      </c>
      <c r="BA79" s="9" t="s">
        <v>47</v>
      </c>
      <c r="BB79" s="9" t="s">
        <v>47</v>
      </c>
      <c r="BC79" s="9" t="s">
        <v>47</v>
      </c>
      <c r="BD79" s="9" t="s">
        <v>47</v>
      </c>
      <c r="BE79" s="9" t="s">
        <v>47</v>
      </c>
      <c r="BF79" s="9" t="s">
        <v>47</v>
      </c>
      <c r="BG79" s="9" t="s">
        <v>47</v>
      </c>
      <c r="BH79" s="9" t="s">
        <v>47</v>
      </c>
      <c r="BI79" s="9" t="s">
        <v>47</v>
      </c>
      <c r="BJ79" s="9" t="s">
        <v>47</v>
      </c>
      <c r="BK79" s="9" t="s">
        <v>47</v>
      </c>
      <c r="BL79" s="9" t="s">
        <v>47</v>
      </c>
      <c r="BM79" s="9" t="s">
        <v>47</v>
      </c>
      <c r="BN79" s="9" t="s">
        <v>47</v>
      </c>
    </row>
    <row r="80" spans="1:66" s="6" customFormat="1" ht="12" x14ac:dyDescent="0.25">
      <c r="A80" s="5" t="s">
        <v>23</v>
      </c>
      <c r="B80" s="55" t="s">
        <v>22</v>
      </c>
      <c r="C80" s="8">
        <v>1</v>
      </c>
      <c r="D80" s="8">
        <v>2</v>
      </c>
      <c r="E80" s="8">
        <v>3</v>
      </c>
      <c r="F80" s="8">
        <v>4</v>
      </c>
      <c r="G80" s="8">
        <v>5</v>
      </c>
      <c r="H80" s="8">
        <v>6</v>
      </c>
      <c r="I80" s="8">
        <v>7</v>
      </c>
      <c r="J80" s="8">
        <v>8</v>
      </c>
      <c r="K80" s="8">
        <v>9</v>
      </c>
      <c r="L80" s="8">
        <v>10</v>
      </c>
      <c r="M80" s="8">
        <v>11</v>
      </c>
      <c r="N80" s="8">
        <v>12</v>
      </c>
      <c r="O80" s="8">
        <v>13</v>
      </c>
      <c r="P80" s="8">
        <v>14</v>
      </c>
      <c r="Q80" s="8">
        <v>15</v>
      </c>
      <c r="R80" s="8">
        <v>16</v>
      </c>
      <c r="S80" s="8">
        <v>17</v>
      </c>
      <c r="T80" s="8">
        <v>18</v>
      </c>
      <c r="U80" s="8">
        <v>19</v>
      </c>
      <c r="V80" s="8">
        <v>20</v>
      </c>
      <c r="W80" s="8">
        <v>21</v>
      </c>
      <c r="X80" s="8">
        <v>22</v>
      </c>
      <c r="Y80" s="8">
        <v>23</v>
      </c>
      <c r="Z80" s="8">
        <v>24</v>
      </c>
      <c r="AA80" s="8">
        <v>25</v>
      </c>
      <c r="AB80" s="8">
        <v>26</v>
      </c>
      <c r="AC80" s="8">
        <v>27</v>
      </c>
      <c r="AD80" s="8">
        <v>28</v>
      </c>
      <c r="AE80" s="8">
        <v>29</v>
      </c>
      <c r="AF80" s="8">
        <v>30</v>
      </c>
      <c r="AG80" s="8">
        <v>31</v>
      </c>
      <c r="AH80" s="8">
        <v>32</v>
      </c>
      <c r="AI80" s="8">
        <v>33</v>
      </c>
      <c r="AJ80" s="8">
        <v>34</v>
      </c>
      <c r="AK80" s="8">
        <v>35</v>
      </c>
      <c r="AL80" s="8">
        <v>36</v>
      </c>
      <c r="AM80" s="8">
        <v>37</v>
      </c>
      <c r="AN80" s="8">
        <v>38</v>
      </c>
      <c r="AO80" s="8">
        <v>39</v>
      </c>
      <c r="AP80" s="8">
        <v>40</v>
      </c>
      <c r="AQ80" s="8">
        <v>41</v>
      </c>
      <c r="AR80" s="8">
        <v>42</v>
      </c>
      <c r="AS80" s="8">
        <v>43</v>
      </c>
      <c r="AT80" s="8">
        <v>44</v>
      </c>
      <c r="AU80" s="8">
        <v>45</v>
      </c>
      <c r="AV80" s="8">
        <v>46</v>
      </c>
      <c r="AW80" s="8">
        <v>47</v>
      </c>
      <c r="AX80" s="8">
        <v>48</v>
      </c>
      <c r="AY80" s="8">
        <v>49</v>
      </c>
      <c r="AZ80" s="8">
        <v>50</v>
      </c>
      <c r="BA80" s="8">
        <v>51</v>
      </c>
      <c r="BB80" s="8">
        <v>52</v>
      </c>
      <c r="BC80" s="8">
        <v>53</v>
      </c>
      <c r="BD80" s="8">
        <v>54</v>
      </c>
      <c r="BE80" s="8">
        <v>55</v>
      </c>
      <c r="BF80" s="8">
        <v>56</v>
      </c>
      <c r="BG80" s="8">
        <v>57</v>
      </c>
      <c r="BH80" s="8">
        <v>58</v>
      </c>
      <c r="BI80" s="8">
        <v>59</v>
      </c>
      <c r="BJ80" s="8">
        <v>60</v>
      </c>
      <c r="BK80" s="8">
        <v>61</v>
      </c>
      <c r="BL80" s="8">
        <v>62</v>
      </c>
      <c r="BM80" s="8">
        <v>63</v>
      </c>
      <c r="BN80" s="8">
        <v>64</v>
      </c>
    </row>
    <row r="81" spans="1:66" ht="12" x14ac:dyDescent="0.25">
      <c r="A81" s="5">
        <v>52</v>
      </c>
      <c r="B81" s="56">
        <v>13</v>
      </c>
      <c r="C81" s="9">
        <v>39</v>
      </c>
      <c r="D81" s="9">
        <v>26</v>
      </c>
      <c r="E81" s="9">
        <v>19.5</v>
      </c>
      <c r="F81" s="9">
        <v>15.6</v>
      </c>
      <c r="G81" s="9">
        <v>12.988789282440518</v>
      </c>
      <c r="H81" s="9">
        <v>10.814656860489849</v>
      </c>
      <c r="I81" s="9">
        <v>9.0044422514616898</v>
      </c>
      <c r="J81" s="9">
        <v>7.497230962188473</v>
      </c>
      <c r="K81" s="9">
        <v>6.2423046903624897</v>
      </c>
      <c r="L81" s="9">
        <v>5.1974346320454163</v>
      </c>
      <c r="M81" s="9">
        <v>4.327460464416454</v>
      </c>
      <c r="N81" s="9">
        <v>3.6031071859229167</v>
      </c>
      <c r="O81" s="9">
        <v>3</v>
      </c>
      <c r="P81" s="9" t="s">
        <v>47</v>
      </c>
      <c r="Q81" s="9" t="s">
        <v>47</v>
      </c>
      <c r="R81" s="9" t="s">
        <v>47</v>
      </c>
      <c r="S81" s="9" t="s">
        <v>47</v>
      </c>
      <c r="T81" s="9" t="s">
        <v>47</v>
      </c>
      <c r="U81" s="9" t="s">
        <v>47</v>
      </c>
      <c r="V81" s="9" t="s">
        <v>47</v>
      </c>
      <c r="W81" s="9" t="s">
        <v>47</v>
      </c>
      <c r="X81" s="9" t="s">
        <v>47</v>
      </c>
      <c r="Y81" s="9" t="s">
        <v>47</v>
      </c>
      <c r="Z81" s="9" t="s">
        <v>47</v>
      </c>
      <c r="AA81" s="9" t="s">
        <v>47</v>
      </c>
      <c r="AB81" s="9" t="s">
        <v>47</v>
      </c>
      <c r="AC81" s="9" t="s">
        <v>47</v>
      </c>
      <c r="AD81" s="9" t="s">
        <v>47</v>
      </c>
      <c r="AE81" s="9" t="s">
        <v>47</v>
      </c>
      <c r="AF81" s="9" t="s">
        <v>47</v>
      </c>
      <c r="AG81" s="9" t="s">
        <v>47</v>
      </c>
      <c r="AH81" s="9" t="s">
        <v>47</v>
      </c>
      <c r="AI81" s="9" t="s">
        <v>47</v>
      </c>
      <c r="AJ81" s="9" t="s">
        <v>47</v>
      </c>
      <c r="AK81" s="9" t="s">
        <v>47</v>
      </c>
      <c r="AL81" s="9" t="s">
        <v>47</v>
      </c>
      <c r="AM81" s="9" t="s">
        <v>47</v>
      </c>
      <c r="AN81" s="9" t="s">
        <v>47</v>
      </c>
      <c r="AO81" s="9" t="s">
        <v>47</v>
      </c>
      <c r="AP81" s="9" t="s">
        <v>47</v>
      </c>
      <c r="AQ81" s="9" t="s">
        <v>47</v>
      </c>
      <c r="AR81" s="9" t="s">
        <v>47</v>
      </c>
      <c r="AS81" s="9" t="s">
        <v>47</v>
      </c>
      <c r="AT81" s="9" t="s">
        <v>47</v>
      </c>
      <c r="AU81" s="9" t="s">
        <v>47</v>
      </c>
      <c r="AV81" s="9" t="s">
        <v>47</v>
      </c>
      <c r="AW81" s="9" t="s">
        <v>47</v>
      </c>
      <c r="AX81" s="9" t="s">
        <v>47</v>
      </c>
      <c r="AY81" s="9" t="s">
        <v>47</v>
      </c>
      <c r="AZ81" s="9" t="s">
        <v>47</v>
      </c>
      <c r="BA81" s="9" t="s">
        <v>47</v>
      </c>
      <c r="BB81" s="9" t="s">
        <v>47</v>
      </c>
      <c r="BC81" s="9" t="s">
        <v>47</v>
      </c>
      <c r="BD81" s="9" t="s">
        <v>47</v>
      </c>
      <c r="BE81" s="9" t="s">
        <v>47</v>
      </c>
      <c r="BF81" s="9" t="s">
        <v>47</v>
      </c>
      <c r="BG81" s="9" t="s">
        <v>47</v>
      </c>
      <c r="BH81" s="9" t="s">
        <v>47</v>
      </c>
      <c r="BI81" s="9" t="s">
        <v>47</v>
      </c>
      <c r="BJ81" s="9" t="s">
        <v>47</v>
      </c>
      <c r="BK81" s="9" t="s">
        <v>47</v>
      </c>
      <c r="BL81" s="9" t="s">
        <v>47</v>
      </c>
      <c r="BM81" s="9" t="s">
        <v>47</v>
      </c>
      <c r="BN81" s="9" t="s">
        <v>47</v>
      </c>
    </row>
    <row r="82" spans="1:66" ht="12" x14ac:dyDescent="0.25">
      <c r="A82" s="5">
        <v>53</v>
      </c>
      <c r="B82" s="56">
        <v>14</v>
      </c>
      <c r="C82" s="9">
        <v>39.75</v>
      </c>
      <c r="D82" s="9">
        <v>26.5</v>
      </c>
      <c r="E82" s="9">
        <v>19.875</v>
      </c>
      <c r="F82" s="9">
        <v>15.9</v>
      </c>
      <c r="G82" s="9">
        <v>13.25</v>
      </c>
      <c r="H82" s="9">
        <v>11.234110669342559</v>
      </c>
      <c r="I82" s="9">
        <v>9.5249239646065149</v>
      </c>
      <c r="J82" s="9">
        <v>8.0757773536198254</v>
      </c>
      <c r="K82" s="9">
        <v>6.8471076627573959</v>
      </c>
      <c r="L82" s="9">
        <v>5.8053709621373626</v>
      </c>
      <c r="M82" s="9">
        <v>4.9221267822821755</v>
      </c>
      <c r="N82" s="9">
        <v>4.173261660429656</v>
      </c>
      <c r="O82" s="9">
        <v>3.5383308185200781</v>
      </c>
      <c r="P82" s="9">
        <v>3</v>
      </c>
      <c r="Q82" s="9" t="s">
        <v>47</v>
      </c>
      <c r="R82" s="9" t="s">
        <v>47</v>
      </c>
      <c r="S82" s="9" t="s">
        <v>47</v>
      </c>
      <c r="T82" s="9" t="s">
        <v>47</v>
      </c>
      <c r="U82" s="9" t="s">
        <v>47</v>
      </c>
      <c r="V82" s="9" t="s">
        <v>47</v>
      </c>
      <c r="W82" s="9" t="s">
        <v>47</v>
      </c>
      <c r="X82" s="9" t="s">
        <v>47</v>
      </c>
      <c r="Y82" s="9" t="s">
        <v>47</v>
      </c>
      <c r="Z82" s="9" t="s">
        <v>47</v>
      </c>
      <c r="AA82" s="9" t="s">
        <v>47</v>
      </c>
      <c r="AB82" s="9" t="s">
        <v>47</v>
      </c>
      <c r="AC82" s="9" t="s">
        <v>47</v>
      </c>
      <c r="AD82" s="9" t="s">
        <v>47</v>
      </c>
      <c r="AE82" s="9" t="s">
        <v>47</v>
      </c>
      <c r="AF82" s="9" t="s">
        <v>47</v>
      </c>
      <c r="AG82" s="9" t="s">
        <v>47</v>
      </c>
      <c r="AH82" s="9" t="s">
        <v>47</v>
      </c>
      <c r="AI82" s="9" t="s">
        <v>47</v>
      </c>
      <c r="AJ82" s="9" t="s">
        <v>47</v>
      </c>
      <c r="AK82" s="9" t="s">
        <v>47</v>
      </c>
      <c r="AL82" s="9" t="s">
        <v>47</v>
      </c>
      <c r="AM82" s="9" t="s">
        <v>47</v>
      </c>
      <c r="AN82" s="9" t="s">
        <v>47</v>
      </c>
      <c r="AO82" s="9" t="s">
        <v>47</v>
      </c>
      <c r="AP82" s="9" t="s">
        <v>47</v>
      </c>
      <c r="AQ82" s="9" t="s">
        <v>47</v>
      </c>
      <c r="AR82" s="9" t="s">
        <v>47</v>
      </c>
      <c r="AS82" s="9" t="s">
        <v>47</v>
      </c>
      <c r="AT82" s="9" t="s">
        <v>47</v>
      </c>
      <c r="AU82" s="9" t="s">
        <v>47</v>
      </c>
      <c r="AV82" s="9" t="s">
        <v>47</v>
      </c>
      <c r="AW82" s="9" t="s">
        <v>47</v>
      </c>
      <c r="AX82" s="9" t="s">
        <v>47</v>
      </c>
      <c r="AY82" s="9" t="s">
        <v>47</v>
      </c>
      <c r="AZ82" s="9" t="s">
        <v>47</v>
      </c>
      <c r="BA82" s="9" t="s">
        <v>47</v>
      </c>
      <c r="BB82" s="9" t="s">
        <v>47</v>
      </c>
      <c r="BC82" s="9" t="s">
        <v>47</v>
      </c>
      <c r="BD82" s="9" t="s">
        <v>47</v>
      </c>
      <c r="BE82" s="9" t="s">
        <v>47</v>
      </c>
      <c r="BF82" s="9" t="s">
        <v>47</v>
      </c>
      <c r="BG82" s="9" t="s">
        <v>47</v>
      </c>
      <c r="BH82" s="9" t="s">
        <v>47</v>
      </c>
      <c r="BI82" s="9" t="s">
        <v>47</v>
      </c>
      <c r="BJ82" s="9" t="s">
        <v>47</v>
      </c>
      <c r="BK82" s="9" t="s">
        <v>47</v>
      </c>
      <c r="BL82" s="9" t="s">
        <v>47</v>
      </c>
      <c r="BM82" s="9" t="s">
        <v>47</v>
      </c>
      <c r="BN82" s="9" t="s">
        <v>47</v>
      </c>
    </row>
    <row r="83" spans="1:66" ht="12" x14ac:dyDescent="0.25">
      <c r="A83" s="5">
        <v>54</v>
      </c>
      <c r="B83" s="56">
        <v>14</v>
      </c>
      <c r="C83" s="9">
        <v>40.5</v>
      </c>
      <c r="D83" s="9">
        <v>27</v>
      </c>
      <c r="E83" s="9">
        <v>20.25</v>
      </c>
      <c r="F83" s="9">
        <v>16.2</v>
      </c>
      <c r="G83" s="9">
        <v>13.5</v>
      </c>
      <c r="H83" s="9">
        <v>11.422327295803333</v>
      </c>
      <c r="I83" s="9">
        <v>9.6644119149965846</v>
      </c>
      <c r="J83" s="9">
        <v>8.177042667744626</v>
      </c>
      <c r="K83" s="9">
        <v>6.9185820490909604</v>
      </c>
      <c r="L83" s="9">
        <v>5.8538006361175299</v>
      </c>
      <c r="M83" s="9">
        <v>4.9528908733419392</v>
      </c>
      <c r="N83" s="9">
        <v>4.1906326382006558</v>
      </c>
      <c r="O83" s="9">
        <v>3.5456872274076807</v>
      </c>
      <c r="P83" s="9">
        <v>3</v>
      </c>
      <c r="Q83" s="9" t="s">
        <v>47</v>
      </c>
      <c r="R83" s="9" t="s">
        <v>47</v>
      </c>
      <c r="S83" s="9" t="s">
        <v>47</v>
      </c>
      <c r="T83" s="9" t="s">
        <v>47</v>
      </c>
      <c r="U83" s="9" t="s">
        <v>47</v>
      </c>
      <c r="V83" s="9" t="s">
        <v>47</v>
      </c>
      <c r="W83" s="9" t="s">
        <v>47</v>
      </c>
      <c r="X83" s="9" t="s">
        <v>47</v>
      </c>
      <c r="Y83" s="9" t="s">
        <v>47</v>
      </c>
      <c r="Z83" s="9" t="s">
        <v>47</v>
      </c>
      <c r="AA83" s="9" t="s">
        <v>47</v>
      </c>
      <c r="AB83" s="9" t="s">
        <v>47</v>
      </c>
      <c r="AC83" s="9" t="s">
        <v>47</v>
      </c>
      <c r="AD83" s="9" t="s">
        <v>47</v>
      </c>
      <c r="AE83" s="9" t="s">
        <v>47</v>
      </c>
      <c r="AF83" s="9" t="s">
        <v>47</v>
      </c>
      <c r="AG83" s="9" t="s">
        <v>47</v>
      </c>
      <c r="AH83" s="9" t="s">
        <v>47</v>
      </c>
      <c r="AI83" s="9" t="s">
        <v>47</v>
      </c>
      <c r="AJ83" s="9" t="s">
        <v>47</v>
      </c>
      <c r="AK83" s="9" t="s">
        <v>47</v>
      </c>
      <c r="AL83" s="9" t="s">
        <v>47</v>
      </c>
      <c r="AM83" s="9" t="s">
        <v>47</v>
      </c>
      <c r="AN83" s="9" t="s">
        <v>47</v>
      </c>
      <c r="AO83" s="9" t="s">
        <v>47</v>
      </c>
      <c r="AP83" s="9" t="s">
        <v>47</v>
      </c>
      <c r="AQ83" s="9" t="s">
        <v>47</v>
      </c>
      <c r="AR83" s="9" t="s">
        <v>47</v>
      </c>
      <c r="AS83" s="9" t="s">
        <v>47</v>
      </c>
      <c r="AT83" s="9" t="s">
        <v>47</v>
      </c>
      <c r="AU83" s="9" t="s">
        <v>47</v>
      </c>
      <c r="AV83" s="9" t="s">
        <v>47</v>
      </c>
      <c r="AW83" s="9" t="s">
        <v>47</v>
      </c>
      <c r="AX83" s="9" t="s">
        <v>47</v>
      </c>
      <c r="AY83" s="9" t="s">
        <v>47</v>
      </c>
      <c r="AZ83" s="9" t="s">
        <v>47</v>
      </c>
      <c r="BA83" s="9" t="s">
        <v>47</v>
      </c>
      <c r="BB83" s="9" t="s">
        <v>47</v>
      </c>
      <c r="BC83" s="9" t="s">
        <v>47</v>
      </c>
      <c r="BD83" s="9" t="s">
        <v>47</v>
      </c>
      <c r="BE83" s="9" t="s">
        <v>47</v>
      </c>
      <c r="BF83" s="9" t="s">
        <v>47</v>
      </c>
      <c r="BG83" s="9" t="s">
        <v>47</v>
      </c>
      <c r="BH83" s="9" t="s">
        <v>47</v>
      </c>
      <c r="BI83" s="9" t="s">
        <v>47</v>
      </c>
      <c r="BJ83" s="9" t="s">
        <v>47</v>
      </c>
      <c r="BK83" s="9" t="s">
        <v>47</v>
      </c>
      <c r="BL83" s="9" t="s">
        <v>47</v>
      </c>
      <c r="BM83" s="9" t="s">
        <v>47</v>
      </c>
      <c r="BN83" s="9" t="s">
        <v>47</v>
      </c>
    </row>
    <row r="84" spans="1:66" ht="12" x14ac:dyDescent="0.25">
      <c r="A84" s="5">
        <v>55</v>
      </c>
      <c r="B84" s="56">
        <v>14</v>
      </c>
      <c r="C84" s="9">
        <v>41.25</v>
      </c>
      <c r="D84" s="9">
        <v>27.5</v>
      </c>
      <c r="E84" s="9">
        <v>20.625</v>
      </c>
      <c r="F84" s="9">
        <v>16.5</v>
      </c>
      <c r="G84" s="9">
        <v>13.75</v>
      </c>
      <c r="H84" s="9">
        <v>11.610157020094714</v>
      </c>
      <c r="I84" s="9">
        <v>9.8033269840912425</v>
      </c>
      <c r="J84" s="9">
        <v>8.2776847712458821</v>
      </c>
      <c r="K84" s="9">
        <v>6.9894705423281085</v>
      </c>
      <c r="L84" s="9">
        <v>5.9017345806367931</v>
      </c>
      <c r="M84" s="9">
        <v>4.9832774670629822</v>
      </c>
      <c r="N84" s="9">
        <v>4.2077551903491699</v>
      </c>
      <c r="O84" s="9">
        <v>3.5529235245143553</v>
      </c>
      <c r="P84" s="9">
        <v>3</v>
      </c>
      <c r="Q84" s="9" t="s">
        <v>47</v>
      </c>
      <c r="R84" s="9" t="s">
        <v>47</v>
      </c>
      <c r="S84" s="9" t="s">
        <v>47</v>
      </c>
      <c r="T84" s="9" t="s">
        <v>47</v>
      </c>
      <c r="U84" s="9" t="s">
        <v>47</v>
      </c>
      <c r="V84" s="9" t="s">
        <v>47</v>
      </c>
      <c r="W84" s="9" t="s">
        <v>47</v>
      </c>
      <c r="X84" s="9" t="s">
        <v>47</v>
      </c>
      <c r="Y84" s="9" t="s">
        <v>47</v>
      </c>
      <c r="Z84" s="9" t="s">
        <v>47</v>
      </c>
      <c r="AA84" s="9" t="s">
        <v>47</v>
      </c>
      <c r="AB84" s="9" t="s">
        <v>47</v>
      </c>
      <c r="AC84" s="9" t="s">
        <v>47</v>
      </c>
      <c r="AD84" s="9" t="s">
        <v>47</v>
      </c>
      <c r="AE84" s="9" t="s">
        <v>47</v>
      </c>
      <c r="AF84" s="9" t="s">
        <v>47</v>
      </c>
      <c r="AG84" s="9" t="s">
        <v>47</v>
      </c>
      <c r="AH84" s="9" t="s">
        <v>47</v>
      </c>
      <c r="AI84" s="9" t="s">
        <v>47</v>
      </c>
      <c r="AJ84" s="9" t="s">
        <v>47</v>
      </c>
      <c r="AK84" s="9" t="s">
        <v>47</v>
      </c>
      <c r="AL84" s="9" t="s">
        <v>47</v>
      </c>
      <c r="AM84" s="9" t="s">
        <v>47</v>
      </c>
      <c r="AN84" s="9" t="s">
        <v>47</v>
      </c>
      <c r="AO84" s="9" t="s">
        <v>47</v>
      </c>
      <c r="AP84" s="9" t="s">
        <v>47</v>
      </c>
      <c r="AQ84" s="9" t="s">
        <v>47</v>
      </c>
      <c r="AR84" s="9" t="s">
        <v>47</v>
      </c>
      <c r="AS84" s="9" t="s">
        <v>47</v>
      </c>
      <c r="AT84" s="9" t="s">
        <v>47</v>
      </c>
      <c r="AU84" s="9" t="s">
        <v>47</v>
      </c>
      <c r="AV84" s="9" t="s">
        <v>47</v>
      </c>
      <c r="AW84" s="9" t="s">
        <v>47</v>
      </c>
      <c r="AX84" s="9" t="s">
        <v>47</v>
      </c>
      <c r="AY84" s="9" t="s">
        <v>47</v>
      </c>
      <c r="AZ84" s="9" t="s">
        <v>47</v>
      </c>
      <c r="BA84" s="9" t="s">
        <v>47</v>
      </c>
      <c r="BB84" s="9" t="s">
        <v>47</v>
      </c>
      <c r="BC84" s="9" t="s">
        <v>47</v>
      </c>
      <c r="BD84" s="9" t="s">
        <v>47</v>
      </c>
      <c r="BE84" s="9" t="s">
        <v>47</v>
      </c>
      <c r="BF84" s="9" t="s">
        <v>47</v>
      </c>
      <c r="BG84" s="9" t="s">
        <v>47</v>
      </c>
      <c r="BH84" s="9" t="s">
        <v>47</v>
      </c>
      <c r="BI84" s="9" t="s">
        <v>47</v>
      </c>
      <c r="BJ84" s="9" t="s">
        <v>47</v>
      </c>
      <c r="BK84" s="9" t="s">
        <v>47</v>
      </c>
      <c r="BL84" s="9" t="s">
        <v>47</v>
      </c>
      <c r="BM84" s="9" t="s">
        <v>47</v>
      </c>
      <c r="BN84" s="9" t="s">
        <v>47</v>
      </c>
    </row>
    <row r="85" spans="1:66" ht="12" x14ac:dyDescent="0.25">
      <c r="A85" s="5">
        <v>56</v>
      </c>
      <c r="B85" s="56">
        <v>14</v>
      </c>
      <c r="C85" s="9">
        <v>42</v>
      </c>
      <c r="D85" s="9">
        <v>28</v>
      </c>
      <c r="E85" s="9">
        <v>21</v>
      </c>
      <c r="F85" s="9">
        <v>16.8</v>
      </c>
      <c r="G85" s="9">
        <v>14</v>
      </c>
      <c r="H85" s="9">
        <v>11.797607651399975</v>
      </c>
      <c r="I85" s="9">
        <v>9.9416818783122292</v>
      </c>
      <c r="J85" s="9">
        <v>8.3777187282400583</v>
      </c>
      <c r="K85" s="9">
        <v>7.0597884692544115</v>
      </c>
      <c r="L85" s="9">
        <v>5.949186747295796</v>
      </c>
      <c r="M85" s="9">
        <v>5.0132979349645854</v>
      </c>
      <c r="N85" s="9">
        <v>4.224637291163277</v>
      </c>
      <c r="O85" s="9">
        <v>3.560043802186966</v>
      </c>
      <c r="P85" s="9">
        <v>3</v>
      </c>
      <c r="Q85" s="9" t="s">
        <v>47</v>
      </c>
      <c r="R85" s="9" t="s">
        <v>47</v>
      </c>
      <c r="S85" s="9" t="s">
        <v>47</v>
      </c>
      <c r="T85" s="9" t="s">
        <v>47</v>
      </c>
      <c r="U85" s="9" t="s">
        <v>47</v>
      </c>
      <c r="V85" s="9" t="s">
        <v>47</v>
      </c>
      <c r="W85" s="9" t="s">
        <v>47</v>
      </c>
      <c r="X85" s="9" t="s">
        <v>47</v>
      </c>
      <c r="Y85" s="9" t="s">
        <v>47</v>
      </c>
      <c r="Z85" s="9" t="s">
        <v>47</v>
      </c>
      <c r="AA85" s="9" t="s">
        <v>47</v>
      </c>
      <c r="AB85" s="9" t="s">
        <v>47</v>
      </c>
      <c r="AC85" s="9" t="s">
        <v>47</v>
      </c>
      <c r="AD85" s="9" t="s">
        <v>47</v>
      </c>
      <c r="AE85" s="9" t="s">
        <v>47</v>
      </c>
      <c r="AF85" s="9" t="s">
        <v>47</v>
      </c>
      <c r="AG85" s="9" t="s">
        <v>47</v>
      </c>
      <c r="AH85" s="9" t="s">
        <v>47</v>
      </c>
      <c r="AI85" s="9" t="s">
        <v>47</v>
      </c>
      <c r="AJ85" s="9" t="s">
        <v>47</v>
      </c>
      <c r="AK85" s="9" t="s">
        <v>47</v>
      </c>
      <c r="AL85" s="9" t="s">
        <v>47</v>
      </c>
      <c r="AM85" s="9" t="s">
        <v>47</v>
      </c>
      <c r="AN85" s="9" t="s">
        <v>47</v>
      </c>
      <c r="AO85" s="9" t="s">
        <v>47</v>
      </c>
      <c r="AP85" s="9" t="s">
        <v>47</v>
      </c>
      <c r="AQ85" s="9" t="s">
        <v>47</v>
      </c>
      <c r="AR85" s="9" t="s">
        <v>47</v>
      </c>
      <c r="AS85" s="9" t="s">
        <v>47</v>
      </c>
      <c r="AT85" s="9" t="s">
        <v>47</v>
      </c>
      <c r="AU85" s="9" t="s">
        <v>47</v>
      </c>
      <c r="AV85" s="9" t="s">
        <v>47</v>
      </c>
      <c r="AW85" s="9" t="s">
        <v>47</v>
      </c>
      <c r="AX85" s="9" t="s">
        <v>47</v>
      </c>
      <c r="AY85" s="9" t="s">
        <v>47</v>
      </c>
      <c r="AZ85" s="9" t="s">
        <v>47</v>
      </c>
      <c r="BA85" s="9" t="s">
        <v>47</v>
      </c>
      <c r="BB85" s="9" t="s">
        <v>47</v>
      </c>
      <c r="BC85" s="9" t="s">
        <v>47</v>
      </c>
      <c r="BD85" s="9" t="s">
        <v>47</v>
      </c>
      <c r="BE85" s="9" t="s">
        <v>47</v>
      </c>
      <c r="BF85" s="9" t="s">
        <v>47</v>
      </c>
      <c r="BG85" s="9" t="s">
        <v>47</v>
      </c>
      <c r="BH85" s="9" t="s">
        <v>47</v>
      </c>
      <c r="BI85" s="9" t="s">
        <v>47</v>
      </c>
      <c r="BJ85" s="9" t="s">
        <v>47</v>
      </c>
      <c r="BK85" s="9" t="s">
        <v>47</v>
      </c>
      <c r="BL85" s="9" t="s">
        <v>47</v>
      </c>
      <c r="BM85" s="9" t="s">
        <v>47</v>
      </c>
      <c r="BN85" s="9" t="s">
        <v>47</v>
      </c>
    </row>
    <row r="86" spans="1:66" ht="12" x14ac:dyDescent="0.25">
      <c r="A86" s="5">
        <v>57</v>
      </c>
      <c r="B86" s="56">
        <v>15</v>
      </c>
      <c r="C86" s="9">
        <v>42.75</v>
      </c>
      <c r="D86" s="9">
        <v>28.5</v>
      </c>
      <c r="E86" s="9">
        <v>21.375</v>
      </c>
      <c r="F86" s="9">
        <v>17.100000000000001</v>
      </c>
      <c r="G86" s="9">
        <v>14.25</v>
      </c>
      <c r="H86" s="9">
        <v>12.193980702088163</v>
      </c>
      <c r="I86" s="9">
        <v>10.434608095642002</v>
      </c>
      <c r="J86" s="9">
        <v>8.9290813861130864</v>
      </c>
      <c r="K86" s="9">
        <v>7.6407751655886029</v>
      </c>
      <c r="L86" s="9">
        <v>6.5383484153110114</v>
      </c>
      <c r="M86" s="9">
        <v>5.5949820631460483</v>
      </c>
      <c r="N86" s="9">
        <v>4.7877265478268294</v>
      </c>
      <c r="O86" s="9">
        <v>4.0969435179702129</v>
      </c>
      <c r="P86" s="9">
        <v>3.5058280839069447</v>
      </c>
      <c r="Q86" s="9">
        <v>3</v>
      </c>
      <c r="R86" s="9" t="s">
        <v>47</v>
      </c>
      <c r="S86" s="9" t="s">
        <v>47</v>
      </c>
      <c r="T86" s="9" t="s">
        <v>47</v>
      </c>
      <c r="U86" s="9" t="s">
        <v>47</v>
      </c>
      <c r="V86" s="9" t="s">
        <v>47</v>
      </c>
      <c r="W86" s="9" t="s">
        <v>47</v>
      </c>
      <c r="X86" s="9" t="s">
        <v>47</v>
      </c>
      <c r="Y86" s="9" t="s">
        <v>47</v>
      </c>
      <c r="Z86" s="9" t="s">
        <v>47</v>
      </c>
      <c r="AA86" s="9" t="s">
        <v>47</v>
      </c>
      <c r="AB86" s="9" t="s">
        <v>47</v>
      </c>
      <c r="AC86" s="9" t="s">
        <v>47</v>
      </c>
      <c r="AD86" s="9" t="s">
        <v>47</v>
      </c>
      <c r="AE86" s="9" t="s">
        <v>47</v>
      </c>
      <c r="AF86" s="9" t="s">
        <v>47</v>
      </c>
      <c r="AG86" s="9" t="s">
        <v>47</v>
      </c>
      <c r="AH86" s="9" t="s">
        <v>47</v>
      </c>
      <c r="AI86" s="9" t="s">
        <v>47</v>
      </c>
      <c r="AJ86" s="9" t="s">
        <v>47</v>
      </c>
      <c r="AK86" s="9" t="s">
        <v>47</v>
      </c>
      <c r="AL86" s="9" t="s">
        <v>47</v>
      </c>
      <c r="AM86" s="9" t="s">
        <v>47</v>
      </c>
      <c r="AN86" s="9" t="s">
        <v>47</v>
      </c>
      <c r="AO86" s="9" t="s">
        <v>47</v>
      </c>
      <c r="AP86" s="9" t="s">
        <v>47</v>
      </c>
      <c r="AQ86" s="9" t="s">
        <v>47</v>
      </c>
      <c r="AR86" s="9" t="s">
        <v>47</v>
      </c>
      <c r="AS86" s="9" t="s">
        <v>47</v>
      </c>
      <c r="AT86" s="9" t="s">
        <v>47</v>
      </c>
      <c r="AU86" s="9" t="s">
        <v>47</v>
      </c>
      <c r="AV86" s="9" t="s">
        <v>47</v>
      </c>
      <c r="AW86" s="9" t="s">
        <v>47</v>
      </c>
      <c r="AX86" s="9" t="s">
        <v>47</v>
      </c>
      <c r="AY86" s="9" t="s">
        <v>47</v>
      </c>
      <c r="AZ86" s="9" t="s">
        <v>47</v>
      </c>
      <c r="BA86" s="9" t="s">
        <v>47</v>
      </c>
      <c r="BB86" s="9" t="s">
        <v>47</v>
      </c>
      <c r="BC86" s="9" t="s">
        <v>47</v>
      </c>
      <c r="BD86" s="9" t="s">
        <v>47</v>
      </c>
      <c r="BE86" s="9" t="s">
        <v>47</v>
      </c>
      <c r="BF86" s="9" t="s">
        <v>47</v>
      </c>
      <c r="BG86" s="9" t="s">
        <v>47</v>
      </c>
      <c r="BH86" s="9" t="s">
        <v>47</v>
      </c>
      <c r="BI86" s="9" t="s">
        <v>47</v>
      </c>
      <c r="BJ86" s="9" t="s">
        <v>47</v>
      </c>
      <c r="BK86" s="9" t="s">
        <v>47</v>
      </c>
      <c r="BL86" s="9" t="s">
        <v>47</v>
      </c>
      <c r="BM86" s="9" t="s">
        <v>47</v>
      </c>
      <c r="BN86" s="9" t="s">
        <v>47</v>
      </c>
    </row>
    <row r="87" spans="1:66" ht="12" x14ac:dyDescent="0.25">
      <c r="A87" s="5">
        <v>58</v>
      </c>
      <c r="B87" s="56">
        <v>15</v>
      </c>
      <c r="C87" s="9">
        <v>43.5</v>
      </c>
      <c r="D87" s="9">
        <v>29</v>
      </c>
      <c r="E87" s="9">
        <v>21.75</v>
      </c>
      <c r="F87" s="9">
        <v>17.399999999999999</v>
      </c>
      <c r="G87" s="9">
        <v>14.5</v>
      </c>
      <c r="H87" s="9">
        <v>12.386349424328806</v>
      </c>
      <c r="I87" s="9">
        <v>10.580803590453138</v>
      </c>
      <c r="J87" s="9">
        <v>9.038450376658302</v>
      </c>
      <c r="K87" s="9">
        <v>7.7209244565342079</v>
      </c>
      <c r="L87" s="9">
        <v>6.5954529791364598</v>
      </c>
      <c r="M87" s="9">
        <v>5.6340403594010056</v>
      </c>
      <c r="N87" s="9">
        <v>4.8127719008490963</v>
      </c>
      <c r="O87" s="9">
        <v>4.111218928517796</v>
      </c>
      <c r="P87" s="9">
        <v>3.5119306350714541</v>
      </c>
      <c r="Q87" s="9">
        <v>3</v>
      </c>
      <c r="R87" s="9" t="s">
        <v>47</v>
      </c>
      <c r="S87" s="9" t="s">
        <v>47</v>
      </c>
      <c r="T87" s="9" t="s">
        <v>47</v>
      </c>
      <c r="U87" s="9" t="s">
        <v>47</v>
      </c>
      <c r="V87" s="9" t="s">
        <v>47</v>
      </c>
      <c r="W87" s="9" t="s">
        <v>47</v>
      </c>
      <c r="X87" s="9" t="s">
        <v>47</v>
      </c>
      <c r="Y87" s="9" t="s">
        <v>47</v>
      </c>
      <c r="Z87" s="9" t="s">
        <v>47</v>
      </c>
      <c r="AA87" s="9" t="s">
        <v>47</v>
      </c>
      <c r="AB87" s="9" t="s">
        <v>47</v>
      </c>
      <c r="AC87" s="9" t="s">
        <v>47</v>
      </c>
      <c r="AD87" s="9" t="s">
        <v>47</v>
      </c>
      <c r="AE87" s="9" t="s">
        <v>47</v>
      </c>
      <c r="AF87" s="9" t="s">
        <v>47</v>
      </c>
      <c r="AG87" s="9" t="s">
        <v>47</v>
      </c>
      <c r="AH87" s="9" t="s">
        <v>47</v>
      </c>
      <c r="AI87" s="9" t="s">
        <v>47</v>
      </c>
      <c r="AJ87" s="9" t="s">
        <v>47</v>
      </c>
      <c r="AK87" s="9" t="s">
        <v>47</v>
      </c>
      <c r="AL87" s="9" t="s">
        <v>47</v>
      </c>
      <c r="AM87" s="9" t="s">
        <v>47</v>
      </c>
      <c r="AN87" s="9" t="s">
        <v>47</v>
      </c>
      <c r="AO87" s="9" t="s">
        <v>47</v>
      </c>
      <c r="AP87" s="9" t="s">
        <v>47</v>
      </c>
      <c r="AQ87" s="9" t="s">
        <v>47</v>
      </c>
      <c r="AR87" s="9" t="s">
        <v>47</v>
      </c>
      <c r="AS87" s="9" t="s">
        <v>47</v>
      </c>
      <c r="AT87" s="9" t="s">
        <v>47</v>
      </c>
      <c r="AU87" s="9" t="s">
        <v>47</v>
      </c>
      <c r="AV87" s="9" t="s">
        <v>47</v>
      </c>
      <c r="AW87" s="9" t="s">
        <v>47</v>
      </c>
      <c r="AX87" s="9" t="s">
        <v>47</v>
      </c>
      <c r="AY87" s="9" t="s">
        <v>47</v>
      </c>
      <c r="AZ87" s="9" t="s">
        <v>47</v>
      </c>
      <c r="BA87" s="9" t="s">
        <v>47</v>
      </c>
      <c r="BB87" s="9" t="s">
        <v>47</v>
      </c>
      <c r="BC87" s="9" t="s">
        <v>47</v>
      </c>
      <c r="BD87" s="9" t="s">
        <v>47</v>
      </c>
      <c r="BE87" s="9" t="s">
        <v>47</v>
      </c>
      <c r="BF87" s="9" t="s">
        <v>47</v>
      </c>
      <c r="BG87" s="9" t="s">
        <v>47</v>
      </c>
      <c r="BH87" s="9" t="s">
        <v>47</v>
      </c>
      <c r="BI87" s="9" t="s">
        <v>47</v>
      </c>
      <c r="BJ87" s="9" t="s">
        <v>47</v>
      </c>
      <c r="BK87" s="9" t="s">
        <v>47</v>
      </c>
      <c r="BL87" s="9" t="s">
        <v>47</v>
      </c>
      <c r="BM87" s="9" t="s">
        <v>47</v>
      </c>
      <c r="BN87" s="9" t="s">
        <v>47</v>
      </c>
    </row>
    <row r="88" spans="1:66" ht="12" x14ac:dyDescent="0.25">
      <c r="A88" s="5">
        <v>59</v>
      </c>
      <c r="B88" s="56">
        <v>15</v>
      </c>
      <c r="C88" s="9">
        <v>44.25</v>
      </c>
      <c r="D88" s="9">
        <v>29.5</v>
      </c>
      <c r="E88" s="9">
        <v>22.125</v>
      </c>
      <c r="F88" s="9">
        <v>17.7</v>
      </c>
      <c r="G88" s="9">
        <v>14.75</v>
      </c>
      <c r="H88" s="9">
        <v>12.578386744890672</v>
      </c>
      <c r="I88" s="9">
        <v>10.72649580366382</v>
      </c>
      <c r="J88" s="9">
        <v>9.1472550939613839</v>
      </c>
      <c r="K88" s="9">
        <v>7.8005228627808503</v>
      </c>
      <c r="L88" s="9">
        <v>6.6520673478250361</v>
      </c>
      <c r="M88" s="9">
        <v>5.6726966612883034</v>
      </c>
      <c r="N88" s="9">
        <v>4.8375167791277534</v>
      </c>
      <c r="O88" s="9">
        <v>4.1252987751028307</v>
      </c>
      <c r="P88" s="9">
        <v>3.5179392156926892</v>
      </c>
      <c r="Q88" s="9">
        <v>3</v>
      </c>
      <c r="R88" s="9" t="s">
        <v>47</v>
      </c>
      <c r="S88" s="9" t="s">
        <v>47</v>
      </c>
      <c r="T88" s="9" t="s">
        <v>47</v>
      </c>
      <c r="U88" s="9" t="s">
        <v>47</v>
      </c>
      <c r="V88" s="9" t="s">
        <v>47</v>
      </c>
      <c r="W88" s="9" t="s">
        <v>47</v>
      </c>
      <c r="X88" s="9" t="s">
        <v>47</v>
      </c>
      <c r="Y88" s="9" t="s">
        <v>47</v>
      </c>
      <c r="Z88" s="9" t="s">
        <v>47</v>
      </c>
      <c r="AA88" s="9" t="s">
        <v>47</v>
      </c>
      <c r="AB88" s="9" t="s">
        <v>47</v>
      </c>
      <c r="AC88" s="9" t="s">
        <v>47</v>
      </c>
      <c r="AD88" s="9" t="s">
        <v>47</v>
      </c>
      <c r="AE88" s="9" t="s">
        <v>47</v>
      </c>
      <c r="AF88" s="9" t="s">
        <v>47</v>
      </c>
      <c r="AG88" s="9" t="s">
        <v>47</v>
      </c>
      <c r="AH88" s="9" t="s">
        <v>47</v>
      </c>
      <c r="AI88" s="9" t="s">
        <v>47</v>
      </c>
      <c r="AJ88" s="9" t="s">
        <v>47</v>
      </c>
      <c r="AK88" s="9" t="s">
        <v>47</v>
      </c>
      <c r="AL88" s="9" t="s">
        <v>47</v>
      </c>
      <c r="AM88" s="9" t="s">
        <v>47</v>
      </c>
      <c r="AN88" s="9" t="s">
        <v>47</v>
      </c>
      <c r="AO88" s="9" t="s">
        <v>47</v>
      </c>
      <c r="AP88" s="9" t="s">
        <v>47</v>
      </c>
      <c r="AQ88" s="9" t="s">
        <v>47</v>
      </c>
      <c r="AR88" s="9" t="s">
        <v>47</v>
      </c>
      <c r="AS88" s="9" t="s">
        <v>47</v>
      </c>
      <c r="AT88" s="9" t="s">
        <v>47</v>
      </c>
      <c r="AU88" s="9" t="s">
        <v>47</v>
      </c>
      <c r="AV88" s="9" t="s">
        <v>47</v>
      </c>
      <c r="AW88" s="9" t="s">
        <v>47</v>
      </c>
      <c r="AX88" s="9" t="s">
        <v>47</v>
      </c>
      <c r="AY88" s="9" t="s">
        <v>47</v>
      </c>
      <c r="AZ88" s="9" t="s">
        <v>47</v>
      </c>
      <c r="BA88" s="9" t="s">
        <v>47</v>
      </c>
      <c r="BB88" s="9" t="s">
        <v>47</v>
      </c>
      <c r="BC88" s="9" t="s">
        <v>47</v>
      </c>
      <c r="BD88" s="9" t="s">
        <v>47</v>
      </c>
      <c r="BE88" s="9" t="s">
        <v>47</v>
      </c>
      <c r="BF88" s="9" t="s">
        <v>47</v>
      </c>
      <c r="BG88" s="9" t="s">
        <v>47</v>
      </c>
      <c r="BH88" s="9" t="s">
        <v>47</v>
      </c>
      <c r="BI88" s="9" t="s">
        <v>47</v>
      </c>
      <c r="BJ88" s="9" t="s">
        <v>47</v>
      </c>
      <c r="BK88" s="9" t="s">
        <v>47</v>
      </c>
      <c r="BL88" s="9" t="s">
        <v>47</v>
      </c>
      <c r="BM88" s="9" t="s">
        <v>47</v>
      </c>
      <c r="BN88" s="9" t="s">
        <v>47</v>
      </c>
    </row>
    <row r="89" spans="1:66" ht="12" x14ac:dyDescent="0.25">
      <c r="A89" s="5">
        <v>60</v>
      </c>
      <c r="B89" s="56">
        <v>15</v>
      </c>
      <c r="C89" s="9">
        <v>45</v>
      </c>
      <c r="D89" s="9">
        <v>30</v>
      </c>
      <c r="E89" s="9">
        <v>22.5</v>
      </c>
      <c r="F89" s="9">
        <v>18</v>
      </c>
      <c r="G89" s="9">
        <v>15</v>
      </c>
      <c r="H89" s="9">
        <v>12.770098837811769</v>
      </c>
      <c r="I89" s="9">
        <v>10.871694955165433</v>
      </c>
      <c r="J89" s="9">
        <v>9.2555079408001451</v>
      </c>
      <c r="K89" s="9">
        <v>7.8795834132113018</v>
      </c>
      <c r="L89" s="9">
        <v>6.7082039324993694</v>
      </c>
      <c r="M89" s="9">
        <v>5.7109618161476359</v>
      </c>
      <c r="N89" s="9">
        <v>4.8619697900782874</v>
      </c>
      <c r="O89" s="9">
        <v>4.1391889843836447</v>
      </c>
      <c r="P89" s="9">
        <v>3.5238568292640573</v>
      </c>
      <c r="Q89" s="9">
        <v>3</v>
      </c>
      <c r="R89" s="9" t="s">
        <v>47</v>
      </c>
      <c r="S89" s="9" t="s">
        <v>47</v>
      </c>
      <c r="T89" s="9" t="s">
        <v>47</v>
      </c>
      <c r="U89" s="9" t="s">
        <v>47</v>
      </c>
      <c r="V89" s="9" t="s">
        <v>47</v>
      </c>
      <c r="W89" s="9" t="s">
        <v>47</v>
      </c>
      <c r="X89" s="9" t="s">
        <v>47</v>
      </c>
      <c r="Y89" s="9" t="s">
        <v>47</v>
      </c>
      <c r="Z89" s="9" t="s">
        <v>47</v>
      </c>
      <c r="AA89" s="9" t="s">
        <v>47</v>
      </c>
      <c r="AB89" s="9" t="s">
        <v>47</v>
      </c>
      <c r="AC89" s="9" t="s">
        <v>47</v>
      </c>
      <c r="AD89" s="9" t="s">
        <v>47</v>
      </c>
      <c r="AE89" s="9" t="s">
        <v>47</v>
      </c>
      <c r="AF89" s="9" t="s">
        <v>47</v>
      </c>
      <c r="AG89" s="9" t="s">
        <v>47</v>
      </c>
      <c r="AH89" s="9" t="s">
        <v>47</v>
      </c>
      <c r="AI89" s="9" t="s">
        <v>47</v>
      </c>
      <c r="AJ89" s="9" t="s">
        <v>47</v>
      </c>
      <c r="AK89" s="9" t="s">
        <v>47</v>
      </c>
      <c r="AL89" s="9" t="s">
        <v>47</v>
      </c>
      <c r="AM89" s="9" t="s">
        <v>47</v>
      </c>
      <c r="AN89" s="9" t="s">
        <v>47</v>
      </c>
      <c r="AO89" s="9" t="s">
        <v>47</v>
      </c>
      <c r="AP89" s="9" t="s">
        <v>47</v>
      </c>
      <c r="AQ89" s="9" t="s">
        <v>47</v>
      </c>
      <c r="AR89" s="9" t="s">
        <v>47</v>
      </c>
      <c r="AS89" s="9" t="s">
        <v>47</v>
      </c>
      <c r="AT89" s="9" t="s">
        <v>47</v>
      </c>
      <c r="AU89" s="9" t="s">
        <v>47</v>
      </c>
      <c r="AV89" s="9" t="s">
        <v>47</v>
      </c>
      <c r="AW89" s="9" t="s">
        <v>47</v>
      </c>
      <c r="AX89" s="9" t="s">
        <v>47</v>
      </c>
      <c r="AY89" s="9" t="s">
        <v>47</v>
      </c>
      <c r="AZ89" s="9" t="s">
        <v>47</v>
      </c>
      <c r="BA89" s="9" t="s">
        <v>47</v>
      </c>
      <c r="BB89" s="9" t="s">
        <v>47</v>
      </c>
      <c r="BC89" s="9" t="s">
        <v>47</v>
      </c>
      <c r="BD89" s="9" t="s">
        <v>47</v>
      </c>
      <c r="BE89" s="9" t="s">
        <v>47</v>
      </c>
      <c r="BF89" s="9" t="s">
        <v>47</v>
      </c>
      <c r="BG89" s="9" t="s">
        <v>47</v>
      </c>
      <c r="BH89" s="9" t="s">
        <v>47</v>
      </c>
      <c r="BI89" s="9" t="s">
        <v>47</v>
      </c>
      <c r="BJ89" s="9" t="s">
        <v>47</v>
      </c>
      <c r="BK89" s="9" t="s">
        <v>47</v>
      </c>
      <c r="BL89" s="9" t="s">
        <v>47</v>
      </c>
      <c r="BM89" s="9" t="s">
        <v>47</v>
      </c>
      <c r="BN89" s="9" t="s">
        <v>47</v>
      </c>
    </row>
    <row r="90" spans="1:66" ht="12" x14ac:dyDescent="0.25">
      <c r="A90" s="5">
        <v>61</v>
      </c>
      <c r="B90" s="56">
        <v>16</v>
      </c>
      <c r="C90" s="9">
        <v>45.75</v>
      </c>
      <c r="D90" s="9">
        <v>30.5</v>
      </c>
      <c r="E90" s="9">
        <v>22.875</v>
      </c>
      <c r="F90" s="9">
        <v>18.3</v>
      </c>
      <c r="G90" s="9">
        <v>15.25</v>
      </c>
      <c r="H90" s="9">
        <v>13.071428571428573</v>
      </c>
      <c r="I90" s="9">
        <v>11.282435882313909</v>
      </c>
      <c r="J90" s="9">
        <v>9.7382897931111589</v>
      </c>
      <c r="K90" s="9">
        <v>8.4054799055648122</v>
      </c>
      <c r="L90" s="9">
        <v>7.2550821493146529</v>
      </c>
      <c r="M90" s="9">
        <v>6.2621310840867679</v>
      </c>
      <c r="N90" s="9">
        <v>5.4050781103822612</v>
      </c>
      <c r="O90" s="9">
        <v>4.6653238309836498</v>
      </c>
      <c r="P90" s="9">
        <v>4.0268144147882925</v>
      </c>
      <c r="Q90" s="9">
        <v>3.4756932034293357</v>
      </c>
      <c r="R90" s="9">
        <v>3</v>
      </c>
      <c r="S90" s="9" t="s">
        <v>47</v>
      </c>
      <c r="T90" s="9" t="s">
        <v>47</v>
      </c>
      <c r="U90" s="9" t="s">
        <v>47</v>
      </c>
      <c r="V90" s="9" t="s">
        <v>47</v>
      </c>
      <c r="W90" s="9" t="s">
        <v>47</v>
      </c>
      <c r="X90" s="9" t="s">
        <v>47</v>
      </c>
      <c r="Y90" s="9" t="s">
        <v>47</v>
      </c>
      <c r="Z90" s="9" t="s">
        <v>47</v>
      </c>
      <c r="AA90" s="9" t="s">
        <v>47</v>
      </c>
      <c r="AB90" s="9" t="s">
        <v>47</v>
      </c>
      <c r="AC90" s="9" t="s">
        <v>47</v>
      </c>
      <c r="AD90" s="9" t="s">
        <v>47</v>
      </c>
      <c r="AE90" s="9" t="s">
        <v>47</v>
      </c>
      <c r="AF90" s="9" t="s">
        <v>47</v>
      </c>
      <c r="AG90" s="9" t="s">
        <v>47</v>
      </c>
      <c r="AH90" s="9" t="s">
        <v>47</v>
      </c>
      <c r="AI90" s="9" t="s">
        <v>47</v>
      </c>
      <c r="AJ90" s="9" t="s">
        <v>47</v>
      </c>
      <c r="AK90" s="9" t="s">
        <v>47</v>
      </c>
      <c r="AL90" s="9" t="s">
        <v>47</v>
      </c>
      <c r="AM90" s="9" t="s">
        <v>47</v>
      </c>
      <c r="AN90" s="9" t="s">
        <v>47</v>
      </c>
      <c r="AO90" s="9" t="s">
        <v>47</v>
      </c>
      <c r="AP90" s="9" t="s">
        <v>47</v>
      </c>
      <c r="AQ90" s="9" t="s">
        <v>47</v>
      </c>
      <c r="AR90" s="9" t="s">
        <v>47</v>
      </c>
      <c r="AS90" s="9" t="s">
        <v>47</v>
      </c>
      <c r="AT90" s="9" t="s">
        <v>47</v>
      </c>
      <c r="AU90" s="9" t="s">
        <v>47</v>
      </c>
      <c r="AV90" s="9" t="s">
        <v>47</v>
      </c>
      <c r="AW90" s="9" t="s">
        <v>47</v>
      </c>
      <c r="AX90" s="9" t="s">
        <v>47</v>
      </c>
      <c r="AY90" s="9" t="s">
        <v>47</v>
      </c>
      <c r="AZ90" s="9" t="s">
        <v>47</v>
      </c>
      <c r="BA90" s="9" t="s">
        <v>47</v>
      </c>
      <c r="BB90" s="9" t="s">
        <v>47</v>
      </c>
      <c r="BC90" s="9" t="s">
        <v>47</v>
      </c>
      <c r="BD90" s="9" t="s">
        <v>47</v>
      </c>
      <c r="BE90" s="9" t="s">
        <v>47</v>
      </c>
      <c r="BF90" s="9" t="s">
        <v>47</v>
      </c>
      <c r="BG90" s="9" t="s">
        <v>47</v>
      </c>
      <c r="BH90" s="9" t="s">
        <v>47</v>
      </c>
      <c r="BI90" s="9" t="s">
        <v>47</v>
      </c>
      <c r="BJ90" s="9" t="s">
        <v>47</v>
      </c>
      <c r="BK90" s="9" t="s">
        <v>47</v>
      </c>
      <c r="BL90" s="9" t="s">
        <v>47</v>
      </c>
      <c r="BM90" s="9" t="s">
        <v>47</v>
      </c>
      <c r="BN90" s="9" t="s">
        <v>47</v>
      </c>
    </row>
    <row r="91" spans="1:66" ht="12" x14ac:dyDescent="0.25">
      <c r="A91" s="5">
        <v>62</v>
      </c>
      <c r="B91" s="56">
        <v>16</v>
      </c>
      <c r="C91" s="9">
        <v>46.5</v>
      </c>
      <c r="D91" s="9">
        <v>31</v>
      </c>
      <c r="E91" s="9">
        <v>23.25</v>
      </c>
      <c r="F91" s="9">
        <v>18.600000000000001</v>
      </c>
      <c r="G91" s="9">
        <v>15.5</v>
      </c>
      <c r="H91" s="9">
        <v>13.285714285714286</v>
      </c>
      <c r="I91" s="9">
        <v>11.448762419838557</v>
      </c>
      <c r="J91" s="9">
        <v>9.8657970604446579</v>
      </c>
      <c r="K91" s="9">
        <v>8.501700713888253</v>
      </c>
      <c r="L91" s="9">
        <v>7.3262114136037546</v>
      </c>
      <c r="M91" s="9">
        <v>6.3132513697098149</v>
      </c>
      <c r="N91" s="9">
        <v>5.4403484430074851</v>
      </c>
      <c r="O91" s="9">
        <v>4.6881376089883773</v>
      </c>
      <c r="P91" s="9">
        <v>4.0399313520185531</v>
      </c>
      <c r="Q91" s="9">
        <v>3.4813494590540115</v>
      </c>
      <c r="R91" s="9">
        <v>3</v>
      </c>
      <c r="S91" s="9" t="s">
        <v>47</v>
      </c>
      <c r="T91" s="9" t="s">
        <v>47</v>
      </c>
      <c r="U91" s="9" t="s">
        <v>47</v>
      </c>
      <c r="V91" s="9" t="s">
        <v>47</v>
      </c>
      <c r="W91" s="9" t="s">
        <v>47</v>
      </c>
      <c r="X91" s="9" t="s">
        <v>47</v>
      </c>
      <c r="Y91" s="9" t="s">
        <v>47</v>
      </c>
      <c r="Z91" s="9" t="s">
        <v>47</v>
      </c>
      <c r="AA91" s="9" t="s">
        <v>47</v>
      </c>
      <c r="AB91" s="9" t="s">
        <v>47</v>
      </c>
      <c r="AC91" s="9" t="s">
        <v>47</v>
      </c>
      <c r="AD91" s="9" t="s">
        <v>47</v>
      </c>
      <c r="AE91" s="9" t="s">
        <v>47</v>
      </c>
      <c r="AF91" s="9" t="s">
        <v>47</v>
      </c>
      <c r="AG91" s="9" t="s">
        <v>47</v>
      </c>
      <c r="AH91" s="9" t="s">
        <v>47</v>
      </c>
      <c r="AI91" s="9" t="s">
        <v>47</v>
      </c>
      <c r="AJ91" s="9" t="s">
        <v>47</v>
      </c>
      <c r="AK91" s="9" t="s">
        <v>47</v>
      </c>
      <c r="AL91" s="9" t="s">
        <v>47</v>
      </c>
      <c r="AM91" s="9" t="s">
        <v>47</v>
      </c>
      <c r="AN91" s="9" t="s">
        <v>47</v>
      </c>
      <c r="AO91" s="9" t="s">
        <v>47</v>
      </c>
      <c r="AP91" s="9" t="s">
        <v>47</v>
      </c>
      <c r="AQ91" s="9" t="s">
        <v>47</v>
      </c>
      <c r="AR91" s="9" t="s">
        <v>47</v>
      </c>
      <c r="AS91" s="9" t="s">
        <v>47</v>
      </c>
      <c r="AT91" s="9" t="s">
        <v>47</v>
      </c>
      <c r="AU91" s="9" t="s">
        <v>47</v>
      </c>
      <c r="AV91" s="9" t="s">
        <v>47</v>
      </c>
      <c r="AW91" s="9" t="s">
        <v>47</v>
      </c>
      <c r="AX91" s="9" t="s">
        <v>47</v>
      </c>
      <c r="AY91" s="9" t="s">
        <v>47</v>
      </c>
      <c r="AZ91" s="9" t="s">
        <v>47</v>
      </c>
      <c r="BA91" s="9" t="s">
        <v>47</v>
      </c>
      <c r="BB91" s="9" t="s">
        <v>47</v>
      </c>
      <c r="BC91" s="9" t="s">
        <v>47</v>
      </c>
      <c r="BD91" s="9" t="s">
        <v>47</v>
      </c>
      <c r="BE91" s="9" t="s">
        <v>47</v>
      </c>
      <c r="BF91" s="9" t="s">
        <v>47</v>
      </c>
      <c r="BG91" s="9" t="s">
        <v>47</v>
      </c>
      <c r="BH91" s="9" t="s">
        <v>47</v>
      </c>
      <c r="BI91" s="9" t="s">
        <v>47</v>
      </c>
      <c r="BJ91" s="9" t="s">
        <v>47</v>
      </c>
      <c r="BK91" s="9" t="s">
        <v>47</v>
      </c>
      <c r="BL91" s="9" t="s">
        <v>47</v>
      </c>
      <c r="BM91" s="9" t="s">
        <v>47</v>
      </c>
      <c r="BN91" s="9" t="s">
        <v>47</v>
      </c>
    </row>
    <row r="92" spans="1:66" ht="12" x14ac:dyDescent="0.25">
      <c r="A92" s="5">
        <v>63</v>
      </c>
      <c r="B92" s="56">
        <v>16</v>
      </c>
      <c r="C92" s="9">
        <v>47.25</v>
      </c>
      <c r="D92" s="9">
        <v>31.5</v>
      </c>
      <c r="E92" s="9">
        <v>23.625</v>
      </c>
      <c r="F92" s="9">
        <v>18.899999999999999</v>
      </c>
      <c r="G92" s="9">
        <v>15.75</v>
      </c>
      <c r="H92" s="9">
        <v>13.5</v>
      </c>
      <c r="I92" s="9">
        <v>11.61482089278898</v>
      </c>
      <c r="J92" s="9">
        <v>9.9928936571531413</v>
      </c>
      <c r="K92" s="9">
        <v>8.5974570391496883</v>
      </c>
      <c r="L92" s="9">
        <v>7.3968832328275171</v>
      </c>
      <c r="M92" s="9">
        <v>6.3639610306789285</v>
      </c>
      <c r="N92" s="9">
        <v>5.4752790770388522</v>
      </c>
      <c r="O92" s="9">
        <v>4.7106952457660167</v>
      </c>
      <c r="P92" s="9">
        <v>4.052880115561841</v>
      </c>
      <c r="Q92" s="9">
        <v>3.4869241957182728</v>
      </c>
      <c r="R92" s="9">
        <v>3</v>
      </c>
      <c r="S92" s="9" t="s">
        <v>47</v>
      </c>
      <c r="T92" s="9" t="s">
        <v>47</v>
      </c>
      <c r="U92" s="9" t="s">
        <v>47</v>
      </c>
      <c r="V92" s="9" t="s">
        <v>47</v>
      </c>
      <c r="W92" s="9" t="s">
        <v>47</v>
      </c>
      <c r="X92" s="9" t="s">
        <v>47</v>
      </c>
      <c r="Y92" s="9" t="s">
        <v>47</v>
      </c>
      <c r="Z92" s="9" t="s">
        <v>47</v>
      </c>
      <c r="AA92" s="9" t="s">
        <v>47</v>
      </c>
      <c r="AB92" s="9" t="s">
        <v>47</v>
      </c>
      <c r="AC92" s="9" t="s">
        <v>47</v>
      </c>
      <c r="AD92" s="9" t="s">
        <v>47</v>
      </c>
      <c r="AE92" s="9" t="s">
        <v>47</v>
      </c>
      <c r="AF92" s="9" t="s">
        <v>47</v>
      </c>
      <c r="AG92" s="9" t="s">
        <v>47</v>
      </c>
      <c r="AH92" s="9" t="s">
        <v>47</v>
      </c>
      <c r="AI92" s="9" t="s">
        <v>47</v>
      </c>
      <c r="AJ92" s="9" t="s">
        <v>47</v>
      </c>
      <c r="AK92" s="9" t="s">
        <v>47</v>
      </c>
      <c r="AL92" s="9" t="s">
        <v>47</v>
      </c>
      <c r="AM92" s="9" t="s">
        <v>47</v>
      </c>
      <c r="AN92" s="9" t="s">
        <v>47</v>
      </c>
      <c r="AO92" s="9" t="s">
        <v>47</v>
      </c>
      <c r="AP92" s="9" t="s">
        <v>47</v>
      </c>
      <c r="AQ92" s="9" t="s">
        <v>47</v>
      </c>
      <c r="AR92" s="9" t="s">
        <v>47</v>
      </c>
      <c r="AS92" s="9" t="s">
        <v>47</v>
      </c>
      <c r="AT92" s="9" t="s">
        <v>47</v>
      </c>
      <c r="AU92" s="9" t="s">
        <v>47</v>
      </c>
      <c r="AV92" s="9" t="s">
        <v>47</v>
      </c>
      <c r="AW92" s="9" t="s">
        <v>47</v>
      </c>
      <c r="AX92" s="9" t="s">
        <v>47</v>
      </c>
      <c r="AY92" s="9" t="s">
        <v>47</v>
      </c>
      <c r="AZ92" s="9" t="s">
        <v>47</v>
      </c>
      <c r="BA92" s="9" t="s">
        <v>47</v>
      </c>
      <c r="BB92" s="9" t="s">
        <v>47</v>
      </c>
      <c r="BC92" s="9" t="s">
        <v>47</v>
      </c>
      <c r="BD92" s="9" t="s">
        <v>47</v>
      </c>
      <c r="BE92" s="9" t="s">
        <v>47</v>
      </c>
      <c r="BF92" s="9" t="s">
        <v>47</v>
      </c>
      <c r="BG92" s="9" t="s">
        <v>47</v>
      </c>
      <c r="BH92" s="9" t="s">
        <v>47</v>
      </c>
      <c r="BI92" s="9" t="s">
        <v>47</v>
      </c>
      <c r="BJ92" s="9" t="s">
        <v>47</v>
      </c>
      <c r="BK92" s="9" t="s">
        <v>47</v>
      </c>
      <c r="BL92" s="9" t="s">
        <v>47</v>
      </c>
      <c r="BM92" s="9" t="s">
        <v>47</v>
      </c>
      <c r="BN92" s="9" t="s">
        <v>47</v>
      </c>
    </row>
    <row r="93" spans="1:66" ht="12" x14ac:dyDescent="0.25">
      <c r="A93" s="5">
        <v>64</v>
      </c>
      <c r="B93" s="56">
        <v>16</v>
      </c>
      <c r="C93" s="9">
        <v>48</v>
      </c>
      <c r="D93" s="9">
        <v>32</v>
      </c>
      <c r="E93" s="9">
        <v>24</v>
      </c>
      <c r="F93" s="9">
        <v>19.2</v>
      </c>
      <c r="G93" s="9">
        <v>16</v>
      </c>
      <c r="H93" s="9">
        <v>13.714285714285717</v>
      </c>
      <c r="I93" s="9">
        <v>11.780615978340721</v>
      </c>
      <c r="J93" s="9">
        <v>10.119587393791216</v>
      </c>
      <c r="K93" s="9">
        <v>8.6927584439435908</v>
      </c>
      <c r="L93" s="9">
        <v>7.4671077410838178</v>
      </c>
      <c r="M93" s="9">
        <v>6.4142698058981864</v>
      </c>
      <c r="N93" s="9">
        <v>5.5098785995132102</v>
      </c>
      <c r="O93" s="9">
        <v>4.73300361538542</v>
      </c>
      <c r="P93" s="9">
        <v>4.0656654804028856</v>
      </c>
      <c r="Q93" s="9">
        <v>3.4924198546578928</v>
      </c>
      <c r="R93" s="9">
        <v>3</v>
      </c>
      <c r="S93" s="9" t="s">
        <v>47</v>
      </c>
      <c r="T93" s="9" t="s">
        <v>47</v>
      </c>
      <c r="U93" s="9" t="s">
        <v>47</v>
      </c>
      <c r="V93" s="9" t="s">
        <v>47</v>
      </c>
      <c r="W93" s="9" t="s">
        <v>47</v>
      </c>
      <c r="X93" s="9" t="s">
        <v>47</v>
      </c>
      <c r="Y93" s="9" t="s">
        <v>47</v>
      </c>
      <c r="Z93" s="9" t="s">
        <v>47</v>
      </c>
      <c r="AA93" s="9" t="s">
        <v>47</v>
      </c>
      <c r="AB93" s="9" t="s">
        <v>47</v>
      </c>
      <c r="AC93" s="9" t="s">
        <v>47</v>
      </c>
      <c r="AD93" s="9" t="s">
        <v>47</v>
      </c>
      <c r="AE93" s="9" t="s">
        <v>47</v>
      </c>
      <c r="AF93" s="9" t="s">
        <v>47</v>
      </c>
      <c r="AG93" s="9" t="s">
        <v>47</v>
      </c>
      <c r="AH93" s="9" t="s">
        <v>47</v>
      </c>
      <c r="AI93" s="9" t="s">
        <v>47</v>
      </c>
      <c r="AJ93" s="9" t="s">
        <v>47</v>
      </c>
      <c r="AK93" s="9" t="s">
        <v>47</v>
      </c>
      <c r="AL93" s="9" t="s">
        <v>47</v>
      </c>
      <c r="AM93" s="9" t="s">
        <v>47</v>
      </c>
      <c r="AN93" s="9" t="s">
        <v>47</v>
      </c>
      <c r="AO93" s="9" t="s">
        <v>47</v>
      </c>
      <c r="AP93" s="9" t="s">
        <v>47</v>
      </c>
      <c r="AQ93" s="9" t="s">
        <v>47</v>
      </c>
      <c r="AR93" s="9" t="s">
        <v>47</v>
      </c>
      <c r="AS93" s="9" t="s">
        <v>47</v>
      </c>
      <c r="AT93" s="9" t="s">
        <v>47</v>
      </c>
      <c r="AU93" s="9" t="s">
        <v>47</v>
      </c>
      <c r="AV93" s="9" t="s">
        <v>47</v>
      </c>
      <c r="AW93" s="9" t="s">
        <v>47</v>
      </c>
      <c r="AX93" s="9" t="s">
        <v>47</v>
      </c>
      <c r="AY93" s="9" t="s">
        <v>47</v>
      </c>
      <c r="AZ93" s="9" t="s">
        <v>47</v>
      </c>
      <c r="BA93" s="9" t="s">
        <v>47</v>
      </c>
      <c r="BB93" s="9" t="s">
        <v>47</v>
      </c>
      <c r="BC93" s="9" t="s">
        <v>47</v>
      </c>
      <c r="BD93" s="9" t="s">
        <v>47</v>
      </c>
      <c r="BE93" s="9" t="s">
        <v>47</v>
      </c>
      <c r="BF93" s="9" t="s">
        <v>47</v>
      </c>
      <c r="BG93" s="9" t="s">
        <v>47</v>
      </c>
      <c r="BH93" s="9" t="s">
        <v>47</v>
      </c>
      <c r="BI93" s="9" t="s">
        <v>47</v>
      </c>
      <c r="BJ93" s="9" t="s">
        <v>47</v>
      </c>
      <c r="BK93" s="9" t="s">
        <v>47</v>
      </c>
      <c r="BL93" s="9" t="s">
        <v>47</v>
      </c>
      <c r="BM93" s="9" t="s">
        <v>47</v>
      </c>
      <c r="BN93" s="9" t="s">
        <v>47</v>
      </c>
    </row>
    <row r="94" spans="1:66" ht="12" x14ac:dyDescent="0.25">
      <c r="A94" s="5">
        <v>65</v>
      </c>
      <c r="B94" s="56">
        <v>17</v>
      </c>
      <c r="C94" s="9">
        <v>48.75</v>
      </c>
      <c r="D94" s="9">
        <v>32.5</v>
      </c>
      <c r="E94" s="9">
        <v>24.375</v>
      </c>
      <c r="F94" s="9">
        <v>19.5</v>
      </c>
      <c r="G94" s="9">
        <v>16.25</v>
      </c>
      <c r="H94" s="9">
        <v>13.928571428571427</v>
      </c>
      <c r="I94" s="9">
        <v>12.114060222154865</v>
      </c>
      <c r="J94" s="9">
        <v>10.535930107302191</v>
      </c>
      <c r="K94" s="9">
        <v>9.163387104758085</v>
      </c>
      <c r="L94" s="9">
        <v>7.9696488469917677</v>
      </c>
      <c r="M94" s="9">
        <v>6.9314219751097186</v>
      </c>
      <c r="N94" s="9">
        <v>6.0284476166310501</v>
      </c>
      <c r="O94" s="9">
        <v>5.2431060750545804</v>
      </c>
      <c r="P94" s="9">
        <v>4.560073017543596</v>
      </c>
      <c r="Q94" s="9">
        <v>3.9660204519346274</v>
      </c>
      <c r="R94" s="9">
        <v>3.4493566582485902</v>
      </c>
      <c r="S94" s="9">
        <v>3</v>
      </c>
      <c r="T94" s="9" t="s">
        <v>47</v>
      </c>
      <c r="U94" s="9" t="s">
        <v>47</v>
      </c>
      <c r="V94" s="9" t="s">
        <v>47</v>
      </c>
      <c r="W94" s="9" t="s">
        <v>47</v>
      </c>
      <c r="X94" s="9" t="s">
        <v>47</v>
      </c>
      <c r="Y94" s="9" t="s">
        <v>47</v>
      </c>
      <c r="Z94" s="9" t="s">
        <v>47</v>
      </c>
      <c r="AA94" s="9" t="s">
        <v>47</v>
      </c>
      <c r="AB94" s="9" t="s">
        <v>47</v>
      </c>
      <c r="AC94" s="9" t="s">
        <v>47</v>
      </c>
      <c r="AD94" s="9" t="s">
        <v>47</v>
      </c>
      <c r="AE94" s="9" t="s">
        <v>47</v>
      </c>
      <c r="AF94" s="9" t="s">
        <v>47</v>
      </c>
      <c r="AG94" s="9" t="s">
        <v>47</v>
      </c>
      <c r="AH94" s="9" t="s">
        <v>47</v>
      </c>
      <c r="AI94" s="9" t="s">
        <v>47</v>
      </c>
      <c r="AJ94" s="9" t="s">
        <v>47</v>
      </c>
      <c r="AK94" s="9" t="s">
        <v>47</v>
      </c>
      <c r="AL94" s="9" t="s">
        <v>47</v>
      </c>
      <c r="AM94" s="9" t="s">
        <v>47</v>
      </c>
      <c r="AN94" s="9" t="s">
        <v>47</v>
      </c>
      <c r="AO94" s="9" t="s">
        <v>47</v>
      </c>
      <c r="AP94" s="9" t="s">
        <v>47</v>
      </c>
      <c r="AQ94" s="9" t="s">
        <v>47</v>
      </c>
      <c r="AR94" s="9" t="s">
        <v>47</v>
      </c>
      <c r="AS94" s="9" t="s">
        <v>47</v>
      </c>
      <c r="AT94" s="9" t="s">
        <v>47</v>
      </c>
      <c r="AU94" s="9" t="s">
        <v>47</v>
      </c>
      <c r="AV94" s="9" t="s">
        <v>47</v>
      </c>
      <c r="AW94" s="9" t="s">
        <v>47</v>
      </c>
      <c r="AX94" s="9" t="s">
        <v>47</v>
      </c>
      <c r="AY94" s="9" t="s">
        <v>47</v>
      </c>
      <c r="AZ94" s="9" t="s">
        <v>47</v>
      </c>
      <c r="BA94" s="9" t="s">
        <v>47</v>
      </c>
      <c r="BB94" s="9" t="s">
        <v>47</v>
      </c>
      <c r="BC94" s="9" t="s">
        <v>47</v>
      </c>
      <c r="BD94" s="9" t="s">
        <v>47</v>
      </c>
      <c r="BE94" s="9" t="s">
        <v>47</v>
      </c>
      <c r="BF94" s="9" t="s">
        <v>47</v>
      </c>
      <c r="BG94" s="9" t="s">
        <v>47</v>
      </c>
      <c r="BH94" s="9" t="s">
        <v>47</v>
      </c>
      <c r="BI94" s="9" t="s">
        <v>47</v>
      </c>
      <c r="BJ94" s="9" t="s">
        <v>47</v>
      </c>
      <c r="BK94" s="9" t="s">
        <v>47</v>
      </c>
      <c r="BL94" s="9" t="s">
        <v>47</v>
      </c>
      <c r="BM94" s="9" t="s">
        <v>47</v>
      </c>
      <c r="BN94" s="9" t="s">
        <v>47</v>
      </c>
    </row>
    <row r="95" spans="1:66" ht="12" x14ac:dyDescent="0.25">
      <c r="A95" s="5">
        <v>66</v>
      </c>
      <c r="B95" s="56">
        <v>17</v>
      </c>
      <c r="C95" s="9">
        <v>49.5</v>
      </c>
      <c r="D95" s="9">
        <v>33</v>
      </c>
      <c r="E95" s="9">
        <v>24.75</v>
      </c>
      <c r="F95" s="9">
        <v>19.8</v>
      </c>
      <c r="G95" s="9">
        <v>16.5</v>
      </c>
      <c r="H95" s="9">
        <v>14.142857142857142</v>
      </c>
      <c r="I95" s="9">
        <v>12.283369814687937</v>
      </c>
      <c r="J95" s="9">
        <v>10.668365838694015</v>
      </c>
      <c r="K95" s="9">
        <v>9.2657008121761031</v>
      </c>
      <c r="L95" s="9">
        <v>8.0474566432070116</v>
      </c>
      <c r="M95" s="9">
        <v>6.9893858799318433</v>
      </c>
      <c r="N95" s="9">
        <v>6.0704290988416796</v>
      </c>
      <c r="O95" s="9">
        <v>5.2722957463071349</v>
      </c>
      <c r="P95" s="9">
        <v>4.5791000906068362</v>
      </c>
      <c r="Q95" s="9">
        <v>3.9770450385834715</v>
      </c>
      <c r="R95" s="9">
        <v>3.4541475237387322</v>
      </c>
      <c r="S95" s="9">
        <v>3</v>
      </c>
      <c r="T95" s="9" t="s">
        <v>47</v>
      </c>
      <c r="U95" s="9" t="s">
        <v>47</v>
      </c>
      <c r="V95" s="9" t="s">
        <v>47</v>
      </c>
      <c r="W95" s="9" t="s">
        <v>47</v>
      </c>
      <c r="X95" s="9" t="s">
        <v>47</v>
      </c>
      <c r="Y95" s="9" t="s">
        <v>47</v>
      </c>
      <c r="Z95" s="9" t="s">
        <v>47</v>
      </c>
      <c r="AA95" s="9" t="s">
        <v>47</v>
      </c>
      <c r="AB95" s="9" t="s">
        <v>47</v>
      </c>
      <c r="AC95" s="9" t="s">
        <v>47</v>
      </c>
      <c r="AD95" s="9" t="s">
        <v>47</v>
      </c>
      <c r="AE95" s="9" t="s">
        <v>47</v>
      </c>
      <c r="AF95" s="9" t="s">
        <v>47</v>
      </c>
      <c r="AG95" s="9" t="s">
        <v>47</v>
      </c>
      <c r="AH95" s="9" t="s">
        <v>47</v>
      </c>
      <c r="AI95" s="9" t="s">
        <v>47</v>
      </c>
      <c r="AJ95" s="9" t="s">
        <v>47</v>
      </c>
      <c r="AK95" s="9" t="s">
        <v>47</v>
      </c>
      <c r="AL95" s="9" t="s">
        <v>47</v>
      </c>
      <c r="AM95" s="9" t="s">
        <v>47</v>
      </c>
      <c r="AN95" s="9" t="s">
        <v>47</v>
      </c>
      <c r="AO95" s="9" t="s">
        <v>47</v>
      </c>
      <c r="AP95" s="9" t="s">
        <v>47</v>
      </c>
      <c r="AQ95" s="9" t="s">
        <v>47</v>
      </c>
      <c r="AR95" s="9" t="s">
        <v>47</v>
      </c>
      <c r="AS95" s="9" t="s">
        <v>47</v>
      </c>
      <c r="AT95" s="9" t="s">
        <v>47</v>
      </c>
      <c r="AU95" s="9" t="s">
        <v>47</v>
      </c>
      <c r="AV95" s="9" t="s">
        <v>47</v>
      </c>
      <c r="AW95" s="9" t="s">
        <v>47</v>
      </c>
      <c r="AX95" s="9" t="s">
        <v>47</v>
      </c>
      <c r="AY95" s="9" t="s">
        <v>47</v>
      </c>
      <c r="AZ95" s="9" t="s">
        <v>47</v>
      </c>
      <c r="BA95" s="9" t="s">
        <v>47</v>
      </c>
      <c r="BB95" s="9" t="s">
        <v>47</v>
      </c>
      <c r="BC95" s="9" t="s">
        <v>47</v>
      </c>
      <c r="BD95" s="9" t="s">
        <v>47</v>
      </c>
      <c r="BE95" s="9" t="s">
        <v>47</v>
      </c>
      <c r="BF95" s="9" t="s">
        <v>47</v>
      </c>
      <c r="BG95" s="9" t="s">
        <v>47</v>
      </c>
      <c r="BH95" s="9" t="s">
        <v>47</v>
      </c>
      <c r="BI95" s="9" t="s">
        <v>47</v>
      </c>
      <c r="BJ95" s="9" t="s">
        <v>47</v>
      </c>
      <c r="BK95" s="9" t="s">
        <v>47</v>
      </c>
      <c r="BL95" s="9" t="s">
        <v>47</v>
      </c>
      <c r="BM95" s="9" t="s">
        <v>47</v>
      </c>
      <c r="BN95" s="9" t="s">
        <v>47</v>
      </c>
    </row>
    <row r="96" spans="1:66" ht="12" x14ac:dyDescent="0.25">
      <c r="A96" s="5">
        <v>67</v>
      </c>
      <c r="B96" s="56">
        <v>17</v>
      </c>
      <c r="C96" s="9">
        <v>50.25</v>
      </c>
      <c r="D96" s="9">
        <v>33.5</v>
      </c>
      <c r="E96" s="9">
        <v>25.125</v>
      </c>
      <c r="F96" s="9">
        <v>20.100000000000001</v>
      </c>
      <c r="G96" s="9">
        <v>16.75</v>
      </c>
      <c r="H96" s="9">
        <v>14.357142857142859</v>
      </c>
      <c r="I96" s="9">
        <v>12.452446349637748</v>
      </c>
      <c r="J96" s="9">
        <v>10.800437220241244</v>
      </c>
      <c r="K96" s="9">
        <v>9.3675925896894849</v>
      </c>
      <c r="L96" s="9">
        <v>8.1248369058567853</v>
      </c>
      <c r="M96" s="9">
        <v>7.0469519371957068</v>
      </c>
      <c r="N96" s="9">
        <v>6.1120650396501217</v>
      </c>
      <c r="O96" s="9">
        <v>5.3012053128574879</v>
      </c>
      <c r="P96" s="9">
        <v>4.5979186390786779</v>
      </c>
      <c r="Q96" s="9">
        <v>3.9879337931530987</v>
      </c>
      <c r="R96" s="9">
        <v>3.4588728481196434</v>
      </c>
      <c r="S96" s="9">
        <v>3</v>
      </c>
      <c r="T96" s="9" t="s">
        <v>47</v>
      </c>
      <c r="U96" s="9" t="s">
        <v>47</v>
      </c>
      <c r="V96" s="9" t="s">
        <v>47</v>
      </c>
      <c r="W96" s="9" t="s">
        <v>47</v>
      </c>
      <c r="X96" s="9" t="s">
        <v>47</v>
      </c>
      <c r="Y96" s="9" t="s">
        <v>47</v>
      </c>
      <c r="Z96" s="9" t="s">
        <v>47</v>
      </c>
      <c r="AA96" s="9" t="s">
        <v>47</v>
      </c>
      <c r="AB96" s="9" t="s">
        <v>47</v>
      </c>
      <c r="AC96" s="9" t="s">
        <v>47</v>
      </c>
      <c r="AD96" s="9" t="s">
        <v>47</v>
      </c>
      <c r="AE96" s="9" t="s">
        <v>47</v>
      </c>
      <c r="AF96" s="9" t="s">
        <v>47</v>
      </c>
      <c r="AG96" s="9" t="s">
        <v>47</v>
      </c>
      <c r="AH96" s="9" t="s">
        <v>47</v>
      </c>
      <c r="AI96" s="9" t="s">
        <v>47</v>
      </c>
      <c r="AJ96" s="9" t="s">
        <v>47</v>
      </c>
      <c r="AK96" s="9" t="s">
        <v>47</v>
      </c>
      <c r="AL96" s="9" t="s">
        <v>47</v>
      </c>
      <c r="AM96" s="9" t="s">
        <v>47</v>
      </c>
      <c r="AN96" s="9" t="s">
        <v>47</v>
      </c>
      <c r="AO96" s="9" t="s">
        <v>47</v>
      </c>
      <c r="AP96" s="9" t="s">
        <v>47</v>
      </c>
      <c r="AQ96" s="9" t="s">
        <v>47</v>
      </c>
      <c r="AR96" s="9" t="s">
        <v>47</v>
      </c>
      <c r="AS96" s="9" t="s">
        <v>47</v>
      </c>
      <c r="AT96" s="9" t="s">
        <v>47</v>
      </c>
      <c r="AU96" s="9" t="s">
        <v>47</v>
      </c>
      <c r="AV96" s="9" t="s">
        <v>47</v>
      </c>
      <c r="AW96" s="9" t="s">
        <v>47</v>
      </c>
      <c r="AX96" s="9" t="s">
        <v>47</v>
      </c>
      <c r="AY96" s="9" t="s">
        <v>47</v>
      </c>
      <c r="AZ96" s="9" t="s">
        <v>47</v>
      </c>
      <c r="BA96" s="9" t="s">
        <v>47</v>
      </c>
      <c r="BB96" s="9" t="s">
        <v>47</v>
      </c>
      <c r="BC96" s="9" t="s">
        <v>47</v>
      </c>
      <c r="BD96" s="9" t="s">
        <v>47</v>
      </c>
      <c r="BE96" s="9" t="s">
        <v>47</v>
      </c>
      <c r="BF96" s="9" t="s">
        <v>47</v>
      </c>
      <c r="BG96" s="9" t="s">
        <v>47</v>
      </c>
      <c r="BH96" s="9" t="s">
        <v>47</v>
      </c>
      <c r="BI96" s="9" t="s">
        <v>47</v>
      </c>
      <c r="BJ96" s="9" t="s">
        <v>47</v>
      </c>
      <c r="BK96" s="9" t="s">
        <v>47</v>
      </c>
      <c r="BL96" s="9" t="s">
        <v>47</v>
      </c>
      <c r="BM96" s="9" t="s">
        <v>47</v>
      </c>
      <c r="BN96" s="9" t="s">
        <v>47</v>
      </c>
    </row>
    <row r="97" spans="1:66" ht="12" x14ac:dyDescent="0.25">
      <c r="A97" s="5">
        <v>68</v>
      </c>
      <c r="B97" s="56">
        <v>17</v>
      </c>
      <c r="C97" s="9">
        <v>51</v>
      </c>
      <c r="D97" s="9">
        <v>34</v>
      </c>
      <c r="E97" s="9">
        <v>25.5</v>
      </c>
      <c r="F97" s="9">
        <v>20.399999999999999</v>
      </c>
      <c r="G97" s="9">
        <v>17</v>
      </c>
      <c r="H97" s="9">
        <v>14.571428571428573</v>
      </c>
      <c r="I97" s="9">
        <v>12.621293619410663</v>
      </c>
      <c r="J97" s="9">
        <v>10.932150670506216</v>
      </c>
      <c r="K97" s="9">
        <v>9.4690704365556133</v>
      </c>
      <c r="L97" s="9">
        <v>8.2017983135151606</v>
      </c>
      <c r="M97" s="9">
        <v>7.1041287554356289</v>
      </c>
      <c r="N97" s="9">
        <v>6.1533633777172607</v>
      </c>
      <c r="O97" s="9">
        <v>5.3298415839184976</v>
      </c>
      <c r="P97" s="9">
        <v>4.6165340100888335</v>
      </c>
      <c r="Q97" s="9">
        <v>3.9986903795812316</v>
      </c>
      <c r="R97" s="9">
        <v>3.4635344864377626</v>
      </c>
      <c r="S97" s="9">
        <v>3</v>
      </c>
      <c r="T97" s="9" t="s">
        <v>47</v>
      </c>
      <c r="U97" s="9" t="s">
        <v>47</v>
      </c>
      <c r="V97" s="9" t="s">
        <v>47</v>
      </c>
      <c r="W97" s="9" t="s">
        <v>47</v>
      </c>
      <c r="X97" s="9" t="s">
        <v>47</v>
      </c>
      <c r="Y97" s="9" t="s">
        <v>47</v>
      </c>
      <c r="Z97" s="9" t="s">
        <v>47</v>
      </c>
      <c r="AA97" s="9" t="s">
        <v>47</v>
      </c>
      <c r="AB97" s="9" t="s">
        <v>47</v>
      </c>
      <c r="AC97" s="9" t="s">
        <v>47</v>
      </c>
      <c r="AD97" s="9" t="s">
        <v>47</v>
      </c>
      <c r="AE97" s="9" t="s">
        <v>47</v>
      </c>
      <c r="AF97" s="9" t="s">
        <v>47</v>
      </c>
      <c r="AG97" s="9" t="s">
        <v>47</v>
      </c>
      <c r="AH97" s="9" t="s">
        <v>47</v>
      </c>
      <c r="AI97" s="9" t="s">
        <v>47</v>
      </c>
      <c r="AJ97" s="9" t="s">
        <v>47</v>
      </c>
      <c r="AK97" s="9" t="s">
        <v>47</v>
      </c>
      <c r="AL97" s="9" t="s">
        <v>47</v>
      </c>
      <c r="AM97" s="9" t="s">
        <v>47</v>
      </c>
      <c r="AN97" s="9" t="s">
        <v>47</v>
      </c>
      <c r="AO97" s="9" t="s">
        <v>47</v>
      </c>
      <c r="AP97" s="9" t="s">
        <v>47</v>
      </c>
      <c r="AQ97" s="9" t="s">
        <v>47</v>
      </c>
      <c r="AR97" s="9" t="s">
        <v>47</v>
      </c>
      <c r="AS97" s="9" t="s">
        <v>47</v>
      </c>
      <c r="AT97" s="9" t="s">
        <v>47</v>
      </c>
      <c r="AU97" s="9" t="s">
        <v>47</v>
      </c>
      <c r="AV97" s="9" t="s">
        <v>47</v>
      </c>
      <c r="AW97" s="9" t="s">
        <v>47</v>
      </c>
      <c r="AX97" s="9" t="s">
        <v>47</v>
      </c>
      <c r="AY97" s="9" t="s">
        <v>47</v>
      </c>
      <c r="AZ97" s="9" t="s">
        <v>47</v>
      </c>
      <c r="BA97" s="9" t="s">
        <v>47</v>
      </c>
      <c r="BB97" s="9" t="s">
        <v>47</v>
      </c>
      <c r="BC97" s="9" t="s">
        <v>47</v>
      </c>
      <c r="BD97" s="9" t="s">
        <v>47</v>
      </c>
      <c r="BE97" s="9" t="s">
        <v>47</v>
      </c>
      <c r="BF97" s="9" t="s">
        <v>47</v>
      </c>
      <c r="BG97" s="9" t="s">
        <v>47</v>
      </c>
      <c r="BH97" s="9" t="s">
        <v>47</v>
      </c>
      <c r="BI97" s="9" t="s">
        <v>47</v>
      </c>
      <c r="BJ97" s="9" t="s">
        <v>47</v>
      </c>
      <c r="BK97" s="9" t="s">
        <v>47</v>
      </c>
      <c r="BL97" s="9" t="s">
        <v>47</v>
      </c>
      <c r="BM97" s="9" t="s">
        <v>47</v>
      </c>
      <c r="BN97" s="9" t="s">
        <v>47</v>
      </c>
    </row>
    <row r="98" spans="1:66" ht="12" x14ac:dyDescent="0.25">
      <c r="A98" s="5">
        <v>69</v>
      </c>
      <c r="B98" s="56">
        <v>18</v>
      </c>
      <c r="C98" s="9">
        <v>51.75</v>
      </c>
      <c r="D98" s="9">
        <v>34.5</v>
      </c>
      <c r="E98" s="9">
        <v>25.875</v>
      </c>
      <c r="F98" s="9">
        <v>20.7</v>
      </c>
      <c r="G98" s="9">
        <v>17.25</v>
      </c>
      <c r="H98" s="9">
        <v>14.785714285714288</v>
      </c>
      <c r="I98" s="9">
        <v>12.9375</v>
      </c>
      <c r="J98" s="9">
        <v>11.32785592158675</v>
      </c>
      <c r="K98" s="9">
        <v>9.9184788235924994</v>
      </c>
      <c r="L98" s="9">
        <v>8.6844521024127577</v>
      </c>
      <c r="M98" s="9">
        <v>7.6039592018591566</v>
      </c>
      <c r="N98" s="9">
        <v>6.6578979147659352</v>
      </c>
      <c r="O98" s="9">
        <v>5.8295426720078352</v>
      </c>
      <c r="P98" s="9">
        <v>5.1042488484828272</v>
      </c>
      <c r="Q98" s="9">
        <v>4.4691938584377615</v>
      </c>
      <c r="R98" s="9">
        <v>3.9131504629196772</v>
      </c>
      <c r="S98" s="9">
        <v>3.4262882816189055</v>
      </c>
      <c r="T98" s="9">
        <v>3</v>
      </c>
      <c r="U98" s="9" t="s">
        <v>47</v>
      </c>
      <c r="V98" s="9" t="s">
        <v>47</v>
      </c>
      <c r="W98" s="9" t="s">
        <v>47</v>
      </c>
      <c r="X98" s="9" t="s">
        <v>47</v>
      </c>
      <c r="Y98" s="9" t="s">
        <v>47</v>
      </c>
      <c r="Z98" s="9" t="s">
        <v>47</v>
      </c>
      <c r="AA98" s="9" t="s">
        <v>47</v>
      </c>
      <c r="AB98" s="9" t="s">
        <v>47</v>
      </c>
      <c r="AC98" s="9" t="s">
        <v>47</v>
      </c>
      <c r="AD98" s="9" t="s">
        <v>47</v>
      </c>
      <c r="AE98" s="9" t="s">
        <v>47</v>
      </c>
      <c r="AF98" s="9" t="s">
        <v>47</v>
      </c>
      <c r="AG98" s="9" t="s">
        <v>47</v>
      </c>
      <c r="AH98" s="9" t="s">
        <v>47</v>
      </c>
      <c r="AI98" s="9" t="s">
        <v>47</v>
      </c>
      <c r="AJ98" s="9" t="s">
        <v>47</v>
      </c>
      <c r="AK98" s="9" t="s">
        <v>47</v>
      </c>
      <c r="AL98" s="9" t="s">
        <v>47</v>
      </c>
      <c r="AM98" s="9" t="s">
        <v>47</v>
      </c>
      <c r="AN98" s="9" t="s">
        <v>47</v>
      </c>
      <c r="AO98" s="9" t="s">
        <v>47</v>
      </c>
      <c r="AP98" s="9" t="s">
        <v>47</v>
      </c>
      <c r="AQ98" s="9" t="s">
        <v>47</v>
      </c>
      <c r="AR98" s="9" t="s">
        <v>47</v>
      </c>
      <c r="AS98" s="9" t="s">
        <v>47</v>
      </c>
      <c r="AT98" s="9" t="s">
        <v>47</v>
      </c>
      <c r="AU98" s="9" t="s">
        <v>47</v>
      </c>
      <c r="AV98" s="9" t="s">
        <v>47</v>
      </c>
      <c r="AW98" s="9" t="s">
        <v>47</v>
      </c>
      <c r="AX98" s="9" t="s">
        <v>47</v>
      </c>
      <c r="AY98" s="9" t="s">
        <v>47</v>
      </c>
      <c r="AZ98" s="9" t="s">
        <v>47</v>
      </c>
      <c r="BA98" s="9" t="s">
        <v>47</v>
      </c>
      <c r="BB98" s="9" t="s">
        <v>47</v>
      </c>
      <c r="BC98" s="9" t="s">
        <v>47</v>
      </c>
      <c r="BD98" s="9" t="s">
        <v>47</v>
      </c>
      <c r="BE98" s="9" t="s">
        <v>47</v>
      </c>
      <c r="BF98" s="9" t="s">
        <v>47</v>
      </c>
      <c r="BG98" s="9" t="s">
        <v>47</v>
      </c>
      <c r="BH98" s="9" t="s">
        <v>47</v>
      </c>
      <c r="BI98" s="9" t="s">
        <v>47</v>
      </c>
      <c r="BJ98" s="9" t="s">
        <v>47</v>
      </c>
      <c r="BK98" s="9" t="s">
        <v>47</v>
      </c>
      <c r="BL98" s="9" t="s">
        <v>47</v>
      </c>
      <c r="BM98" s="9" t="s">
        <v>47</v>
      </c>
      <c r="BN98" s="9" t="s">
        <v>47</v>
      </c>
    </row>
    <row r="99" spans="1:66" ht="12" x14ac:dyDescent="0.25">
      <c r="A99" s="5">
        <v>70</v>
      </c>
      <c r="B99" s="56">
        <v>18</v>
      </c>
      <c r="C99" s="9">
        <v>52.5</v>
      </c>
      <c r="D99" s="9">
        <v>35</v>
      </c>
      <c r="E99" s="9">
        <v>26.25</v>
      </c>
      <c r="F99" s="9">
        <v>21</v>
      </c>
      <c r="G99" s="9">
        <v>17.5</v>
      </c>
      <c r="H99" s="9">
        <v>15</v>
      </c>
      <c r="I99" s="9">
        <v>13.117279083317516</v>
      </c>
      <c r="J99" s="9">
        <v>11.47086736997595</v>
      </c>
      <c r="K99" s="9">
        <v>10.03110457464633</v>
      </c>
      <c r="L99" s="9">
        <v>8.7720532146385981</v>
      </c>
      <c r="M99" s="9">
        <v>7.671031343341804</v>
      </c>
      <c r="N99" s="9">
        <v>6.7082039324993676</v>
      </c>
      <c r="O99" s="9">
        <v>5.8662255420268181</v>
      </c>
      <c r="P99" s="9">
        <v>5.1299278400300903</v>
      </c>
      <c r="Q99" s="9">
        <v>4.4860463436636611</v>
      </c>
      <c r="R99" s="9">
        <v>3.9229814580354914</v>
      </c>
      <c r="S99" s="9">
        <v>3.4305895082487607</v>
      </c>
      <c r="T99" s="9">
        <v>3</v>
      </c>
      <c r="U99" s="9" t="s">
        <v>47</v>
      </c>
      <c r="V99" s="9" t="s">
        <v>47</v>
      </c>
      <c r="W99" s="9" t="s">
        <v>47</v>
      </c>
      <c r="X99" s="9" t="s">
        <v>47</v>
      </c>
      <c r="Y99" s="9" t="s">
        <v>47</v>
      </c>
      <c r="Z99" s="9" t="s">
        <v>47</v>
      </c>
      <c r="AA99" s="9" t="s">
        <v>47</v>
      </c>
      <c r="AB99" s="9" t="s">
        <v>47</v>
      </c>
      <c r="AC99" s="9" t="s">
        <v>47</v>
      </c>
      <c r="AD99" s="9" t="s">
        <v>47</v>
      </c>
      <c r="AE99" s="9" t="s">
        <v>47</v>
      </c>
      <c r="AF99" s="9" t="s">
        <v>47</v>
      </c>
      <c r="AG99" s="9" t="s">
        <v>47</v>
      </c>
      <c r="AH99" s="9" t="s">
        <v>47</v>
      </c>
      <c r="AI99" s="9" t="s">
        <v>47</v>
      </c>
      <c r="AJ99" s="9" t="s">
        <v>47</v>
      </c>
      <c r="AK99" s="9" t="s">
        <v>47</v>
      </c>
      <c r="AL99" s="9" t="s">
        <v>47</v>
      </c>
      <c r="AM99" s="9" t="s">
        <v>47</v>
      </c>
      <c r="AN99" s="9" t="s">
        <v>47</v>
      </c>
      <c r="AO99" s="9" t="s">
        <v>47</v>
      </c>
      <c r="AP99" s="9" t="s">
        <v>47</v>
      </c>
      <c r="AQ99" s="9" t="s">
        <v>47</v>
      </c>
      <c r="AR99" s="9" t="s">
        <v>47</v>
      </c>
      <c r="AS99" s="9" t="s">
        <v>47</v>
      </c>
      <c r="AT99" s="9" t="s">
        <v>47</v>
      </c>
      <c r="AU99" s="9" t="s">
        <v>47</v>
      </c>
      <c r="AV99" s="9" t="s">
        <v>47</v>
      </c>
      <c r="AW99" s="9" t="s">
        <v>47</v>
      </c>
      <c r="AX99" s="9" t="s">
        <v>47</v>
      </c>
      <c r="AY99" s="9" t="s">
        <v>47</v>
      </c>
      <c r="AZ99" s="9" t="s">
        <v>47</v>
      </c>
      <c r="BA99" s="9" t="s">
        <v>47</v>
      </c>
      <c r="BB99" s="9" t="s">
        <v>47</v>
      </c>
      <c r="BC99" s="9" t="s">
        <v>47</v>
      </c>
      <c r="BD99" s="9" t="s">
        <v>47</v>
      </c>
      <c r="BE99" s="9" t="s">
        <v>47</v>
      </c>
      <c r="BF99" s="9" t="s">
        <v>47</v>
      </c>
      <c r="BG99" s="9" t="s">
        <v>47</v>
      </c>
      <c r="BH99" s="9" t="s">
        <v>47</v>
      </c>
      <c r="BI99" s="9" t="s">
        <v>47</v>
      </c>
      <c r="BJ99" s="9" t="s">
        <v>47</v>
      </c>
      <c r="BK99" s="9" t="s">
        <v>47</v>
      </c>
      <c r="BL99" s="9" t="s">
        <v>47</v>
      </c>
      <c r="BM99" s="9" t="s">
        <v>47</v>
      </c>
      <c r="BN99" s="9" t="s">
        <v>47</v>
      </c>
    </row>
    <row r="100" spans="1:66" ht="12" x14ac:dyDescent="0.25">
      <c r="A100" s="5">
        <v>71</v>
      </c>
      <c r="B100" s="56">
        <v>18</v>
      </c>
      <c r="C100" s="9">
        <v>53.25</v>
      </c>
      <c r="D100" s="9">
        <v>35.5</v>
      </c>
      <c r="E100" s="9">
        <v>26.625</v>
      </c>
      <c r="F100" s="9">
        <v>21.3</v>
      </c>
      <c r="G100" s="9">
        <v>17.75</v>
      </c>
      <c r="H100" s="9">
        <v>15.214285714285714</v>
      </c>
      <c r="I100" s="9">
        <v>13.288951253281592</v>
      </c>
      <c r="J100" s="9">
        <v>11.607263642109491</v>
      </c>
      <c r="K100" s="9">
        <v>10.138389906740521</v>
      </c>
      <c r="L100" s="9">
        <v>8.8553989183291861</v>
      </c>
      <c r="M100" s="9">
        <v>7.7347676232701756</v>
      </c>
      <c r="N100" s="9">
        <v>6.7559497587576205</v>
      </c>
      <c r="O100" s="9">
        <v>5.9009991464436329</v>
      </c>
      <c r="P100" s="9">
        <v>5.1542406574574651</v>
      </c>
      <c r="Q100" s="9">
        <v>4.5019828160792512</v>
      </c>
      <c r="R100" s="9">
        <v>3.9322667727879805</v>
      </c>
      <c r="S100" s="9">
        <v>3.4346470442192372</v>
      </c>
      <c r="T100" s="9">
        <v>3</v>
      </c>
      <c r="U100" s="9" t="s">
        <v>47</v>
      </c>
      <c r="V100" s="9" t="s">
        <v>47</v>
      </c>
      <c r="W100" s="9" t="s">
        <v>47</v>
      </c>
      <c r="X100" s="9" t="s">
        <v>47</v>
      </c>
      <c r="Y100" s="9" t="s">
        <v>47</v>
      </c>
      <c r="Z100" s="9" t="s">
        <v>47</v>
      </c>
      <c r="AA100" s="9" t="s">
        <v>47</v>
      </c>
      <c r="AB100" s="9" t="s">
        <v>47</v>
      </c>
      <c r="AC100" s="9" t="s">
        <v>47</v>
      </c>
      <c r="AD100" s="9" t="s">
        <v>47</v>
      </c>
      <c r="AE100" s="9" t="s">
        <v>47</v>
      </c>
      <c r="AF100" s="9" t="s">
        <v>47</v>
      </c>
      <c r="AG100" s="9" t="s">
        <v>47</v>
      </c>
      <c r="AH100" s="9" t="s">
        <v>47</v>
      </c>
      <c r="AI100" s="9" t="s">
        <v>47</v>
      </c>
      <c r="AJ100" s="9" t="s">
        <v>47</v>
      </c>
      <c r="AK100" s="9" t="s">
        <v>47</v>
      </c>
      <c r="AL100" s="9" t="s">
        <v>47</v>
      </c>
      <c r="AM100" s="9" t="s">
        <v>47</v>
      </c>
      <c r="AN100" s="9" t="s">
        <v>47</v>
      </c>
      <c r="AO100" s="9" t="s">
        <v>47</v>
      </c>
      <c r="AP100" s="9" t="s">
        <v>47</v>
      </c>
      <c r="AQ100" s="9" t="s">
        <v>47</v>
      </c>
      <c r="AR100" s="9" t="s">
        <v>47</v>
      </c>
      <c r="AS100" s="9" t="s">
        <v>47</v>
      </c>
      <c r="AT100" s="9" t="s">
        <v>47</v>
      </c>
      <c r="AU100" s="9" t="s">
        <v>47</v>
      </c>
      <c r="AV100" s="9" t="s">
        <v>47</v>
      </c>
      <c r="AW100" s="9" t="s">
        <v>47</v>
      </c>
      <c r="AX100" s="9" t="s">
        <v>47</v>
      </c>
      <c r="AY100" s="9" t="s">
        <v>47</v>
      </c>
      <c r="AZ100" s="9" t="s">
        <v>47</v>
      </c>
      <c r="BA100" s="9" t="s">
        <v>47</v>
      </c>
      <c r="BB100" s="9" t="s">
        <v>47</v>
      </c>
      <c r="BC100" s="9" t="s">
        <v>47</v>
      </c>
      <c r="BD100" s="9" t="s">
        <v>47</v>
      </c>
      <c r="BE100" s="9" t="s">
        <v>47</v>
      </c>
      <c r="BF100" s="9" t="s">
        <v>47</v>
      </c>
      <c r="BG100" s="9" t="s">
        <v>47</v>
      </c>
      <c r="BH100" s="9" t="s">
        <v>47</v>
      </c>
      <c r="BI100" s="9" t="s">
        <v>47</v>
      </c>
      <c r="BJ100" s="9" t="s">
        <v>47</v>
      </c>
      <c r="BK100" s="9" t="s">
        <v>47</v>
      </c>
      <c r="BL100" s="9" t="s">
        <v>47</v>
      </c>
      <c r="BM100" s="9" t="s">
        <v>47</v>
      </c>
      <c r="BN100" s="9" t="s">
        <v>47</v>
      </c>
    </row>
    <row r="101" spans="1:66" ht="12" x14ac:dyDescent="0.25">
      <c r="A101" s="5">
        <v>72</v>
      </c>
      <c r="B101" s="56">
        <v>18</v>
      </c>
      <c r="C101" s="9">
        <v>54</v>
      </c>
      <c r="D101" s="9">
        <v>36</v>
      </c>
      <c r="E101" s="9">
        <v>27</v>
      </c>
      <c r="F101" s="9">
        <v>21.6</v>
      </c>
      <c r="G101" s="9">
        <v>18</v>
      </c>
      <c r="H101" s="9">
        <v>15.428571428571431</v>
      </c>
      <c r="I101" s="9">
        <v>13.460422041357527</v>
      </c>
      <c r="J101" s="9">
        <v>11.743340099261523</v>
      </c>
      <c r="K101" s="9">
        <v>10.245298123877799</v>
      </c>
      <c r="L101" s="9">
        <v>8.938354229708013</v>
      </c>
      <c r="M101" s="9">
        <v>7.7981309445292686</v>
      </c>
      <c r="N101" s="9">
        <v>6.8033605141660898</v>
      </c>
      <c r="O101" s="9">
        <v>5.9354882105673976</v>
      </c>
      <c r="P101" s="9">
        <v>5.1783262439830917</v>
      </c>
      <c r="Q101" s="9">
        <v>4.5177518239162131</v>
      </c>
      <c r="R101" s="9">
        <v>3.9414437370016175</v>
      </c>
      <c r="S101" s="9">
        <v>3.438652528390278</v>
      </c>
      <c r="T101" s="9">
        <v>3</v>
      </c>
      <c r="U101" s="9" t="s">
        <v>47</v>
      </c>
      <c r="V101" s="9" t="s">
        <v>47</v>
      </c>
      <c r="W101" s="9" t="s">
        <v>47</v>
      </c>
      <c r="X101" s="9" t="s">
        <v>47</v>
      </c>
      <c r="Y101" s="9" t="s">
        <v>47</v>
      </c>
      <c r="Z101" s="9" t="s">
        <v>47</v>
      </c>
      <c r="AA101" s="9" t="s">
        <v>47</v>
      </c>
      <c r="AB101" s="9" t="s">
        <v>47</v>
      </c>
      <c r="AC101" s="9" t="s">
        <v>47</v>
      </c>
      <c r="AD101" s="9" t="s">
        <v>47</v>
      </c>
      <c r="AE101" s="9" t="s">
        <v>47</v>
      </c>
      <c r="AF101" s="9" t="s">
        <v>47</v>
      </c>
      <c r="AG101" s="9" t="s">
        <v>47</v>
      </c>
      <c r="AH101" s="9" t="s">
        <v>47</v>
      </c>
      <c r="AI101" s="9" t="s">
        <v>47</v>
      </c>
      <c r="AJ101" s="9" t="s">
        <v>47</v>
      </c>
      <c r="AK101" s="9" t="s">
        <v>47</v>
      </c>
      <c r="AL101" s="9" t="s">
        <v>47</v>
      </c>
      <c r="AM101" s="9" t="s">
        <v>47</v>
      </c>
      <c r="AN101" s="9" t="s">
        <v>47</v>
      </c>
      <c r="AO101" s="9" t="s">
        <v>47</v>
      </c>
      <c r="AP101" s="9" t="s">
        <v>47</v>
      </c>
      <c r="AQ101" s="9" t="s">
        <v>47</v>
      </c>
      <c r="AR101" s="9" t="s">
        <v>47</v>
      </c>
      <c r="AS101" s="9" t="s">
        <v>47</v>
      </c>
      <c r="AT101" s="9" t="s">
        <v>47</v>
      </c>
      <c r="AU101" s="9" t="s">
        <v>47</v>
      </c>
      <c r="AV101" s="9" t="s">
        <v>47</v>
      </c>
      <c r="AW101" s="9" t="s">
        <v>47</v>
      </c>
      <c r="AX101" s="9" t="s">
        <v>47</v>
      </c>
      <c r="AY101" s="9" t="s">
        <v>47</v>
      </c>
      <c r="AZ101" s="9" t="s">
        <v>47</v>
      </c>
      <c r="BA101" s="9" t="s">
        <v>47</v>
      </c>
      <c r="BB101" s="9" t="s">
        <v>47</v>
      </c>
      <c r="BC101" s="9" t="s">
        <v>47</v>
      </c>
      <c r="BD101" s="9" t="s">
        <v>47</v>
      </c>
      <c r="BE101" s="9" t="s">
        <v>47</v>
      </c>
      <c r="BF101" s="9" t="s">
        <v>47</v>
      </c>
      <c r="BG101" s="9" t="s">
        <v>47</v>
      </c>
      <c r="BH101" s="9" t="s">
        <v>47</v>
      </c>
      <c r="BI101" s="9" t="s">
        <v>47</v>
      </c>
      <c r="BJ101" s="9" t="s">
        <v>47</v>
      </c>
      <c r="BK101" s="9" t="s">
        <v>47</v>
      </c>
      <c r="BL101" s="9" t="s">
        <v>47</v>
      </c>
      <c r="BM101" s="9" t="s">
        <v>47</v>
      </c>
      <c r="BN101" s="9" t="s">
        <v>47</v>
      </c>
    </row>
    <row r="102" spans="1:66" ht="12" x14ac:dyDescent="0.25">
      <c r="A102" s="5">
        <v>73</v>
      </c>
      <c r="B102" s="56">
        <v>19</v>
      </c>
      <c r="C102" s="9">
        <v>54.75</v>
      </c>
      <c r="D102" s="9">
        <v>36.5</v>
      </c>
      <c r="E102" s="9">
        <v>27.375</v>
      </c>
      <c r="F102" s="9">
        <v>21.9</v>
      </c>
      <c r="G102" s="9">
        <v>18.25</v>
      </c>
      <c r="H102" s="9">
        <v>15.642857142857146</v>
      </c>
      <c r="I102" s="9">
        <v>13.6875</v>
      </c>
      <c r="J102" s="9">
        <v>12.061201111613855</v>
      </c>
      <c r="K102" s="9">
        <v>10.628133132770429</v>
      </c>
      <c r="L102" s="9">
        <v>9.3653370707105541</v>
      </c>
      <c r="M102" s="9">
        <v>8.2525818365583596</v>
      </c>
      <c r="N102" s="9">
        <v>7.2720401257192302</v>
      </c>
      <c r="O102" s="9">
        <v>6.40800280898815</v>
      </c>
      <c r="P102" s="9">
        <v>5.6466272586661228</v>
      </c>
      <c r="Q102" s="9">
        <v>4.9757155776506234</v>
      </c>
      <c r="R102" s="9">
        <v>4.3845191785376478</v>
      </c>
      <c r="S102" s="9">
        <v>3.863566581922961</v>
      </c>
      <c r="T102" s="9">
        <v>3.404511675081888</v>
      </c>
      <c r="U102" s="9">
        <v>3</v>
      </c>
      <c r="V102" s="9" t="s">
        <v>47</v>
      </c>
      <c r="W102" s="9" t="s">
        <v>47</v>
      </c>
      <c r="X102" s="9" t="s">
        <v>47</v>
      </c>
      <c r="Y102" s="9" t="s">
        <v>47</v>
      </c>
      <c r="Z102" s="9" t="s">
        <v>47</v>
      </c>
      <c r="AA102" s="9" t="s">
        <v>47</v>
      </c>
      <c r="AB102" s="9" t="s">
        <v>47</v>
      </c>
      <c r="AC102" s="9" t="s">
        <v>47</v>
      </c>
      <c r="AD102" s="9" t="s">
        <v>47</v>
      </c>
      <c r="AE102" s="9" t="s">
        <v>47</v>
      </c>
      <c r="AF102" s="9" t="s">
        <v>47</v>
      </c>
      <c r="AG102" s="9" t="s">
        <v>47</v>
      </c>
      <c r="AH102" s="9" t="s">
        <v>47</v>
      </c>
      <c r="AI102" s="9" t="s">
        <v>47</v>
      </c>
      <c r="AJ102" s="9" t="s">
        <v>47</v>
      </c>
      <c r="AK102" s="9" t="s">
        <v>47</v>
      </c>
      <c r="AL102" s="9" t="s">
        <v>47</v>
      </c>
      <c r="AM102" s="9" t="s">
        <v>47</v>
      </c>
      <c r="AN102" s="9" t="s">
        <v>47</v>
      </c>
      <c r="AO102" s="9" t="s">
        <v>47</v>
      </c>
      <c r="AP102" s="9" t="s">
        <v>47</v>
      </c>
      <c r="AQ102" s="9" t="s">
        <v>47</v>
      </c>
      <c r="AR102" s="9" t="s">
        <v>47</v>
      </c>
      <c r="AS102" s="9" t="s">
        <v>47</v>
      </c>
      <c r="AT102" s="9" t="s">
        <v>47</v>
      </c>
      <c r="AU102" s="9" t="s">
        <v>47</v>
      </c>
      <c r="AV102" s="9" t="s">
        <v>47</v>
      </c>
      <c r="AW102" s="9" t="s">
        <v>47</v>
      </c>
      <c r="AX102" s="9" t="s">
        <v>47</v>
      </c>
      <c r="AY102" s="9" t="s">
        <v>47</v>
      </c>
      <c r="AZ102" s="9" t="s">
        <v>47</v>
      </c>
      <c r="BA102" s="9" t="s">
        <v>47</v>
      </c>
      <c r="BB102" s="9" t="s">
        <v>47</v>
      </c>
      <c r="BC102" s="9" t="s">
        <v>47</v>
      </c>
      <c r="BD102" s="9" t="s">
        <v>47</v>
      </c>
      <c r="BE102" s="9" t="s">
        <v>47</v>
      </c>
      <c r="BF102" s="9" t="s">
        <v>47</v>
      </c>
      <c r="BG102" s="9" t="s">
        <v>47</v>
      </c>
      <c r="BH102" s="9" t="s">
        <v>47</v>
      </c>
      <c r="BI102" s="9" t="s">
        <v>47</v>
      </c>
      <c r="BJ102" s="9" t="s">
        <v>47</v>
      </c>
      <c r="BK102" s="9" t="s">
        <v>47</v>
      </c>
      <c r="BL102" s="9" t="s">
        <v>47</v>
      </c>
      <c r="BM102" s="9" t="s">
        <v>47</v>
      </c>
      <c r="BN102" s="9" t="s">
        <v>47</v>
      </c>
    </row>
    <row r="103" spans="1:66" ht="12" x14ac:dyDescent="0.25">
      <c r="A103" s="5">
        <v>74</v>
      </c>
      <c r="B103" s="56">
        <v>19</v>
      </c>
      <c r="C103" s="9">
        <v>55.5</v>
      </c>
      <c r="D103" s="9">
        <v>37</v>
      </c>
      <c r="E103" s="9">
        <v>27.75</v>
      </c>
      <c r="F103" s="9">
        <v>22.2</v>
      </c>
      <c r="G103" s="9">
        <v>18.5</v>
      </c>
      <c r="H103" s="9">
        <v>15.857142857142859</v>
      </c>
      <c r="I103" s="9">
        <v>13.875</v>
      </c>
      <c r="J103" s="9">
        <v>12.212568528802899</v>
      </c>
      <c r="K103" s="9">
        <v>10.749321086177083</v>
      </c>
      <c r="L103" s="9">
        <v>9.4613924614806226</v>
      </c>
      <c r="M103" s="9">
        <v>8.3277768514400901</v>
      </c>
      <c r="N103" s="9">
        <v>7.3299852605975158</v>
      </c>
      <c r="O103" s="9">
        <v>6.45174395028197</v>
      </c>
      <c r="P103" s="9">
        <v>5.6787290178816638</v>
      </c>
      <c r="Q103" s="9">
        <v>4.9983327774689306</v>
      </c>
      <c r="R103" s="9">
        <v>4.3994581315027776</v>
      </c>
      <c r="S103" s="9">
        <v>3.872337579861393</v>
      </c>
      <c r="T103" s="9">
        <v>3.40837391428584</v>
      </c>
      <c r="U103" s="9">
        <v>3</v>
      </c>
      <c r="V103" s="9" t="s">
        <v>47</v>
      </c>
      <c r="W103" s="9" t="s">
        <v>47</v>
      </c>
      <c r="X103" s="9" t="s">
        <v>47</v>
      </c>
      <c r="Y103" s="9" t="s">
        <v>47</v>
      </c>
      <c r="Z103" s="9" t="s">
        <v>47</v>
      </c>
      <c r="AA103" s="9" t="s">
        <v>47</v>
      </c>
      <c r="AB103" s="9" t="s">
        <v>47</v>
      </c>
      <c r="AC103" s="9" t="s">
        <v>47</v>
      </c>
      <c r="AD103" s="9" t="s">
        <v>47</v>
      </c>
      <c r="AE103" s="9" t="s">
        <v>47</v>
      </c>
      <c r="AF103" s="9" t="s">
        <v>47</v>
      </c>
      <c r="AG103" s="9" t="s">
        <v>47</v>
      </c>
      <c r="AH103" s="9" t="s">
        <v>47</v>
      </c>
      <c r="AI103" s="9" t="s">
        <v>47</v>
      </c>
      <c r="AJ103" s="9" t="s">
        <v>47</v>
      </c>
      <c r="AK103" s="9" t="s">
        <v>47</v>
      </c>
      <c r="AL103" s="9" t="s">
        <v>47</v>
      </c>
      <c r="AM103" s="9" t="s">
        <v>47</v>
      </c>
      <c r="AN103" s="9" t="s">
        <v>47</v>
      </c>
      <c r="AO103" s="9" t="s">
        <v>47</v>
      </c>
      <c r="AP103" s="9" t="s">
        <v>47</v>
      </c>
      <c r="AQ103" s="9" t="s">
        <v>47</v>
      </c>
      <c r="AR103" s="9" t="s">
        <v>47</v>
      </c>
      <c r="AS103" s="9" t="s">
        <v>47</v>
      </c>
      <c r="AT103" s="9" t="s">
        <v>47</v>
      </c>
      <c r="AU103" s="9" t="s">
        <v>47</v>
      </c>
      <c r="AV103" s="9" t="s">
        <v>47</v>
      </c>
      <c r="AW103" s="9" t="s">
        <v>47</v>
      </c>
      <c r="AX103" s="9" t="s">
        <v>47</v>
      </c>
      <c r="AY103" s="9" t="s">
        <v>47</v>
      </c>
      <c r="AZ103" s="9" t="s">
        <v>47</v>
      </c>
      <c r="BA103" s="9" t="s">
        <v>47</v>
      </c>
      <c r="BB103" s="9" t="s">
        <v>47</v>
      </c>
      <c r="BC103" s="9" t="s">
        <v>47</v>
      </c>
      <c r="BD103" s="9" t="s">
        <v>47</v>
      </c>
      <c r="BE103" s="9" t="s">
        <v>47</v>
      </c>
      <c r="BF103" s="9" t="s">
        <v>47</v>
      </c>
      <c r="BG103" s="9" t="s">
        <v>47</v>
      </c>
      <c r="BH103" s="9" t="s">
        <v>47</v>
      </c>
      <c r="BI103" s="9" t="s">
        <v>47</v>
      </c>
      <c r="BJ103" s="9" t="s">
        <v>47</v>
      </c>
      <c r="BK103" s="9" t="s">
        <v>47</v>
      </c>
      <c r="BL103" s="9" t="s">
        <v>47</v>
      </c>
      <c r="BM103" s="9" t="s">
        <v>47</v>
      </c>
      <c r="BN103" s="9" t="s">
        <v>47</v>
      </c>
    </row>
    <row r="104" spans="1:66" ht="12" x14ac:dyDescent="0.25">
      <c r="A104" s="5">
        <v>75</v>
      </c>
      <c r="B104" s="56">
        <v>19</v>
      </c>
      <c r="C104" s="9">
        <v>56.25</v>
      </c>
      <c r="D104" s="9">
        <v>37.5</v>
      </c>
      <c r="E104" s="9">
        <v>28.125</v>
      </c>
      <c r="F104" s="9">
        <v>22.5</v>
      </c>
      <c r="G104" s="9">
        <v>18.75</v>
      </c>
      <c r="H104" s="9">
        <v>16.071428571428569</v>
      </c>
      <c r="I104" s="9">
        <v>14.0625</v>
      </c>
      <c r="J104" s="9">
        <v>12.363765577733291</v>
      </c>
      <c r="K104" s="9">
        <v>10.870236391903477</v>
      </c>
      <c r="L104" s="9">
        <v>9.5571238772650631</v>
      </c>
      <c r="M104" s="9">
        <v>8.402633899794683</v>
      </c>
      <c r="N104" s="9">
        <v>7.3876050327165403</v>
      </c>
      <c r="O104" s="9">
        <v>6.4951905283832891</v>
      </c>
      <c r="P104" s="9">
        <v>5.7105787076013952</v>
      </c>
      <c r="Q104" s="9">
        <v>5.0207471256162712</v>
      </c>
      <c r="R104" s="9">
        <v>4.4142464345740677</v>
      </c>
      <c r="S104" s="9">
        <v>3.8810103551586685</v>
      </c>
      <c r="T104" s="9">
        <v>3.4121886034444233</v>
      </c>
      <c r="U104" s="9">
        <v>3</v>
      </c>
      <c r="V104" s="9" t="s">
        <v>47</v>
      </c>
      <c r="W104" s="9" t="s">
        <v>47</v>
      </c>
      <c r="X104" s="9" t="s">
        <v>47</v>
      </c>
      <c r="Y104" s="9" t="s">
        <v>47</v>
      </c>
      <c r="Z104" s="9" t="s">
        <v>47</v>
      </c>
      <c r="AA104" s="9" t="s">
        <v>47</v>
      </c>
      <c r="AB104" s="9" t="s">
        <v>47</v>
      </c>
      <c r="AC104" s="9" t="s">
        <v>47</v>
      </c>
      <c r="AD104" s="9" t="s">
        <v>47</v>
      </c>
      <c r="AE104" s="9" t="s">
        <v>47</v>
      </c>
      <c r="AF104" s="9" t="s">
        <v>47</v>
      </c>
      <c r="AG104" s="9" t="s">
        <v>47</v>
      </c>
      <c r="AH104" s="9" t="s">
        <v>47</v>
      </c>
      <c r="AI104" s="9" t="s">
        <v>47</v>
      </c>
      <c r="AJ104" s="9" t="s">
        <v>47</v>
      </c>
      <c r="AK104" s="9" t="s">
        <v>47</v>
      </c>
      <c r="AL104" s="9" t="s">
        <v>47</v>
      </c>
      <c r="AM104" s="9" t="s">
        <v>47</v>
      </c>
      <c r="AN104" s="9" t="s">
        <v>47</v>
      </c>
      <c r="AO104" s="9" t="s">
        <v>47</v>
      </c>
      <c r="AP104" s="9" t="s">
        <v>47</v>
      </c>
      <c r="AQ104" s="9" t="s">
        <v>47</v>
      </c>
      <c r="AR104" s="9" t="s">
        <v>47</v>
      </c>
      <c r="AS104" s="9" t="s">
        <v>47</v>
      </c>
      <c r="AT104" s="9" t="s">
        <v>47</v>
      </c>
      <c r="AU104" s="9" t="s">
        <v>47</v>
      </c>
      <c r="AV104" s="9" t="s">
        <v>47</v>
      </c>
      <c r="AW104" s="9" t="s">
        <v>47</v>
      </c>
      <c r="AX104" s="9" t="s">
        <v>47</v>
      </c>
      <c r="AY104" s="9" t="s">
        <v>47</v>
      </c>
      <c r="AZ104" s="9" t="s">
        <v>47</v>
      </c>
      <c r="BA104" s="9" t="s">
        <v>47</v>
      </c>
      <c r="BB104" s="9" t="s">
        <v>47</v>
      </c>
      <c r="BC104" s="9" t="s">
        <v>47</v>
      </c>
      <c r="BD104" s="9" t="s">
        <v>47</v>
      </c>
      <c r="BE104" s="9" t="s">
        <v>47</v>
      </c>
      <c r="BF104" s="9" t="s">
        <v>47</v>
      </c>
      <c r="BG104" s="9" t="s">
        <v>47</v>
      </c>
      <c r="BH104" s="9" t="s">
        <v>47</v>
      </c>
      <c r="BI104" s="9" t="s">
        <v>47</v>
      </c>
      <c r="BJ104" s="9" t="s">
        <v>47</v>
      </c>
      <c r="BK104" s="9" t="s">
        <v>47</v>
      </c>
      <c r="BL104" s="9" t="s">
        <v>47</v>
      </c>
      <c r="BM104" s="9" t="s">
        <v>47</v>
      </c>
      <c r="BN104" s="9" t="s">
        <v>47</v>
      </c>
    </row>
    <row r="105" spans="1:66" ht="12" x14ac:dyDescent="0.25">
      <c r="A105" s="5">
        <v>76</v>
      </c>
      <c r="B105" s="56">
        <v>19</v>
      </c>
      <c r="C105" s="9">
        <v>57</v>
      </c>
      <c r="D105" s="9">
        <v>38</v>
      </c>
      <c r="E105" s="9">
        <v>28.5</v>
      </c>
      <c r="F105" s="9">
        <v>22.8</v>
      </c>
      <c r="G105" s="9">
        <v>19</v>
      </c>
      <c r="H105" s="9">
        <v>16.285714285714285</v>
      </c>
      <c r="I105" s="9">
        <v>14.25</v>
      </c>
      <c r="J105" s="9">
        <v>12.5147947180599</v>
      </c>
      <c r="K105" s="9">
        <v>10.990883286679296</v>
      </c>
      <c r="L105" s="9">
        <v>9.6525367089787277</v>
      </c>
      <c r="M105" s="9">
        <v>8.4771589769407907</v>
      </c>
      <c r="N105" s="9">
        <v>7.4449055711419412</v>
      </c>
      <c r="O105" s="9">
        <v>6.5383484153110096</v>
      </c>
      <c r="P105" s="9">
        <v>5.7421816289662839</v>
      </c>
      <c r="Q105" s="9">
        <v>5.0429631101984445</v>
      </c>
      <c r="R105" s="9">
        <v>4.428887585605783</v>
      </c>
      <c r="S105" s="9">
        <v>3.8895872956645836</v>
      </c>
      <c r="T105" s="9">
        <v>3.4159569504011245</v>
      </c>
      <c r="U105" s="9">
        <v>3</v>
      </c>
      <c r="V105" s="9" t="s">
        <v>47</v>
      </c>
      <c r="W105" s="9" t="s">
        <v>47</v>
      </c>
      <c r="X105" s="9" t="s">
        <v>47</v>
      </c>
      <c r="Y105" s="9" t="s">
        <v>47</v>
      </c>
      <c r="Z105" s="9" t="s">
        <v>47</v>
      </c>
      <c r="AA105" s="9" t="s">
        <v>47</v>
      </c>
      <c r="AB105" s="9" t="s">
        <v>47</v>
      </c>
      <c r="AC105" s="9" t="s">
        <v>47</v>
      </c>
      <c r="AD105" s="9" t="s">
        <v>47</v>
      </c>
      <c r="AE105" s="9" t="s">
        <v>47</v>
      </c>
      <c r="AF105" s="9" t="s">
        <v>47</v>
      </c>
      <c r="AG105" s="9" t="s">
        <v>47</v>
      </c>
      <c r="AH105" s="9" t="s">
        <v>47</v>
      </c>
      <c r="AI105" s="9" t="s">
        <v>47</v>
      </c>
      <c r="AJ105" s="9" t="s">
        <v>47</v>
      </c>
      <c r="AK105" s="9" t="s">
        <v>47</v>
      </c>
      <c r="AL105" s="9" t="s">
        <v>47</v>
      </c>
      <c r="AM105" s="9" t="s">
        <v>47</v>
      </c>
      <c r="AN105" s="9" t="s">
        <v>47</v>
      </c>
      <c r="AO105" s="9" t="s">
        <v>47</v>
      </c>
      <c r="AP105" s="9" t="s">
        <v>47</v>
      </c>
      <c r="AQ105" s="9" t="s">
        <v>47</v>
      </c>
      <c r="AR105" s="9" t="s">
        <v>47</v>
      </c>
      <c r="AS105" s="9" t="s">
        <v>47</v>
      </c>
      <c r="AT105" s="9" t="s">
        <v>47</v>
      </c>
      <c r="AU105" s="9" t="s">
        <v>47</v>
      </c>
      <c r="AV105" s="9" t="s">
        <v>47</v>
      </c>
      <c r="AW105" s="9" t="s">
        <v>47</v>
      </c>
      <c r="AX105" s="9" t="s">
        <v>47</v>
      </c>
      <c r="AY105" s="9" t="s">
        <v>47</v>
      </c>
      <c r="AZ105" s="9" t="s">
        <v>47</v>
      </c>
      <c r="BA105" s="9" t="s">
        <v>47</v>
      </c>
      <c r="BB105" s="9" t="s">
        <v>47</v>
      </c>
      <c r="BC105" s="9" t="s">
        <v>47</v>
      </c>
      <c r="BD105" s="9" t="s">
        <v>47</v>
      </c>
      <c r="BE105" s="9" t="s">
        <v>47</v>
      </c>
      <c r="BF105" s="9" t="s">
        <v>47</v>
      </c>
      <c r="BG105" s="9" t="s">
        <v>47</v>
      </c>
      <c r="BH105" s="9" t="s">
        <v>47</v>
      </c>
      <c r="BI105" s="9" t="s">
        <v>47</v>
      </c>
      <c r="BJ105" s="9" t="s">
        <v>47</v>
      </c>
      <c r="BK105" s="9" t="s">
        <v>47</v>
      </c>
      <c r="BL105" s="9" t="s">
        <v>47</v>
      </c>
      <c r="BM105" s="9" t="s">
        <v>47</v>
      </c>
      <c r="BN105" s="9" t="s">
        <v>47</v>
      </c>
    </row>
    <row r="106" spans="1:66" ht="12" x14ac:dyDescent="0.25">
      <c r="A106" s="5">
        <v>77</v>
      </c>
      <c r="B106" s="56">
        <v>20</v>
      </c>
      <c r="C106" s="9">
        <v>57.75</v>
      </c>
      <c r="D106" s="9">
        <v>38.5</v>
      </c>
      <c r="E106" s="9">
        <v>28.875</v>
      </c>
      <c r="F106" s="9">
        <v>23.1</v>
      </c>
      <c r="G106" s="9">
        <v>19.25</v>
      </c>
      <c r="H106" s="9">
        <v>16.5</v>
      </c>
      <c r="I106" s="9">
        <v>14.4375</v>
      </c>
      <c r="J106" s="9">
        <v>12.79387019538084</v>
      </c>
      <c r="K106" s="9">
        <v>11.337358585368252</v>
      </c>
      <c r="L106" s="9">
        <v>10.046662794783579</v>
      </c>
      <c r="M106" s="9">
        <v>8.9029056064570167</v>
      </c>
      <c r="N106" s="9">
        <v>7.8893588703542425</v>
      </c>
      <c r="O106" s="9">
        <v>6.9911988441273474</v>
      </c>
      <c r="P106" s="9">
        <v>6.1952893867956247</v>
      </c>
      <c r="Q106" s="9">
        <v>5.4899898346309106</v>
      </c>
      <c r="R106" s="9">
        <v>4.8649847493145062</v>
      </c>
      <c r="S106" s="9">
        <v>4.3111330483281156</v>
      </c>
      <c r="T106" s="9">
        <v>3.8203343110182804</v>
      </c>
      <c r="U106" s="9">
        <v>3.3854103049785325</v>
      </c>
      <c r="V106" s="9">
        <v>3</v>
      </c>
      <c r="W106" s="9" t="s">
        <v>47</v>
      </c>
      <c r="X106" s="9" t="s">
        <v>47</v>
      </c>
      <c r="Y106" s="9" t="s">
        <v>47</v>
      </c>
      <c r="Z106" s="9" t="s">
        <v>47</v>
      </c>
      <c r="AA106" s="9" t="s">
        <v>47</v>
      </c>
      <c r="AB106" s="9" t="s">
        <v>47</v>
      </c>
      <c r="AC106" s="9" t="s">
        <v>47</v>
      </c>
      <c r="AD106" s="9" t="s">
        <v>47</v>
      </c>
      <c r="AE106" s="9" t="s">
        <v>47</v>
      </c>
      <c r="AF106" s="9" t="s">
        <v>47</v>
      </c>
      <c r="AG106" s="9" t="s">
        <v>47</v>
      </c>
      <c r="AH106" s="9" t="s">
        <v>47</v>
      </c>
      <c r="AI106" s="9" t="s">
        <v>47</v>
      </c>
      <c r="AJ106" s="9" t="s">
        <v>47</v>
      </c>
      <c r="AK106" s="9" t="s">
        <v>47</v>
      </c>
      <c r="AL106" s="9" t="s">
        <v>47</v>
      </c>
      <c r="AM106" s="9" t="s">
        <v>47</v>
      </c>
      <c r="AN106" s="9" t="s">
        <v>47</v>
      </c>
      <c r="AO106" s="9" t="s">
        <v>47</v>
      </c>
      <c r="AP106" s="9" t="s">
        <v>47</v>
      </c>
      <c r="AQ106" s="9" t="s">
        <v>47</v>
      </c>
      <c r="AR106" s="9" t="s">
        <v>47</v>
      </c>
      <c r="AS106" s="9" t="s">
        <v>47</v>
      </c>
      <c r="AT106" s="9" t="s">
        <v>47</v>
      </c>
      <c r="AU106" s="9" t="s">
        <v>47</v>
      </c>
      <c r="AV106" s="9" t="s">
        <v>47</v>
      </c>
      <c r="AW106" s="9" t="s">
        <v>47</v>
      </c>
      <c r="AX106" s="9" t="s">
        <v>47</v>
      </c>
      <c r="AY106" s="9" t="s">
        <v>47</v>
      </c>
      <c r="AZ106" s="9" t="s">
        <v>47</v>
      </c>
      <c r="BA106" s="9" t="s">
        <v>47</v>
      </c>
      <c r="BB106" s="9" t="s">
        <v>47</v>
      </c>
      <c r="BC106" s="9" t="s">
        <v>47</v>
      </c>
      <c r="BD106" s="9" t="s">
        <v>47</v>
      </c>
      <c r="BE106" s="9" t="s">
        <v>47</v>
      </c>
      <c r="BF106" s="9" t="s">
        <v>47</v>
      </c>
      <c r="BG106" s="9" t="s">
        <v>47</v>
      </c>
      <c r="BH106" s="9" t="s">
        <v>47</v>
      </c>
      <c r="BI106" s="9" t="s">
        <v>47</v>
      </c>
      <c r="BJ106" s="9" t="s">
        <v>47</v>
      </c>
      <c r="BK106" s="9" t="s">
        <v>47</v>
      </c>
      <c r="BL106" s="9" t="s">
        <v>47</v>
      </c>
      <c r="BM106" s="9" t="s">
        <v>47</v>
      </c>
      <c r="BN106" s="9" t="s">
        <v>47</v>
      </c>
    </row>
    <row r="107" spans="1:66" ht="12" x14ac:dyDescent="0.25">
      <c r="A107" s="5">
        <v>78</v>
      </c>
      <c r="B107" s="56">
        <v>20</v>
      </c>
      <c r="C107" s="9">
        <v>58.5</v>
      </c>
      <c r="D107" s="9">
        <v>39</v>
      </c>
      <c r="E107" s="9">
        <v>29.25</v>
      </c>
      <c r="F107" s="9">
        <v>23.4</v>
      </c>
      <c r="G107" s="9">
        <v>19.5</v>
      </c>
      <c r="H107" s="9">
        <v>16.714285714285715</v>
      </c>
      <c r="I107" s="9">
        <v>14.625</v>
      </c>
      <c r="J107" s="9">
        <v>12.947167009497932</v>
      </c>
      <c r="K107" s="9">
        <v>11.461821098928658</v>
      </c>
      <c r="L107" s="9">
        <v>10.146879453047278</v>
      </c>
      <c r="M107" s="9">
        <v>8.9827926771860618</v>
      </c>
      <c r="N107" s="9">
        <v>7.9522541540665292</v>
      </c>
      <c r="O107" s="9">
        <v>7.0399427442511486</v>
      </c>
      <c r="P107" s="9">
        <v>6.2322950049314736</v>
      </c>
      <c r="Q107" s="9">
        <v>5.5173035406022244</v>
      </c>
      <c r="R107" s="9">
        <v>4.8843384876766667</v>
      </c>
      <c r="S107" s="9">
        <v>4.3239894790337337</v>
      </c>
      <c r="T107" s="9">
        <v>3.8279257389649031</v>
      </c>
      <c r="U107" s="9">
        <v>3.3887722285356845</v>
      </c>
      <c r="V107" s="9">
        <v>3</v>
      </c>
      <c r="W107" s="9" t="s">
        <v>47</v>
      </c>
      <c r="X107" s="9" t="s">
        <v>47</v>
      </c>
      <c r="Y107" s="9" t="s">
        <v>47</v>
      </c>
      <c r="Z107" s="9" t="s">
        <v>47</v>
      </c>
      <c r="AA107" s="9" t="s">
        <v>47</v>
      </c>
      <c r="AB107" s="9" t="s">
        <v>47</v>
      </c>
      <c r="AC107" s="9" t="s">
        <v>47</v>
      </c>
      <c r="AD107" s="9" t="s">
        <v>47</v>
      </c>
      <c r="AE107" s="9" t="s">
        <v>47</v>
      </c>
      <c r="AF107" s="9" t="s">
        <v>47</v>
      </c>
      <c r="AG107" s="9" t="s">
        <v>47</v>
      </c>
      <c r="AH107" s="9" t="s">
        <v>47</v>
      </c>
      <c r="AI107" s="9" t="s">
        <v>47</v>
      </c>
      <c r="AJ107" s="9" t="s">
        <v>47</v>
      </c>
      <c r="AK107" s="9" t="s">
        <v>47</v>
      </c>
      <c r="AL107" s="9" t="s">
        <v>47</v>
      </c>
      <c r="AM107" s="9" t="s">
        <v>47</v>
      </c>
      <c r="AN107" s="9" t="s">
        <v>47</v>
      </c>
      <c r="AO107" s="9" t="s">
        <v>47</v>
      </c>
      <c r="AP107" s="9" t="s">
        <v>47</v>
      </c>
      <c r="AQ107" s="9" t="s">
        <v>47</v>
      </c>
      <c r="AR107" s="9" t="s">
        <v>47</v>
      </c>
      <c r="AS107" s="9" t="s">
        <v>47</v>
      </c>
      <c r="AT107" s="9" t="s">
        <v>47</v>
      </c>
      <c r="AU107" s="9" t="s">
        <v>47</v>
      </c>
      <c r="AV107" s="9" t="s">
        <v>47</v>
      </c>
      <c r="AW107" s="9" t="s">
        <v>47</v>
      </c>
      <c r="AX107" s="9" t="s">
        <v>47</v>
      </c>
      <c r="AY107" s="9" t="s">
        <v>47</v>
      </c>
      <c r="AZ107" s="9" t="s">
        <v>47</v>
      </c>
      <c r="BA107" s="9" t="s">
        <v>47</v>
      </c>
      <c r="BB107" s="9" t="s">
        <v>47</v>
      </c>
      <c r="BC107" s="9" t="s">
        <v>47</v>
      </c>
      <c r="BD107" s="9" t="s">
        <v>47</v>
      </c>
      <c r="BE107" s="9" t="s">
        <v>47</v>
      </c>
      <c r="BF107" s="9" t="s">
        <v>47</v>
      </c>
      <c r="BG107" s="9" t="s">
        <v>47</v>
      </c>
      <c r="BH107" s="9" t="s">
        <v>47</v>
      </c>
      <c r="BI107" s="9" t="s">
        <v>47</v>
      </c>
      <c r="BJ107" s="9" t="s">
        <v>47</v>
      </c>
      <c r="BK107" s="9" t="s">
        <v>47</v>
      </c>
      <c r="BL107" s="9" t="s">
        <v>47</v>
      </c>
      <c r="BM107" s="9" t="s">
        <v>47</v>
      </c>
      <c r="BN107" s="9" t="s">
        <v>47</v>
      </c>
    </row>
    <row r="108" spans="1:66" ht="12" x14ac:dyDescent="0.25">
      <c r="A108" s="5">
        <v>79</v>
      </c>
      <c r="B108" s="56">
        <v>20</v>
      </c>
      <c r="C108" s="9">
        <v>59.25</v>
      </c>
      <c r="D108" s="9">
        <v>39.5</v>
      </c>
      <c r="E108" s="9">
        <v>29.625</v>
      </c>
      <c r="F108" s="9">
        <v>23.7</v>
      </c>
      <c r="G108" s="9">
        <v>19.75</v>
      </c>
      <c r="H108" s="9">
        <v>16.928571428571431</v>
      </c>
      <c r="I108" s="9">
        <v>14.8125</v>
      </c>
      <c r="J108" s="9">
        <v>13.100312713550155</v>
      </c>
      <c r="K108" s="9">
        <v>11.586038359007851</v>
      </c>
      <c r="L108" s="9">
        <v>10.246800041464324</v>
      </c>
      <c r="M108" s="9">
        <v>9.0623652223730851</v>
      </c>
      <c r="N108" s="9">
        <v>8.0148400565393345</v>
      </c>
      <c r="O108" s="9">
        <v>7.0883990609116125</v>
      </c>
      <c r="P108" s="9">
        <v>6.2690460311478384</v>
      </c>
      <c r="Q108" s="9">
        <v>5.5444025940035209</v>
      </c>
      <c r="R108" s="9">
        <v>4.9035212010980436</v>
      </c>
      <c r="S108" s="9">
        <v>4.3367197388629481</v>
      </c>
      <c r="T108" s="9">
        <v>3.8354352560425435</v>
      </c>
      <c r="U108" s="9">
        <v>3.3920945989355356</v>
      </c>
      <c r="V108" s="9">
        <v>3</v>
      </c>
      <c r="W108" s="9" t="s">
        <v>47</v>
      </c>
      <c r="X108" s="9" t="s">
        <v>47</v>
      </c>
      <c r="Y108" s="9" t="s">
        <v>47</v>
      </c>
      <c r="Z108" s="9" t="s">
        <v>47</v>
      </c>
      <c r="AA108" s="9" t="s">
        <v>47</v>
      </c>
      <c r="AB108" s="9" t="s">
        <v>47</v>
      </c>
      <c r="AC108" s="9" t="s">
        <v>47</v>
      </c>
      <c r="AD108" s="9" t="s">
        <v>47</v>
      </c>
      <c r="AE108" s="9" t="s">
        <v>47</v>
      </c>
      <c r="AF108" s="9" t="s">
        <v>47</v>
      </c>
      <c r="AG108" s="9" t="s">
        <v>47</v>
      </c>
      <c r="AH108" s="9" t="s">
        <v>47</v>
      </c>
      <c r="AI108" s="9" t="s">
        <v>47</v>
      </c>
      <c r="AJ108" s="9" t="s">
        <v>47</v>
      </c>
      <c r="AK108" s="9" t="s">
        <v>47</v>
      </c>
      <c r="AL108" s="9" t="s">
        <v>47</v>
      </c>
      <c r="AM108" s="9" t="s">
        <v>47</v>
      </c>
      <c r="AN108" s="9" t="s">
        <v>47</v>
      </c>
      <c r="AO108" s="9" t="s">
        <v>47</v>
      </c>
      <c r="AP108" s="9" t="s">
        <v>47</v>
      </c>
      <c r="AQ108" s="9" t="s">
        <v>47</v>
      </c>
      <c r="AR108" s="9" t="s">
        <v>47</v>
      </c>
      <c r="AS108" s="9" t="s">
        <v>47</v>
      </c>
      <c r="AT108" s="9" t="s">
        <v>47</v>
      </c>
      <c r="AU108" s="9" t="s">
        <v>47</v>
      </c>
      <c r="AV108" s="9" t="s">
        <v>47</v>
      </c>
      <c r="AW108" s="9" t="s">
        <v>47</v>
      </c>
      <c r="AX108" s="9" t="s">
        <v>47</v>
      </c>
      <c r="AY108" s="9" t="s">
        <v>47</v>
      </c>
      <c r="AZ108" s="9" t="s">
        <v>47</v>
      </c>
      <c r="BA108" s="9" t="s">
        <v>47</v>
      </c>
      <c r="BB108" s="9" t="s">
        <v>47</v>
      </c>
      <c r="BC108" s="9" t="s">
        <v>47</v>
      </c>
      <c r="BD108" s="9" t="s">
        <v>47</v>
      </c>
      <c r="BE108" s="9" t="s">
        <v>47</v>
      </c>
      <c r="BF108" s="9" t="s">
        <v>47</v>
      </c>
      <c r="BG108" s="9" t="s">
        <v>47</v>
      </c>
      <c r="BH108" s="9" t="s">
        <v>47</v>
      </c>
      <c r="BI108" s="9" t="s">
        <v>47</v>
      </c>
      <c r="BJ108" s="9" t="s">
        <v>47</v>
      </c>
      <c r="BK108" s="9" t="s">
        <v>47</v>
      </c>
      <c r="BL108" s="9" t="s">
        <v>47</v>
      </c>
      <c r="BM108" s="9" t="s">
        <v>47</v>
      </c>
      <c r="BN108" s="9" t="s">
        <v>47</v>
      </c>
    </row>
    <row r="109" spans="1:66" ht="12" x14ac:dyDescent="0.25">
      <c r="A109" s="5">
        <v>80</v>
      </c>
      <c r="B109" s="56">
        <v>20</v>
      </c>
      <c r="C109" s="9">
        <v>60</v>
      </c>
      <c r="D109" s="9">
        <v>40</v>
      </c>
      <c r="E109" s="9">
        <v>30</v>
      </c>
      <c r="F109" s="9">
        <v>24</v>
      </c>
      <c r="G109" s="9">
        <v>20</v>
      </c>
      <c r="H109" s="9">
        <v>17.142857142857142</v>
      </c>
      <c r="I109" s="9">
        <v>15</v>
      </c>
      <c r="J109" s="9">
        <v>13.253309366568558</v>
      </c>
      <c r="K109" s="9">
        <v>11.710013944398259</v>
      </c>
      <c r="L109" s="9">
        <v>10.346429166129459</v>
      </c>
      <c r="M109" s="9">
        <v>9.141628438533445</v>
      </c>
      <c r="N109" s="9">
        <v>8.0771219873403215</v>
      </c>
      <c r="O109" s="9">
        <v>7.1365730993156227</v>
      </c>
      <c r="P109" s="9">
        <v>6.3055474068240631</v>
      </c>
      <c r="Q109" s="9">
        <v>5.5712913672135631</v>
      </c>
      <c r="R109" s="9">
        <v>4.9225365373982708</v>
      </c>
      <c r="S109" s="9">
        <v>4.3493266398917649</v>
      </c>
      <c r="T109" s="9">
        <v>3.8428647663162461</v>
      </c>
      <c r="U109" s="9">
        <v>3.3953783734583598</v>
      </c>
      <c r="V109" s="9">
        <v>3</v>
      </c>
      <c r="W109" s="9" t="s">
        <v>47</v>
      </c>
      <c r="X109" s="9" t="s">
        <v>47</v>
      </c>
      <c r="Y109" s="9" t="s">
        <v>47</v>
      </c>
      <c r="Z109" s="9" t="s">
        <v>47</v>
      </c>
      <c r="AA109" s="9" t="s">
        <v>47</v>
      </c>
      <c r="AB109" s="9" t="s">
        <v>47</v>
      </c>
      <c r="AC109" s="9" t="s">
        <v>47</v>
      </c>
      <c r="AD109" s="9" t="s">
        <v>47</v>
      </c>
      <c r="AE109" s="9" t="s">
        <v>47</v>
      </c>
      <c r="AF109" s="9" t="s">
        <v>47</v>
      </c>
      <c r="AG109" s="9" t="s">
        <v>47</v>
      </c>
      <c r="AH109" s="9" t="s">
        <v>47</v>
      </c>
      <c r="AI109" s="9" t="s">
        <v>47</v>
      </c>
      <c r="AJ109" s="9" t="s">
        <v>47</v>
      </c>
      <c r="AK109" s="9" t="s">
        <v>47</v>
      </c>
      <c r="AL109" s="9" t="s">
        <v>47</v>
      </c>
      <c r="AM109" s="9" t="s">
        <v>47</v>
      </c>
      <c r="AN109" s="9" t="s">
        <v>47</v>
      </c>
      <c r="AO109" s="9" t="s">
        <v>47</v>
      </c>
      <c r="AP109" s="9" t="s">
        <v>47</v>
      </c>
      <c r="AQ109" s="9" t="s">
        <v>47</v>
      </c>
      <c r="AR109" s="9" t="s">
        <v>47</v>
      </c>
      <c r="AS109" s="9" t="s">
        <v>47</v>
      </c>
      <c r="AT109" s="9" t="s">
        <v>47</v>
      </c>
      <c r="AU109" s="9" t="s">
        <v>47</v>
      </c>
      <c r="AV109" s="9" t="s">
        <v>47</v>
      </c>
      <c r="AW109" s="9" t="s">
        <v>47</v>
      </c>
      <c r="AX109" s="9" t="s">
        <v>47</v>
      </c>
      <c r="AY109" s="9" t="s">
        <v>47</v>
      </c>
      <c r="AZ109" s="9" t="s">
        <v>47</v>
      </c>
      <c r="BA109" s="9" t="s">
        <v>47</v>
      </c>
      <c r="BB109" s="9" t="s">
        <v>47</v>
      </c>
      <c r="BC109" s="9" t="s">
        <v>47</v>
      </c>
      <c r="BD109" s="9" t="s">
        <v>47</v>
      </c>
      <c r="BE109" s="9" t="s">
        <v>47</v>
      </c>
      <c r="BF109" s="9" t="s">
        <v>47</v>
      </c>
      <c r="BG109" s="9" t="s">
        <v>47</v>
      </c>
      <c r="BH109" s="9" t="s">
        <v>47</v>
      </c>
      <c r="BI109" s="9" t="s">
        <v>47</v>
      </c>
      <c r="BJ109" s="9" t="s">
        <v>47</v>
      </c>
      <c r="BK109" s="9" t="s">
        <v>47</v>
      </c>
      <c r="BL109" s="9" t="s">
        <v>47</v>
      </c>
      <c r="BM109" s="9" t="s">
        <v>47</v>
      </c>
      <c r="BN109" s="9" t="s">
        <v>47</v>
      </c>
    </row>
    <row r="110" spans="1:66" ht="12" x14ac:dyDescent="0.25">
      <c r="A110" s="5">
        <v>81</v>
      </c>
      <c r="B110" s="56">
        <v>21</v>
      </c>
      <c r="C110" s="9">
        <v>60.75</v>
      </c>
      <c r="D110" s="9">
        <v>40.5</v>
      </c>
      <c r="E110" s="9">
        <v>30.375</v>
      </c>
      <c r="F110" s="9">
        <v>24.3</v>
      </c>
      <c r="G110" s="9">
        <v>20.25</v>
      </c>
      <c r="H110" s="9">
        <v>17.357142857142858</v>
      </c>
      <c r="I110" s="9">
        <v>15.1875</v>
      </c>
      <c r="J110" s="9">
        <v>13.5</v>
      </c>
      <c r="K110" s="9">
        <v>12.025043388227243</v>
      </c>
      <c r="L110" s="9">
        <v>10.711234702870202</v>
      </c>
      <c r="M110" s="9">
        <v>9.5409675587777425</v>
      </c>
      <c r="N110" s="9">
        <v>8.4985591748126588</v>
      </c>
      <c r="O110" s="9">
        <v>7.5700402084843663</v>
      </c>
      <c r="P110" s="9">
        <v>6.7429675524184667</v>
      </c>
      <c r="Q110" s="9">
        <v>6.0062575839437429</v>
      </c>
      <c r="R110" s="9">
        <v>5.3500376331698103</v>
      </c>
      <c r="S110" s="9">
        <v>4.7655136790752266</v>
      </c>
      <c r="T110" s="9">
        <v>4.24485250059778</v>
      </c>
      <c r="U110" s="9">
        <v>3.7810767034306085</v>
      </c>
      <c r="V110" s="9">
        <v>3.3679712157754294</v>
      </c>
      <c r="W110" s="9">
        <v>3</v>
      </c>
      <c r="X110" s="9" t="s">
        <v>47</v>
      </c>
      <c r="Y110" s="9" t="s">
        <v>47</v>
      </c>
      <c r="Z110" s="9" t="s">
        <v>47</v>
      </c>
      <c r="AA110" s="9" t="s">
        <v>47</v>
      </c>
      <c r="AB110" s="9" t="s">
        <v>47</v>
      </c>
      <c r="AC110" s="9" t="s">
        <v>47</v>
      </c>
      <c r="AD110" s="9" t="s">
        <v>47</v>
      </c>
      <c r="AE110" s="9" t="s">
        <v>47</v>
      </c>
      <c r="AF110" s="9" t="s">
        <v>47</v>
      </c>
      <c r="AG110" s="9" t="s">
        <v>47</v>
      </c>
      <c r="AH110" s="9" t="s">
        <v>47</v>
      </c>
      <c r="AI110" s="9" t="s">
        <v>47</v>
      </c>
      <c r="AJ110" s="9" t="s">
        <v>47</v>
      </c>
      <c r="AK110" s="9" t="s">
        <v>47</v>
      </c>
      <c r="AL110" s="9" t="s">
        <v>47</v>
      </c>
      <c r="AM110" s="9" t="s">
        <v>47</v>
      </c>
      <c r="AN110" s="9" t="s">
        <v>47</v>
      </c>
      <c r="AO110" s="9" t="s">
        <v>47</v>
      </c>
      <c r="AP110" s="9" t="s">
        <v>47</v>
      </c>
      <c r="AQ110" s="9" t="s">
        <v>47</v>
      </c>
      <c r="AR110" s="9" t="s">
        <v>47</v>
      </c>
      <c r="AS110" s="9" t="s">
        <v>47</v>
      </c>
      <c r="AT110" s="9" t="s">
        <v>47</v>
      </c>
      <c r="AU110" s="9" t="s">
        <v>47</v>
      </c>
      <c r="AV110" s="9" t="s">
        <v>47</v>
      </c>
      <c r="AW110" s="9" t="s">
        <v>47</v>
      </c>
      <c r="AX110" s="9" t="s">
        <v>47</v>
      </c>
      <c r="AY110" s="9" t="s">
        <v>47</v>
      </c>
      <c r="AZ110" s="9" t="s">
        <v>47</v>
      </c>
      <c r="BA110" s="9" t="s">
        <v>47</v>
      </c>
      <c r="BB110" s="9" t="s">
        <v>47</v>
      </c>
      <c r="BC110" s="9" t="s">
        <v>47</v>
      </c>
      <c r="BD110" s="9" t="s">
        <v>47</v>
      </c>
      <c r="BE110" s="9" t="s">
        <v>47</v>
      </c>
      <c r="BF110" s="9" t="s">
        <v>47</v>
      </c>
      <c r="BG110" s="9" t="s">
        <v>47</v>
      </c>
      <c r="BH110" s="9" t="s">
        <v>47</v>
      </c>
      <c r="BI110" s="9" t="s">
        <v>47</v>
      </c>
      <c r="BJ110" s="9" t="s">
        <v>47</v>
      </c>
      <c r="BK110" s="9" t="s">
        <v>47</v>
      </c>
      <c r="BL110" s="9" t="s">
        <v>47</v>
      </c>
      <c r="BM110" s="9" t="s">
        <v>47</v>
      </c>
      <c r="BN110" s="9" t="s">
        <v>47</v>
      </c>
    </row>
    <row r="111" spans="1:66" ht="12" x14ac:dyDescent="0.25">
      <c r="A111" s="5">
        <v>82</v>
      </c>
      <c r="B111" s="56">
        <v>21</v>
      </c>
      <c r="C111" s="9">
        <v>61.5</v>
      </c>
      <c r="D111" s="9">
        <v>41</v>
      </c>
      <c r="E111" s="9">
        <v>30.75</v>
      </c>
      <c r="F111" s="9">
        <v>24.6</v>
      </c>
      <c r="G111" s="9">
        <v>20.5</v>
      </c>
      <c r="H111" s="9">
        <v>17.571428571428573</v>
      </c>
      <c r="I111" s="9">
        <v>15.375</v>
      </c>
      <c r="J111" s="9">
        <v>13.666666666666668</v>
      </c>
      <c r="K111" s="9">
        <v>12.162016136205738</v>
      </c>
      <c r="L111" s="9">
        <v>10.823022182731371</v>
      </c>
      <c r="M111" s="9">
        <v>9.631446616748164</v>
      </c>
      <c r="N111" s="9">
        <v>8.5710592074069751</v>
      </c>
      <c r="O111" s="9">
        <v>7.6274166135262229</v>
      </c>
      <c r="P111" s="9">
        <v>6.7876656535075357</v>
      </c>
      <c r="Q111" s="9">
        <v>6.0403682345215683</v>
      </c>
      <c r="R111" s="9">
        <v>5.3753455563567716</v>
      </c>
      <c r="S111" s="9">
        <v>4.7835394678604537</v>
      </c>
      <c r="T111" s="9">
        <v>4.2568890875338417</v>
      </c>
      <c r="U111" s="9">
        <v>3.7882210077530272</v>
      </c>
      <c r="V111" s="9">
        <v>3.3711515871077466</v>
      </c>
      <c r="W111" s="9">
        <v>3</v>
      </c>
      <c r="X111" s="9" t="s">
        <v>47</v>
      </c>
      <c r="Y111" s="9" t="s">
        <v>47</v>
      </c>
      <c r="Z111" s="9" t="s">
        <v>47</v>
      </c>
      <c r="AA111" s="9" t="s">
        <v>47</v>
      </c>
      <c r="AB111" s="9" t="s">
        <v>47</v>
      </c>
      <c r="AC111" s="9" t="s">
        <v>47</v>
      </c>
      <c r="AD111" s="9" t="s">
        <v>47</v>
      </c>
      <c r="AE111" s="9" t="s">
        <v>47</v>
      </c>
      <c r="AF111" s="9" t="s">
        <v>47</v>
      </c>
      <c r="AG111" s="9" t="s">
        <v>47</v>
      </c>
      <c r="AH111" s="9" t="s">
        <v>47</v>
      </c>
      <c r="AI111" s="9" t="s">
        <v>47</v>
      </c>
      <c r="AJ111" s="9" t="s">
        <v>47</v>
      </c>
      <c r="AK111" s="9" t="s">
        <v>47</v>
      </c>
      <c r="AL111" s="9" t="s">
        <v>47</v>
      </c>
      <c r="AM111" s="9" t="s">
        <v>47</v>
      </c>
      <c r="AN111" s="9" t="s">
        <v>47</v>
      </c>
      <c r="AO111" s="9" t="s">
        <v>47</v>
      </c>
      <c r="AP111" s="9" t="s">
        <v>47</v>
      </c>
      <c r="AQ111" s="9" t="s">
        <v>47</v>
      </c>
      <c r="AR111" s="9" t="s">
        <v>47</v>
      </c>
      <c r="AS111" s="9" t="s">
        <v>47</v>
      </c>
      <c r="AT111" s="9" t="s">
        <v>47</v>
      </c>
      <c r="AU111" s="9" t="s">
        <v>47</v>
      </c>
      <c r="AV111" s="9" t="s">
        <v>47</v>
      </c>
      <c r="AW111" s="9" t="s">
        <v>47</v>
      </c>
      <c r="AX111" s="9" t="s">
        <v>47</v>
      </c>
      <c r="AY111" s="9" t="s">
        <v>47</v>
      </c>
      <c r="AZ111" s="9" t="s">
        <v>47</v>
      </c>
      <c r="BA111" s="9" t="s">
        <v>47</v>
      </c>
      <c r="BB111" s="9" t="s">
        <v>47</v>
      </c>
      <c r="BC111" s="9" t="s">
        <v>47</v>
      </c>
      <c r="BD111" s="9" t="s">
        <v>47</v>
      </c>
      <c r="BE111" s="9" t="s">
        <v>47</v>
      </c>
      <c r="BF111" s="9" t="s">
        <v>47</v>
      </c>
      <c r="BG111" s="9" t="s">
        <v>47</v>
      </c>
      <c r="BH111" s="9" t="s">
        <v>47</v>
      </c>
      <c r="BI111" s="9" t="s">
        <v>47</v>
      </c>
      <c r="BJ111" s="9" t="s">
        <v>47</v>
      </c>
      <c r="BK111" s="9" t="s">
        <v>47</v>
      </c>
      <c r="BL111" s="9" t="s">
        <v>47</v>
      </c>
      <c r="BM111" s="9" t="s">
        <v>47</v>
      </c>
      <c r="BN111" s="9" t="s">
        <v>47</v>
      </c>
    </row>
    <row r="112" spans="1:66" ht="12" x14ac:dyDescent="0.25">
      <c r="A112" s="5">
        <v>83</v>
      </c>
      <c r="B112" s="56">
        <v>21</v>
      </c>
      <c r="C112" s="9">
        <v>62.25</v>
      </c>
      <c r="D112" s="9">
        <v>41.5</v>
      </c>
      <c r="E112" s="9">
        <v>31.125</v>
      </c>
      <c r="F112" s="9">
        <v>24.9</v>
      </c>
      <c r="G112" s="9">
        <v>20.75</v>
      </c>
      <c r="H112" s="9">
        <v>17.785714285714288</v>
      </c>
      <c r="I112" s="9">
        <v>15.5625</v>
      </c>
      <c r="J112" s="9">
        <v>13.833333333333334</v>
      </c>
      <c r="K112" s="9">
        <v>12.298860448870398</v>
      </c>
      <c r="L112" s="9">
        <v>10.934600121020861</v>
      </c>
      <c r="M112" s="9">
        <v>9.721671394166524</v>
      </c>
      <c r="N112" s="9">
        <v>8.6432876968647765</v>
      </c>
      <c r="O112" s="9">
        <v>7.6845245207116859</v>
      </c>
      <c r="P112" s="9">
        <v>6.8321128696016178</v>
      </c>
      <c r="Q112" s="9">
        <v>6.0742556207827798</v>
      </c>
      <c r="R112" s="9">
        <v>5.4004642562005332</v>
      </c>
      <c r="S112" s="9">
        <v>4.8014137045390139</v>
      </c>
      <c r="T112" s="9">
        <v>4.2688132850182541</v>
      </c>
      <c r="U112" s="9">
        <v>3.7952919668474836</v>
      </c>
      <c r="V112" s="9">
        <v>3.3742963563597148</v>
      </c>
      <c r="W112" s="9">
        <v>3</v>
      </c>
      <c r="X112" s="9" t="s">
        <v>47</v>
      </c>
      <c r="Y112" s="9" t="s">
        <v>47</v>
      </c>
      <c r="Z112" s="9" t="s">
        <v>47</v>
      </c>
      <c r="AA112" s="9" t="s">
        <v>47</v>
      </c>
      <c r="AB112" s="9" t="s">
        <v>47</v>
      </c>
      <c r="AC112" s="9" t="s">
        <v>47</v>
      </c>
      <c r="AD112" s="9" t="s">
        <v>47</v>
      </c>
      <c r="AE112" s="9" t="s">
        <v>47</v>
      </c>
      <c r="AF112" s="9" t="s">
        <v>47</v>
      </c>
      <c r="AG112" s="9" t="s">
        <v>47</v>
      </c>
      <c r="AH112" s="9" t="s">
        <v>47</v>
      </c>
      <c r="AI112" s="9" t="s">
        <v>47</v>
      </c>
      <c r="AJ112" s="9" t="s">
        <v>47</v>
      </c>
      <c r="AK112" s="9" t="s">
        <v>47</v>
      </c>
      <c r="AL112" s="9" t="s">
        <v>47</v>
      </c>
      <c r="AM112" s="9" t="s">
        <v>47</v>
      </c>
      <c r="AN112" s="9" t="s">
        <v>47</v>
      </c>
      <c r="AO112" s="9" t="s">
        <v>47</v>
      </c>
      <c r="AP112" s="9" t="s">
        <v>47</v>
      </c>
      <c r="AQ112" s="9" t="s">
        <v>47</v>
      </c>
      <c r="AR112" s="9" t="s">
        <v>47</v>
      </c>
      <c r="AS112" s="9" t="s">
        <v>47</v>
      </c>
      <c r="AT112" s="9" t="s">
        <v>47</v>
      </c>
      <c r="AU112" s="9" t="s">
        <v>47</v>
      </c>
      <c r="AV112" s="9" t="s">
        <v>47</v>
      </c>
      <c r="AW112" s="9" t="s">
        <v>47</v>
      </c>
      <c r="AX112" s="9" t="s">
        <v>47</v>
      </c>
      <c r="AY112" s="9" t="s">
        <v>47</v>
      </c>
      <c r="AZ112" s="9" t="s">
        <v>47</v>
      </c>
      <c r="BA112" s="9" t="s">
        <v>47</v>
      </c>
      <c r="BB112" s="9" t="s">
        <v>47</v>
      </c>
      <c r="BC112" s="9" t="s">
        <v>47</v>
      </c>
      <c r="BD112" s="9" t="s">
        <v>47</v>
      </c>
      <c r="BE112" s="9" t="s">
        <v>47</v>
      </c>
      <c r="BF112" s="9" t="s">
        <v>47</v>
      </c>
      <c r="BG112" s="9" t="s">
        <v>47</v>
      </c>
      <c r="BH112" s="9" t="s">
        <v>47</v>
      </c>
      <c r="BI112" s="9" t="s">
        <v>47</v>
      </c>
      <c r="BJ112" s="9" t="s">
        <v>47</v>
      </c>
      <c r="BK112" s="9" t="s">
        <v>47</v>
      </c>
      <c r="BL112" s="9" t="s">
        <v>47</v>
      </c>
      <c r="BM112" s="9" t="s">
        <v>47</v>
      </c>
      <c r="BN112" s="9" t="s">
        <v>47</v>
      </c>
    </row>
    <row r="113" spans="1:66" ht="12" x14ac:dyDescent="0.25">
      <c r="A113" s="5">
        <v>84</v>
      </c>
      <c r="B113" s="56">
        <v>21</v>
      </c>
      <c r="C113" s="9">
        <v>63</v>
      </c>
      <c r="D113" s="9">
        <v>42</v>
      </c>
      <c r="E113" s="9">
        <v>31.5</v>
      </c>
      <c r="F113" s="9">
        <v>25.2</v>
      </c>
      <c r="G113" s="9">
        <v>21</v>
      </c>
      <c r="H113" s="9">
        <v>18</v>
      </c>
      <c r="I113" s="9">
        <v>15.75</v>
      </c>
      <c r="J113" s="9">
        <v>13.990737488013998</v>
      </c>
      <c r="K113" s="9">
        <v>12.427983203715568</v>
      </c>
      <c r="L113" s="9">
        <v>11.039787333881376</v>
      </c>
      <c r="M113" s="9">
        <v>9.8066518420213491</v>
      </c>
      <c r="N113" s="9">
        <v>8.7112566068615607</v>
      </c>
      <c r="O113" s="9">
        <v>7.7382161509414367</v>
      </c>
      <c r="P113" s="9">
        <v>6.8738635424337602</v>
      </c>
      <c r="Q113" s="9">
        <v>6.106058434960044</v>
      </c>
      <c r="R113" s="9">
        <v>5.4240165492063213</v>
      </c>
      <c r="S113" s="9">
        <v>4.8181582013072495</v>
      </c>
      <c r="T113" s="9">
        <v>4.2799737504896136</v>
      </c>
      <c r="U113" s="9">
        <v>3.8019040761073586</v>
      </c>
      <c r="V113" s="9">
        <v>3.3772344052970436</v>
      </c>
      <c r="W113" s="9">
        <v>3</v>
      </c>
      <c r="X113" s="9" t="s">
        <v>47</v>
      </c>
      <c r="Y113" s="9" t="s">
        <v>47</v>
      </c>
      <c r="Z113" s="9" t="s">
        <v>47</v>
      </c>
      <c r="AA113" s="9" t="s">
        <v>47</v>
      </c>
      <c r="AB113" s="9" t="s">
        <v>47</v>
      </c>
      <c r="AC113" s="9" t="s">
        <v>47</v>
      </c>
      <c r="AD113" s="9" t="s">
        <v>47</v>
      </c>
      <c r="AE113" s="9" t="s">
        <v>47</v>
      </c>
      <c r="AF113" s="9" t="s">
        <v>47</v>
      </c>
      <c r="AG113" s="9" t="s">
        <v>47</v>
      </c>
      <c r="AH113" s="9" t="s">
        <v>47</v>
      </c>
      <c r="AI113" s="9" t="s">
        <v>47</v>
      </c>
      <c r="AJ113" s="9" t="s">
        <v>47</v>
      </c>
      <c r="AK113" s="9" t="s">
        <v>47</v>
      </c>
      <c r="AL113" s="9" t="s">
        <v>47</v>
      </c>
      <c r="AM113" s="9" t="s">
        <v>47</v>
      </c>
      <c r="AN113" s="9" t="s">
        <v>47</v>
      </c>
      <c r="AO113" s="9" t="s">
        <v>47</v>
      </c>
      <c r="AP113" s="9" t="s">
        <v>47</v>
      </c>
      <c r="AQ113" s="9" t="s">
        <v>47</v>
      </c>
      <c r="AR113" s="9" t="s">
        <v>47</v>
      </c>
      <c r="AS113" s="9" t="s">
        <v>47</v>
      </c>
      <c r="AT113" s="9" t="s">
        <v>47</v>
      </c>
      <c r="AU113" s="9" t="s">
        <v>47</v>
      </c>
      <c r="AV113" s="9" t="s">
        <v>47</v>
      </c>
      <c r="AW113" s="9" t="s">
        <v>47</v>
      </c>
      <c r="AX113" s="9" t="s">
        <v>47</v>
      </c>
      <c r="AY113" s="9" t="s">
        <v>47</v>
      </c>
      <c r="AZ113" s="9" t="s">
        <v>47</v>
      </c>
      <c r="BA113" s="9" t="s">
        <v>47</v>
      </c>
      <c r="BB113" s="9" t="s">
        <v>47</v>
      </c>
      <c r="BC113" s="9" t="s">
        <v>47</v>
      </c>
      <c r="BD113" s="9" t="s">
        <v>47</v>
      </c>
      <c r="BE113" s="9" t="s">
        <v>47</v>
      </c>
      <c r="BF113" s="9" t="s">
        <v>47</v>
      </c>
      <c r="BG113" s="9" t="s">
        <v>47</v>
      </c>
      <c r="BH113" s="9" t="s">
        <v>47</v>
      </c>
      <c r="BI113" s="9" t="s">
        <v>47</v>
      </c>
      <c r="BJ113" s="9" t="s">
        <v>47</v>
      </c>
      <c r="BK113" s="9" t="s">
        <v>47</v>
      </c>
      <c r="BL113" s="9" t="s">
        <v>47</v>
      </c>
      <c r="BM113" s="9" t="s">
        <v>47</v>
      </c>
      <c r="BN113" s="9" t="s">
        <v>47</v>
      </c>
    </row>
    <row r="114" spans="1:66" ht="12" x14ac:dyDescent="0.25">
      <c r="A114" s="5">
        <v>85</v>
      </c>
      <c r="B114" s="56">
        <v>22</v>
      </c>
      <c r="C114" s="9">
        <v>63.75</v>
      </c>
      <c r="D114" s="9">
        <v>42.5</v>
      </c>
      <c r="E114" s="9">
        <v>31.875</v>
      </c>
      <c r="F114" s="9">
        <v>25.5</v>
      </c>
      <c r="G114" s="9">
        <v>21.25</v>
      </c>
      <c r="H114" s="9">
        <v>18.214285714285712</v>
      </c>
      <c r="I114" s="9">
        <v>15.9375</v>
      </c>
      <c r="J114" s="9">
        <v>14.166666666666664</v>
      </c>
      <c r="K114" s="9">
        <v>12.679857112557295</v>
      </c>
      <c r="L114" s="9">
        <v>11.349090098461401</v>
      </c>
      <c r="M114" s="9">
        <v>10.157988762778546</v>
      </c>
      <c r="N114" s="9">
        <v>9.091895016211387</v>
      </c>
      <c r="O114" s="9">
        <v>8.1376891544422723</v>
      </c>
      <c r="P114" s="9">
        <v>7.2836284026871922</v>
      </c>
      <c r="Q114" s="9">
        <v>6.51920240520265</v>
      </c>
      <c r="R114" s="9">
        <v>5.8350038813512555</v>
      </c>
      <c r="S114" s="9">
        <v>5.2226128564765517</v>
      </c>
      <c r="T114" s="9">
        <v>4.6744930428936975</v>
      </c>
      <c r="U114" s="9">
        <v>4.1838990958260176</v>
      </c>
      <c r="V114" s="9">
        <v>3.744793602948111</v>
      </c>
      <c r="W114" s="9">
        <v>3.3517727859812236</v>
      </c>
      <c r="X114" s="9">
        <v>3</v>
      </c>
      <c r="Y114" s="9" t="s">
        <v>47</v>
      </c>
      <c r="Z114" s="9" t="s">
        <v>47</v>
      </c>
      <c r="AA114" s="9" t="s">
        <v>47</v>
      </c>
      <c r="AB114" s="9" t="s">
        <v>47</v>
      </c>
      <c r="AC114" s="9" t="s">
        <v>47</v>
      </c>
      <c r="AD114" s="9" t="s">
        <v>47</v>
      </c>
      <c r="AE114" s="9" t="s">
        <v>47</v>
      </c>
      <c r="AF114" s="9" t="s">
        <v>47</v>
      </c>
      <c r="AG114" s="9" t="s">
        <v>47</v>
      </c>
      <c r="AH114" s="9" t="s">
        <v>47</v>
      </c>
      <c r="AI114" s="9" t="s">
        <v>47</v>
      </c>
      <c r="AJ114" s="9" t="s">
        <v>47</v>
      </c>
      <c r="AK114" s="9" t="s">
        <v>47</v>
      </c>
      <c r="AL114" s="9" t="s">
        <v>47</v>
      </c>
      <c r="AM114" s="9" t="s">
        <v>47</v>
      </c>
      <c r="AN114" s="9" t="s">
        <v>47</v>
      </c>
      <c r="AO114" s="9" t="s">
        <v>47</v>
      </c>
      <c r="AP114" s="9" t="s">
        <v>47</v>
      </c>
      <c r="AQ114" s="9" t="s">
        <v>47</v>
      </c>
      <c r="AR114" s="9" t="s">
        <v>47</v>
      </c>
      <c r="AS114" s="9" t="s">
        <v>47</v>
      </c>
      <c r="AT114" s="9" t="s">
        <v>47</v>
      </c>
      <c r="AU114" s="9" t="s">
        <v>47</v>
      </c>
      <c r="AV114" s="9" t="s">
        <v>47</v>
      </c>
      <c r="AW114" s="9" t="s">
        <v>47</v>
      </c>
      <c r="AX114" s="9" t="s">
        <v>47</v>
      </c>
      <c r="AY114" s="9" t="s">
        <v>47</v>
      </c>
      <c r="AZ114" s="9" t="s">
        <v>47</v>
      </c>
      <c r="BA114" s="9" t="s">
        <v>47</v>
      </c>
      <c r="BB114" s="9" t="s">
        <v>47</v>
      </c>
      <c r="BC114" s="9" t="s">
        <v>47</v>
      </c>
      <c r="BD114" s="9" t="s">
        <v>47</v>
      </c>
      <c r="BE114" s="9" t="s">
        <v>47</v>
      </c>
      <c r="BF114" s="9" t="s">
        <v>47</v>
      </c>
      <c r="BG114" s="9" t="s">
        <v>47</v>
      </c>
      <c r="BH114" s="9" t="s">
        <v>47</v>
      </c>
      <c r="BI114" s="9" t="s">
        <v>47</v>
      </c>
      <c r="BJ114" s="9" t="s">
        <v>47</v>
      </c>
      <c r="BK114" s="9" t="s">
        <v>47</v>
      </c>
      <c r="BL114" s="9" t="s">
        <v>47</v>
      </c>
      <c r="BM114" s="9" t="s">
        <v>47</v>
      </c>
      <c r="BN114" s="9" t="s">
        <v>47</v>
      </c>
    </row>
    <row r="115" spans="1:66" ht="12" x14ac:dyDescent="0.25">
      <c r="A115" s="5">
        <v>86</v>
      </c>
      <c r="B115" s="56">
        <v>22</v>
      </c>
      <c r="C115" s="9">
        <v>64.5</v>
      </c>
      <c r="D115" s="9">
        <v>43</v>
      </c>
      <c r="E115" s="9">
        <v>32.25</v>
      </c>
      <c r="F115" s="9">
        <v>25.8</v>
      </c>
      <c r="G115" s="9">
        <v>21.5</v>
      </c>
      <c r="H115" s="9">
        <v>18.428571428571427</v>
      </c>
      <c r="I115" s="9">
        <v>16.125</v>
      </c>
      <c r="J115" s="9">
        <v>14.333333333333332</v>
      </c>
      <c r="K115" s="9">
        <v>12.818318601621607</v>
      </c>
      <c r="L115" s="9">
        <v>11.463438960884549</v>
      </c>
      <c r="M115" s="9">
        <v>10.251768339827462</v>
      </c>
      <c r="N115" s="9">
        <v>9.168169730925058</v>
      </c>
      <c r="O115" s="9">
        <v>8.19910608870285</v>
      </c>
      <c r="P115" s="9">
        <v>7.3324712158247953</v>
      </c>
      <c r="Q115" s="9">
        <v>6.5574385243019986</v>
      </c>
      <c r="R115" s="9">
        <v>5.8643257824453814</v>
      </c>
      <c r="S115" s="9">
        <v>5.2444741578899183</v>
      </c>
      <c r="T115" s="9">
        <v>4.6901400456142435</v>
      </c>
      <c r="U115" s="9">
        <v>4.1943983295981964</v>
      </c>
      <c r="V115" s="9">
        <v>3.7510558695976166</v>
      </c>
      <c r="W115" s="9">
        <v>3.3545741322547706</v>
      </c>
      <c r="X115" s="9">
        <v>3</v>
      </c>
      <c r="Y115" s="9" t="s">
        <v>47</v>
      </c>
      <c r="Z115" s="9" t="s">
        <v>47</v>
      </c>
      <c r="AA115" s="9" t="s">
        <v>47</v>
      </c>
      <c r="AB115" s="9" t="s">
        <v>47</v>
      </c>
      <c r="AC115" s="9" t="s">
        <v>47</v>
      </c>
      <c r="AD115" s="9" t="s">
        <v>47</v>
      </c>
      <c r="AE115" s="9" t="s">
        <v>47</v>
      </c>
      <c r="AF115" s="9" t="s">
        <v>47</v>
      </c>
      <c r="AG115" s="9" t="s">
        <v>47</v>
      </c>
      <c r="AH115" s="9" t="s">
        <v>47</v>
      </c>
      <c r="AI115" s="9" t="s">
        <v>47</v>
      </c>
      <c r="AJ115" s="9" t="s">
        <v>47</v>
      </c>
      <c r="AK115" s="9" t="s">
        <v>47</v>
      </c>
      <c r="AL115" s="9" t="s">
        <v>47</v>
      </c>
      <c r="AM115" s="9" t="s">
        <v>47</v>
      </c>
      <c r="AN115" s="9" t="s">
        <v>47</v>
      </c>
      <c r="AO115" s="9" t="s">
        <v>47</v>
      </c>
      <c r="AP115" s="9" t="s">
        <v>47</v>
      </c>
      <c r="AQ115" s="9" t="s">
        <v>47</v>
      </c>
      <c r="AR115" s="9" t="s">
        <v>47</v>
      </c>
      <c r="AS115" s="9" t="s">
        <v>47</v>
      </c>
      <c r="AT115" s="9" t="s">
        <v>47</v>
      </c>
      <c r="AU115" s="9" t="s">
        <v>47</v>
      </c>
      <c r="AV115" s="9" t="s">
        <v>47</v>
      </c>
      <c r="AW115" s="9" t="s">
        <v>47</v>
      </c>
      <c r="AX115" s="9" t="s">
        <v>47</v>
      </c>
      <c r="AY115" s="9" t="s">
        <v>47</v>
      </c>
      <c r="AZ115" s="9" t="s">
        <v>47</v>
      </c>
      <c r="BA115" s="9" t="s">
        <v>47</v>
      </c>
      <c r="BB115" s="9" t="s">
        <v>47</v>
      </c>
      <c r="BC115" s="9" t="s">
        <v>47</v>
      </c>
      <c r="BD115" s="9" t="s">
        <v>47</v>
      </c>
      <c r="BE115" s="9" t="s">
        <v>47</v>
      </c>
      <c r="BF115" s="9" t="s">
        <v>47</v>
      </c>
      <c r="BG115" s="9" t="s">
        <v>47</v>
      </c>
      <c r="BH115" s="9" t="s">
        <v>47</v>
      </c>
      <c r="BI115" s="9" t="s">
        <v>47</v>
      </c>
      <c r="BJ115" s="9" t="s">
        <v>47</v>
      </c>
      <c r="BK115" s="9" t="s">
        <v>47</v>
      </c>
      <c r="BL115" s="9" t="s">
        <v>47</v>
      </c>
      <c r="BM115" s="9" t="s">
        <v>47</v>
      </c>
      <c r="BN115" s="9" t="s">
        <v>47</v>
      </c>
    </row>
    <row r="116" spans="1:66" ht="12" x14ac:dyDescent="0.25">
      <c r="A116" s="5">
        <v>87</v>
      </c>
      <c r="B116" s="56">
        <v>22</v>
      </c>
      <c r="C116" s="9">
        <v>65.25</v>
      </c>
      <c r="D116" s="9">
        <v>43.5</v>
      </c>
      <c r="E116" s="9">
        <v>32.625</v>
      </c>
      <c r="F116" s="9">
        <v>26.1</v>
      </c>
      <c r="G116" s="9">
        <v>21.75</v>
      </c>
      <c r="H116" s="9">
        <v>18.642857142857146</v>
      </c>
      <c r="I116" s="9">
        <v>16.3125</v>
      </c>
      <c r="J116" s="9">
        <v>14.5</v>
      </c>
      <c r="K116" s="9">
        <v>12.956665134511933</v>
      </c>
      <c r="L116" s="9">
        <v>11.577598028129456</v>
      </c>
      <c r="M116" s="9">
        <v>10.345314531893726</v>
      </c>
      <c r="N116" s="9">
        <v>9.2441914552377291</v>
      </c>
      <c r="O116" s="9">
        <v>8.2602684913677109</v>
      </c>
      <c r="P116" s="9">
        <v>7.381071225090448</v>
      </c>
      <c r="Q116" s="9">
        <v>6.5954529791364607</v>
      </c>
      <c r="R116" s="9">
        <v>5.8934534938682921</v>
      </c>
      <c r="S116" s="9">
        <v>5.2661726486807465</v>
      </c>
      <c r="T116" s="9">
        <v>4.7056576241022192</v>
      </c>
      <c r="U116" s="9">
        <v>4.2048020740107228</v>
      </c>
      <c r="V116" s="9">
        <v>3.7572560296453923</v>
      </c>
      <c r="W116" s="9">
        <v>3.3573453931545645</v>
      </c>
      <c r="X116" s="9">
        <v>3</v>
      </c>
      <c r="Y116" s="9" t="s">
        <v>47</v>
      </c>
      <c r="Z116" s="9" t="s">
        <v>47</v>
      </c>
      <c r="AA116" s="9" t="s">
        <v>47</v>
      </c>
      <c r="AB116" s="9" t="s">
        <v>47</v>
      </c>
      <c r="AC116" s="9" t="s">
        <v>47</v>
      </c>
      <c r="AD116" s="9" t="s">
        <v>47</v>
      </c>
      <c r="AE116" s="9" t="s">
        <v>47</v>
      </c>
      <c r="AF116" s="9" t="s">
        <v>47</v>
      </c>
      <c r="AG116" s="9" t="s">
        <v>47</v>
      </c>
      <c r="AH116" s="9" t="s">
        <v>47</v>
      </c>
      <c r="AI116" s="9" t="s">
        <v>47</v>
      </c>
      <c r="AJ116" s="9" t="s">
        <v>47</v>
      </c>
      <c r="AK116" s="9" t="s">
        <v>47</v>
      </c>
      <c r="AL116" s="9" t="s">
        <v>47</v>
      </c>
      <c r="AM116" s="9" t="s">
        <v>47</v>
      </c>
      <c r="AN116" s="9" t="s">
        <v>47</v>
      </c>
      <c r="AO116" s="9" t="s">
        <v>47</v>
      </c>
      <c r="AP116" s="9" t="s">
        <v>47</v>
      </c>
      <c r="AQ116" s="9" t="s">
        <v>47</v>
      </c>
      <c r="AR116" s="9" t="s">
        <v>47</v>
      </c>
      <c r="AS116" s="9" t="s">
        <v>47</v>
      </c>
      <c r="AT116" s="9" t="s">
        <v>47</v>
      </c>
      <c r="AU116" s="9" t="s">
        <v>47</v>
      </c>
      <c r="AV116" s="9" t="s">
        <v>47</v>
      </c>
      <c r="AW116" s="9" t="s">
        <v>47</v>
      </c>
      <c r="AX116" s="9" t="s">
        <v>47</v>
      </c>
      <c r="AY116" s="9" t="s">
        <v>47</v>
      </c>
      <c r="AZ116" s="9" t="s">
        <v>47</v>
      </c>
      <c r="BA116" s="9" t="s">
        <v>47</v>
      </c>
      <c r="BB116" s="9" t="s">
        <v>47</v>
      </c>
      <c r="BC116" s="9" t="s">
        <v>47</v>
      </c>
      <c r="BD116" s="9" t="s">
        <v>47</v>
      </c>
      <c r="BE116" s="9" t="s">
        <v>47</v>
      </c>
      <c r="BF116" s="9" t="s">
        <v>47</v>
      </c>
      <c r="BG116" s="9" t="s">
        <v>47</v>
      </c>
      <c r="BH116" s="9" t="s">
        <v>47</v>
      </c>
      <c r="BI116" s="9" t="s">
        <v>47</v>
      </c>
      <c r="BJ116" s="9" t="s">
        <v>47</v>
      </c>
      <c r="BK116" s="9" t="s">
        <v>47</v>
      </c>
      <c r="BL116" s="9" t="s">
        <v>47</v>
      </c>
      <c r="BM116" s="9" t="s">
        <v>47</v>
      </c>
      <c r="BN116" s="9" t="s">
        <v>47</v>
      </c>
    </row>
    <row r="117" spans="1:66" ht="12" x14ac:dyDescent="0.25">
      <c r="A117" s="5">
        <v>88</v>
      </c>
      <c r="B117" s="56">
        <v>22</v>
      </c>
      <c r="C117" s="9">
        <v>66</v>
      </c>
      <c r="D117" s="9">
        <v>44</v>
      </c>
      <c r="E117" s="9">
        <v>33</v>
      </c>
      <c r="F117" s="9">
        <v>26.4</v>
      </c>
      <c r="G117" s="9">
        <v>22</v>
      </c>
      <c r="H117" s="9">
        <v>18.857142857142858</v>
      </c>
      <c r="I117" s="9">
        <v>16.5</v>
      </c>
      <c r="J117" s="9">
        <v>14.666666666666666</v>
      </c>
      <c r="K117" s="9">
        <v>13.094898126426353</v>
      </c>
      <c r="L117" s="9">
        <v>11.691569791464847</v>
      </c>
      <c r="M117" s="9">
        <v>10.438630592538816</v>
      </c>
      <c r="N117" s="9">
        <v>9.319963921956365</v>
      </c>
      <c r="O117" s="9">
        <v>8.3211803249991547</v>
      </c>
      <c r="P117" s="9">
        <v>7.4294324077832226</v>
      </c>
      <c r="Q117" s="9">
        <v>6.6332495807108005</v>
      </c>
      <c r="R117" s="9">
        <v>5.9223905118114724</v>
      </c>
      <c r="S117" s="9">
        <v>5.2877113920739944</v>
      </c>
      <c r="T117" s="9">
        <v>4.7210483182604337</v>
      </c>
      <c r="U117" s="9">
        <v>4.2151122802879657</v>
      </c>
      <c r="V117" s="9">
        <v>3.7633954023967906</v>
      </c>
      <c r="W117" s="9">
        <v>3.3600872320804962</v>
      </c>
      <c r="X117" s="9">
        <v>3</v>
      </c>
      <c r="Y117" s="9" t="s">
        <v>47</v>
      </c>
      <c r="Z117" s="9" t="s">
        <v>47</v>
      </c>
      <c r="AA117" s="9" t="s">
        <v>47</v>
      </c>
      <c r="AB117" s="9" t="s">
        <v>47</v>
      </c>
      <c r="AC117" s="9" t="s">
        <v>47</v>
      </c>
      <c r="AD117" s="9" t="s">
        <v>47</v>
      </c>
      <c r="AE117" s="9" t="s">
        <v>47</v>
      </c>
      <c r="AF117" s="9" t="s">
        <v>47</v>
      </c>
      <c r="AG117" s="9" t="s">
        <v>47</v>
      </c>
      <c r="AH117" s="9" t="s">
        <v>47</v>
      </c>
      <c r="AI117" s="9" t="s">
        <v>47</v>
      </c>
      <c r="AJ117" s="9" t="s">
        <v>47</v>
      </c>
      <c r="AK117" s="9" t="s">
        <v>47</v>
      </c>
      <c r="AL117" s="9" t="s">
        <v>47</v>
      </c>
      <c r="AM117" s="9" t="s">
        <v>47</v>
      </c>
      <c r="AN117" s="9" t="s">
        <v>47</v>
      </c>
      <c r="AO117" s="9" t="s">
        <v>47</v>
      </c>
      <c r="AP117" s="9" t="s">
        <v>47</v>
      </c>
      <c r="AQ117" s="9" t="s">
        <v>47</v>
      </c>
      <c r="AR117" s="9" t="s">
        <v>47</v>
      </c>
      <c r="AS117" s="9" t="s">
        <v>47</v>
      </c>
      <c r="AT117" s="9" t="s">
        <v>47</v>
      </c>
      <c r="AU117" s="9" t="s">
        <v>47</v>
      </c>
      <c r="AV117" s="9" t="s">
        <v>47</v>
      </c>
      <c r="AW117" s="9" t="s">
        <v>47</v>
      </c>
      <c r="AX117" s="9" t="s">
        <v>47</v>
      </c>
      <c r="AY117" s="9" t="s">
        <v>47</v>
      </c>
      <c r="AZ117" s="9" t="s">
        <v>47</v>
      </c>
      <c r="BA117" s="9" t="s">
        <v>47</v>
      </c>
      <c r="BB117" s="9" t="s">
        <v>47</v>
      </c>
      <c r="BC117" s="9" t="s">
        <v>47</v>
      </c>
      <c r="BD117" s="9" t="s">
        <v>47</v>
      </c>
      <c r="BE117" s="9" t="s">
        <v>47</v>
      </c>
      <c r="BF117" s="9" t="s">
        <v>47</v>
      </c>
      <c r="BG117" s="9" t="s">
        <v>47</v>
      </c>
      <c r="BH117" s="9" t="s">
        <v>47</v>
      </c>
      <c r="BI117" s="9" t="s">
        <v>47</v>
      </c>
      <c r="BJ117" s="9" t="s">
        <v>47</v>
      </c>
      <c r="BK117" s="9" t="s">
        <v>47</v>
      </c>
      <c r="BL117" s="9" t="s">
        <v>47</v>
      </c>
      <c r="BM117" s="9" t="s">
        <v>47</v>
      </c>
      <c r="BN117" s="9" t="s">
        <v>47</v>
      </c>
    </row>
    <row r="118" spans="1:66" ht="12" x14ac:dyDescent="0.25">
      <c r="A118" s="5">
        <v>89</v>
      </c>
      <c r="B118" s="56">
        <v>23</v>
      </c>
      <c r="C118" s="9">
        <v>66.75</v>
      </c>
      <c r="D118" s="9">
        <v>44.5</v>
      </c>
      <c r="E118" s="9">
        <v>33.375</v>
      </c>
      <c r="F118" s="9">
        <v>26.7</v>
      </c>
      <c r="G118" s="9">
        <v>22.25</v>
      </c>
      <c r="H118" s="9">
        <v>19.071428571428573</v>
      </c>
      <c r="I118" s="9">
        <v>16.6875</v>
      </c>
      <c r="J118" s="9">
        <v>14.833333333333332</v>
      </c>
      <c r="K118" s="9">
        <v>13.334116835497566</v>
      </c>
      <c r="L118" s="9">
        <v>11.986427311193234</v>
      </c>
      <c r="M118" s="9">
        <v>10.774949811751654</v>
      </c>
      <c r="N118" s="9">
        <v>9.6859172822372397</v>
      </c>
      <c r="O118" s="9">
        <v>8.706954114628072</v>
      </c>
      <c r="P118" s="9">
        <v>7.8269355131977738</v>
      </c>
      <c r="Q118" s="9">
        <v>7.0358610739472507</v>
      </c>
      <c r="R118" s="9">
        <v>6.32474114146126</v>
      </c>
      <c r="S118" s="9">
        <v>5.6854946517655742</v>
      </c>
      <c r="T118" s="9">
        <v>5.1108573002857565</v>
      </c>
      <c r="U118" s="9">
        <v>4.5942989913415246</v>
      </c>
      <c r="V118" s="9">
        <v>4.1299496310847088</v>
      </c>
      <c r="W118" s="9">
        <v>3.7125324206024883</v>
      </c>
      <c r="X118" s="9">
        <v>3.3373038911383941</v>
      </c>
      <c r="Y118" s="9">
        <v>3</v>
      </c>
      <c r="Z118" s="9" t="s">
        <v>47</v>
      </c>
      <c r="AA118" s="9" t="s">
        <v>47</v>
      </c>
      <c r="AB118" s="9" t="s">
        <v>47</v>
      </c>
      <c r="AC118" s="9" t="s">
        <v>47</v>
      </c>
      <c r="AD118" s="9" t="s">
        <v>47</v>
      </c>
      <c r="AE118" s="9" t="s">
        <v>47</v>
      </c>
      <c r="AF118" s="9" t="s">
        <v>47</v>
      </c>
      <c r="AG118" s="9" t="s">
        <v>47</v>
      </c>
      <c r="AH118" s="9" t="s">
        <v>47</v>
      </c>
      <c r="AI118" s="9" t="s">
        <v>47</v>
      </c>
      <c r="AJ118" s="9" t="s">
        <v>47</v>
      </c>
      <c r="AK118" s="9" t="s">
        <v>47</v>
      </c>
      <c r="AL118" s="9" t="s">
        <v>47</v>
      </c>
      <c r="AM118" s="9" t="s">
        <v>47</v>
      </c>
      <c r="AN118" s="9" t="s">
        <v>47</v>
      </c>
      <c r="AO118" s="9" t="s">
        <v>47</v>
      </c>
      <c r="AP118" s="9" t="s">
        <v>47</v>
      </c>
      <c r="AQ118" s="9" t="s">
        <v>47</v>
      </c>
      <c r="AR118" s="9" t="s">
        <v>47</v>
      </c>
      <c r="AS118" s="9" t="s">
        <v>47</v>
      </c>
      <c r="AT118" s="9" t="s">
        <v>47</v>
      </c>
      <c r="AU118" s="9" t="s">
        <v>47</v>
      </c>
      <c r="AV118" s="9" t="s">
        <v>47</v>
      </c>
      <c r="AW118" s="9" t="s">
        <v>47</v>
      </c>
      <c r="AX118" s="9" t="s">
        <v>47</v>
      </c>
      <c r="AY118" s="9" t="s">
        <v>47</v>
      </c>
      <c r="AZ118" s="9" t="s">
        <v>47</v>
      </c>
      <c r="BA118" s="9" t="s">
        <v>47</v>
      </c>
      <c r="BB118" s="9" t="s">
        <v>47</v>
      </c>
      <c r="BC118" s="9" t="s">
        <v>47</v>
      </c>
      <c r="BD118" s="9" t="s">
        <v>47</v>
      </c>
      <c r="BE118" s="9" t="s">
        <v>47</v>
      </c>
      <c r="BF118" s="9" t="s">
        <v>47</v>
      </c>
      <c r="BG118" s="9" t="s">
        <v>47</v>
      </c>
      <c r="BH118" s="9" t="s">
        <v>47</v>
      </c>
      <c r="BI118" s="9" t="s">
        <v>47</v>
      </c>
      <c r="BJ118" s="9" t="s">
        <v>47</v>
      </c>
      <c r="BK118" s="9" t="s">
        <v>47</v>
      </c>
      <c r="BL118" s="9" t="s">
        <v>47</v>
      </c>
      <c r="BM118" s="9" t="s">
        <v>47</v>
      </c>
      <c r="BN118" s="9" t="s">
        <v>47</v>
      </c>
    </row>
    <row r="119" spans="1:66" ht="12" x14ac:dyDescent="0.25">
      <c r="A119" s="5">
        <v>90</v>
      </c>
      <c r="B119" s="56">
        <v>23</v>
      </c>
      <c r="C119" s="9">
        <v>67.5</v>
      </c>
      <c r="D119" s="9">
        <v>45</v>
      </c>
      <c r="E119" s="9">
        <v>33.75</v>
      </c>
      <c r="F119" s="9">
        <v>27</v>
      </c>
      <c r="G119" s="9">
        <v>22.5</v>
      </c>
      <c r="H119" s="9">
        <v>19.285714285714285</v>
      </c>
      <c r="I119" s="9">
        <v>16.875</v>
      </c>
      <c r="J119" s="9">
        <v>15</v>
      </c>
      <c r="K119" s="9">
        <v>13.473898106423995</v>
      </c>
      <c r="L119" s="9">
        <v>12.103062012153075</v>
      </c>
      <c r="M119" s="9">
        <v>10.871694955165433</v>
      </c>
      <c r="N119" s="9">
        <v>9.7656073380015211</v>
      </c>
      <c r="O119" s="9">
        <v>8.7720532146385981</v>
      </c>
      <c r="P119" s="9">
        <v>7.8795834132113018</v>
      </c>
      <c r="Q119" s="9">
        <v>7.0779136020451787</v>
      </c>
      <c r="R119" s="9">
        <v>6.3578057786686113</v>
      </c>
      <c r="S119" s="9">
        <v>5.7109618161476359</v>
      </c>
      <c r="T119" s="9">
        <v>5.1299278400300912</v>
      </c>
      <c r="U119" s="9">
        <v>4.6080083339915454</v>
      </c>
      <c r="V119" s="9">
        <v>4.1391889843836447</v>
      </c>
      <c r="W119" s="9">
        <v>3.7180673745878567</v>
      </c>
      <c r="X119" s="9">
        <v>3.3397907305344106</v>
      </c>
      <c r="Y119" s="9">
        <v>3</v>
      </c>
      <c r="Z119" s="9" t="s">
        <v>47</v>
      </c>
      <c r="AA119" s="9" t="s">
        <v>47</v>
      </c>
      <c r="AB119" s="9" t="s">
        <v>47</v>
      </c>
      <c r="AC119" s="9" t="s">
        <v>47</v>
      </c>
      <c r="AD119" s="9" t="s">
        <v>47</v>
      </c>
      <c r="AE119" s="9" t="s">
        <v>47</v>
      </c>
      <c r="AF119" s="9" t="s">
        <v>47</v>
      </c>
      <c r="AG119" s="9" t="s">
        <v>47</v>
      </c>
      <c r="AH119" s="9" t="s">
        <v>47</v>
      </c>
      <c r="AI119" s="9" t="s">
        <v>47</v>
      </c>
      <c r="AJ119" s="9" t="s">
        <v>47</v>
      </c>
      <c r="AK119" s="9" t="s">
        <v>47</v>
      </c>
      <c r="AL119" s="9" t="s">
        <v>47</v>
      </c>
      <c r="AM119" s="9" t="s">
        <v>47</v>
      </c>
      <c r="AN119" s="9" t="s">
        <v>47</v>
      </c>
      <c r="AO119" s="9" t="s">
        <v>47</v>
      </c>
      <c r="AP119" s="9" t="s">
        <v>47</v>
      </c>
      <c r="AQ119" s="9" t="s">
        <v>47</v>
      </c>
      <c r="AR119" s="9" t="s">
        <v>47</v>
      </c>
      <c r="AS119" s="9" t="s">
        <v>47</v>
      </c>
      <c r="AT119" s="9" t="s">
        <v>47</v>
      </c>
      <c r="AU119" s="9" t="s">
        <v>47</v>
      </c>
      <c r="AV119" s="9" t="s">
        <v>47</v>
      </c>
      <c r="AW119" s="9" t="s">
        <v>47</v>
      </c>
      <c r="AX119" s="9" t="s">
        <v>47</v>
      </c>
      <c r="AY119" s="9" t="s">
        <v>47</v>
      </c>
      <c r="AZ119" s="9" t="s">
        <v>47</v>
      </c>
      <c r="BA119" s="9" t="s">
        <v>47</v>
      </c>
      <c r="BB119" s="9" t="s">
        <v>47</v>
      </c>
      <c r="BC119" s="9" t="s">
        <v>47</v>
      </c>
      <c r="BD119" s="9" t="s">
        <v>47</v>
      </c>
      <c r="BE119" s="9" t="s">
        <v>47</v>
      </c>
      <c r="BF119" s="9" t="s">
        <v>47</v>
      </c>
      <c r="BG119" s="9" t="s">
        <v>47</v>
      </c>
      <c r="BH119" s="9" t="s">
        <v>47</v>
      </c>
      <c r="BI119" s="9" t="s">
        <v>47</v>
      </c>
      <c r="BJ119" s="9" t="s">
        <v>47</v>
      </c>
      <c r="BK119" s="9" t="s">
        <v>47</v>
      </c>
      <c r="BL119" s="9" t="s">
        <v>47</v>
      </c>
      <c r="BM119" s="9" t="s">
        <v>47</v>
      </c>
      <c r="BN119" s="9" t="s">
        <v>47</v>
      </c>
    </row>
    <row r="120" spans="1:66" ht="12" x14ac:dyDescent="0.25">
      <c r="A120" s="5">
        <v>91</v>
      </c>
      <c r="B120" s="56">
        <v>23</v>
      </c>
      <c r="C120" s="9">
        <v>68.25</v>
      </c>
      <c r="D120" s="9">
        <v>45.5</v>
      </c>
      <c r="E120" s="9">
        <v>34.125</v>
      </c>
      <c r="F120" s="9">
        <v>27.3</v>
      </c>
      <c r="G120" s="9">
        <v>22.75</v>
      </c>
      <c r="H120" s="9">
        <v>19.5</v>
      </c>
      <c r="I120" s="9">
        <v>17.0625</v>
      </c>
      <c r="J120" s="9">
        <v>15.166666666666666</v>
      </c>
      <c r="K120" s="9">
        <v>13.613575871807575</v>
      </c>
      <c r="L120" s="9">
        <v>12.219524045107343</v>
      </c>
      <c r="M120" s="9">
        <v>10.968225343216208</v>
      </c>
      <c r="N120" s="9">
        <v>9.8450616190520783</v>
      </c>
      <c r="O120" s="9">
        <v>8.8369116470496394</v>
      </c>
      <c r="P120" s="9">
        <v>7.9319978360156247</v>
      </c>
      <c r="Q120" s="9">
        <v>7.1197486388315738</v>
      </c>
      <c r="R120" s="9">
        <v>6.390675051621912</v>
      </c>
      <c r="S120" s="9">
        <v>5.7362597596036933</v>
      </c>
      <c r="T120" s="9">
        <v>5.1488576345776851</v>
      </c>
      <c r="U120" s="9">
        <v>4.6216064216346586</v>
      </c>
      <c r="V120" s="9">
        <v>4.1483465716850461</v>
      </c>
      <c r="W120" s="9">
        <v>3.7235492832650916</v>
      </c>
      <c r="X120" s="9">
        <v>3.34225191297653</v>
      </c>
      <c r="Y120" s="9">
        <v>3</v>
      </c>
      <c r="Z120" s="9" t="s">
        <v>47</v>
      </c>
      <c r="AA120" s="9" t="s">
        <v>47</v>
      </c>
      <c r="AB120" s="9" t="s">
        <v>47</v>
      </c>
      <c r="AC120" s="9" t="s">
        <v>47</v>
      </c>
      <c r="AD120" s="9" t="s">
        <v>47</v>
      </c>
      <c r="AE120" s="9" t="s">
        <v>47</v>
      </c>
      <c r="AF120" s="9" t="s">
        <v>47</v>
      </c>
      <c r="AG120" s="9" t="s">
        <v>47</v>
      </c>
      <c r="AH120" s="9" t="s">
        <v>47</v>
      </c>
      <c r="AI120" s="9" t="s">
        <v>47</v>
      </c>
      <c r="AJ120" s="9" t="s">
        <v>47</v>
      </c>
      <c r="AK120" s="9" t="s">
        <v>47</v>
      </c>
      <c r="AL120" s="9" t="s">
        <v>47</v>
      </c>
      <c r="AM120" s="9" t="s">
        <v>47</v>
      </c>
      <c r="AN120" s="9" t="s">
        <v>47</v>
      </c>
      <c r="AO120" s="9" t="s">
        <v>47</v>
      </c>
      <c r="AP120" s="9" t="s">
        <v>47</v>
      </c>
      <c r="AQ120" s="9" t="s">
        <v>47</v>
      </c>
      <c r="AR120" s="9" t="s">
        <v>47</v>
      </c>
      <c r="AS120" s="9" t="s">
        <v>47</v>
      </c>
      <c r="AT120" s="9" t="s">
        <v>47</v>
      </c>
      <c r="AU120" s="9" t="s">
        <v>47</v>
      </c>
      <c r="AV120" s="9" t="s">
        <v>47</v>
      </c>
      <c r="AW120" s="9" t="s">
        <v>47</v>
      </c>
      <c r="AX120" s="9" t="s">
        <v>47</v>
      </c>
      <c r="AY120" s="9" t="s">
        <v>47</v>
      </c>
      <c r="AZ120" s="9" t="s">
        <v>47</v>
      </c>
      <c r="BA120" s="9" t="s">
        <v>47</v>
      </c>
      <c r="BB120" s="9" t="s">
        <v>47</v>
      </c>
      <c r="BC120" s="9" t="s">
        <v>47</v>
      </c>
      <c r="BD120" s="9" t="s">
        <v>47</v>
      </c>
      <c r="BE120" s="9" t="s">
        <v>47</v>
      </c>
      <c r="BF120" s="9" t="s">
        <v>47</v>
      </c>
      <c r="BG120" s="9" t="s">
        <v>47</v>
      </c>
      <c r="BH120" s="9" t="s">
        <v>47</v>
      </c>
      <c r="BI120" s="9" t="s">
        <v>47</v>
      </c>
      <c r="BJ120" s="9" t="s">
        <v>47</v>
      </c>
      <c r="BK120" s="9" t="s">
        <v>47</v>
      </c>
      <c r="BL120" s="9" t="s">
        <v>47</v>
      </c>
      <c r="BM120" s="9" t="s">
        <v>47</v>
      </c>
      <c r="BN120" s="9" t="s">
        <v>47</v>
      </c>
    </row>
    <row r="121" spans="1:66" ht="12" x14ac:dyDescent="0.25">
      <c r="A121" s="5">
        <v>92</v>
      </c>
      <c r="B121" s="56">
        <v>23</v>
      </c>
      <c r="C121" s="9">
        <v>69</v>
      </c>
      <c r="D121" s="9">
        <v>46</v>
      </c>
      <c r="E121" s="9">
        <v>34.5</v>
      </c>
      <c r="F121" s="9">
        <v>27.6</v>
      </c>
      <c r="G121" s="9">
        <v>23</v>
      </c>
      <c r="H121" s="9">
        <v>19.714285714285715</v>
      </c>
      <c r="I121" s="9">
        <v>17.25</v>
      </c>
      <c r="J121" s="9">
        <v>15.333333333333332</v>
      </c>
      <c r="K121" s="9">
        <v>13.753151344504857</v>
      </c>
      <c r="L121" s="9">
        <v>12.335815559012334</v>
      </c>
      <c r="M121" s="9">
        <v>11.064543804847464</v>
      </c>
      <c r="N121" s="9">
        <v>9.9242834025633133</v>
      </c>
      <c r="O121" s="9">
        <v>8.9015329318181031</v>
      </c>
      <c r="P121" s="9">
        <v>7.98418236582968</v>
      </c>
      <c r="Q121" s="9">
        <v>7.1613696808292913</v>
      </c>
      <c r="R121" s="9">
        <v>6.4233522426778498</v>
      </c>
      <c r="S121" s="9">
        <v>5.761391447779121</v>
      </c>
      <c r="T121" s="9">
        <v>5.1676492523636224</v>
      </c>
      <c r="U121" s="9">
        <v>4.6350953649831057</v>
      </c>
      <c r="V121" s="9">
        <v>4.1574240033147163</v>
      </c>
      <c r="W121" s="9">
        <v>3.728979229621602</v>
      </c>
      <c r="X121" s="9">
        <v>3.3446879807935459</v>
      </c>
      <c r="Y121" s="9">
        <v>3</v>
      </c>
      <c r="Z121" s="9" t="s">
        <v>47</v>
      </c>
      <c r="AA121" s="9" t="s">
        <v>47</v>
      </c>
      <c r="AB121" s="9" t="s">
        <v>47</v>
      </c>
      <c r="AC121" s="9" t="s">
        <v>47</v>
      </c>
      <c r="AD121" s="9" t="s">
        <v>47</v>
      </c>
      <c r="AE121" s="9" t="s">
        <v>47</v>
      </c>
      <c r="AF121" s="9" t="s">
        <v>47</v>
      </c>
      <c r="AG121" s="9" t="s">
        <v>47</v>
      </c>
      <c r="AH121" s="9" t="s">
        <v>47</v>
      </c>
      <c r="AI121" s="9" t="s">
        <v>47</v>
      </c>
      <c r="AJ121" s="9" t="s">
        <v>47</v>
      </c>
      <c r="AK121" s="9" t="s">
        <v>47</v>
      </c>
      <c r="AL121" s="9" t="s">
        <v>47</v>
      </c>
      <c r="AM121" s="9" t="s">
        <v>47</v>
      </c>
      <c r="AN121" s="9" t="s">
        <v>47</v>
      </c>
      <c r="AO121" s="9" t="s">
        <v>47</v>
      </c>
      <c r="AP121" s="9" t="s">
        <v>47</v>
      </c>
      <c r="AQ121" s="9" t="s">
        <v>47</v>
      </c>
      <c r="AR121" s="9" t="s">
        <v>47</v>
      </c>
      <c r="AS121" s="9" t="s">
        <v>47</v>
      </c>
      <c r="AT121" s="9" t="s">
        <v>47</v>
      </c>
      <c r="AU121" s="9" t="s">
        <v>47</v>
      </c>
      <c r="AV121" s="9" t="s">
        <v>47</v>
      </c>
      <c r="AW121" s="9" t="s">
        <v>47</v>
      </c>
      <c r="AX121" s="9" t="s">
        <v>47</v>
      </c>
      <c r="AY121" s="9" t="s">
        <v>47</v>
      </c>
      <c r="AZ121" s="9" t="s">
        <v>47</v>
      </c>
      <c r="BA121" s="9" t="s">
        <v>47</v>
      </c>
      <c r="BB121" s="9" t="s">
        <v>47</v>
      </c>
      <c r="BC121" s="9" t="s">
        <v>47</v>
      </c>
      <c r="BD121" s="9" t="s">
        <v>47</v>
      </c>
      <c r="BE121" s="9" t="s">
        <v>47</v>
      </c>
      <c r="BF121" s="9" t="s">
        <v>47</v>
      </c>
      <c r="BG121" s="9" t="s">
        <v>47</v>
      </c>
      <c r="BH121" s="9" t="s">
        <v>47</v>
      </c>
      <c r="BI121" s="9" t="s">
        <v>47</v>
      </c>
      <c r="BJ121" s="9" t="s">
        <v>47</v>
      </c>
      <c r="BK121" s="9" t="s">
        <v>47</v>
      </c>
      <c r="BL121" s="9" t="s">
        <v>47</v>
      </c>
      <c r="BM121" s="9" t="s">
        <v>47</v>
      </c>
      <c r="BN121" s="9" t="s">
        <v>47</v>
      </c>
    </row>
    <row r="122" spans="1:66" ht="12" x14ac:dyDescent="0.25">
      <c r="A122" s="5">
        <v>93</v>
      </c>
      <c r="B122" s="56">
        <v>24</v>
      </c>
      <c r="C122" s="9">
        <v>69.75</v>
      </c>
      <c r="D122" s="9">
        <v>46.5</v>
      </c>
      <c r="E122" s="9">
        <v>34.875</v>
      </c>
      <c r="F122" s="9">
        <v>27.9</v>
      </c>
      <c r="G122" s="9">
        <v>23.25</v>
      </c>
      <c r="H122" s="9">
        <v>19.928571428571431</v>
      </c>
      <c r="I122" s="9">
        <v>17.4375</v>
      </c>
      <c r="J122" s="9">
        <v>15.5</v>
      </c>
      <c r="K122" s="9">
        <v>13.95</v>
      </c>
      <c r="L122" s="9">
        <v>12.591496354656805</v>
      </c>
      <c r="M122" s="9">
        <v>11.365288921099326</v>
      </c>
      <c r="N122" s="9">
        <v>10.258494194956526</v>
      </c>
      <c r="O122" s="9">
        <v>9.2594833161335544</v>
      </c>
      <c r="P122" s="9">
        <v>8.357759886817286</v>
      </c>
      <c r="Q122" s="9">
        <v>7.5438496880255705</v>
      </c>
      <c r="R122" s="9">
        <v>6.8092011359751137</v>
      </c>
      <c r="S122" s="9">
        <v>6.1460954323839152</v>
      </c>
      <c r="T122" s="9">
        <v>5.5475654646763362</v>
      </c>
      <c r="U122" s="9">
        <v>5.0073226039922627</v>
      </c>
      <c r="V122" s="9">
        <v>4.5196906318823791</v>
      </c>
      <c r="W122" s="9">
        <v>4.0795461014712178</v>
      </c>
      <c r="X122" s="9">
        <v>3.6822645064752124</v>
      </c>
      <c r="Y122" s="9">
        <v>3.3236716924849294</v>
      </c>
      <c r="Z122" s="9">
        <v>3</v>
      </c>
      <c r="AA122" s="9" t="s">
        <v>47</v>
      </c>
      <c r="AB122" s="9" t="s">
        <v>47</v>
      </c>
      <c r="AC122" s="9" t="s">
        <v>47</v>
      </c>
      <c r="AD122" s="9" t="s">
        <v>47</v>
      </c>
      <c r="AE122" s="9" t="s">
        <v>47</v>
      </c>
      <c r="AF122" s="9" t="s">
        <v>47</v>
      </c>
      <c r="AG122" s="9" t="s">
        <v>47</v>
      </c>
      <c r="AH122" s="9" t="s">
        <v>47</v>
      </c>
      <c r="AI122" s="9" t="s">
        <v>47</v>
      </c>
      <c r="AJ122" s="9" t="s">
        <v>47</v>
      </c>
      <c r="AK122" s="9" t="s">
        <v>47</v>
      </c>
      <c r="AL122" s="9" t="s">
        <v>47</v>
      </c>
      <c r="AM122" s="9" t="s">
        <v>47</v>
      </c>
      <c r="AN122" s="9" t="s">
        <v>47</v>
      </c>
      <c r="AO122" s="9" t="s">
        <v>47</v>
      </c>
      <c r="AP122" s="9" t="s">
        <v>47</v>
      </c>
      <c r="AQ122" s="9" t="s">
        <v>47</v>
      </c>
      <c r="AR122" s="9" t="s">
        <v>47</v>
      </c>
      <c r="AS122" s="9" t="s">
        <v>47</v>
      </c>
      <c r="AT122" s="9" t="s">
        <v>47</v>
      </c>
      <c r="AU122" s="9" t="s">
        <v>47</v>
      </c>
      <c r="AV122" s="9" t="s">
        <v>47</v>
      </c>
      <c r="AW122" s="9" t="s">
        <v>47</v>
      </c>
      <c r="AX122" s="9" t="s">
        <v>47</v>
      </c>
      <c r="AY122" s="9" t="s">
        <v>47</v>
      </c>
      <c r="AZ122" s="9" t="s">
        <v>47</v>
      </c>
      <c r="BA122" s="9" t="s">
        <v>47</v>
      </c>
      <c r="BB122" s="9" t="s">
        <v>47</v>
      </c>
      <c r="BC122" s="9" t="s">
        <v>47</v>
      </c>
      <c r="BD122" s="9" t="s">
        <v>47</v>
      </c>
      <c r="BE122" s="9" t="s">
        <v>47</v>
      </c>
      <c r="BF122" s="9" t="s">
        <v>47</v>
      </c>
      <c r="BG122" s="9" t="s">
        <v>47</v>
      </c>
      <c r="BH122" s="9" t="s">
        <v>47</v>
      </c>
      <c r="BI122" s="9" t="s">
        <v>47</v>
      </c>
      <c r="BJ122" s="9" t="s">
        <v>47</v>
      </c>
      <c r="BK122" s="9" t="s">
        <v>47</v>
      </c>
      <c r="BL122" s="9" t="s">
        <v>47</v>
      </c>
      <c r="BM122" s="9" t="s">
        <v>47</v>
      </c>
      <c r="BN122" s="9" t="s">
        <v>47</v>
      </c>
    </row>
    <row r="123" spans="1:66" ht="12" x14ac:dyDescent="0.25">
      <c r="A123" s="5">
        <v>94</v>
      </c>
      <c r="B123" s="56">
        <v>24</v>
      </c>
      <c r="C123" s="9">
        <v>70.5</v>
      </c>
      <c r="D123" s="9">
        <v>47</v>
      </c>
      <c r="E123" s="9">
        <v>35.25</v>
      </c>
      <c r="F123" s="9">
        <v>28.2</v>
      </c>
      <c r="G123" s="9">
        <v>23.5</v>
      </c>
      <c r="H123" s="9">
        <v>20.142857142857146</v>
      </c>
      <c r="I123" s="9">
        <v>17.625</v>
      </c>
      <c r="J123" s="9">
        <v>15.66666666666667</v>
      </c>
      <c r="K123" s="9">
        <v>14.1</v>
      </c>
      <c r="L123" s="9">
        <v>12.717817505951807</v>
      </c>
      <c r="M123" s="9">
        <v>11.471126391113065</v>
      </c>
      <c r="N123" s="9">
        <v>10.346644824814431</v>
      </c>
      <c r="O123" s="9">
        <v>9.3323929560915317</v>
      </c>
      <c r="P123" s="9">
        <v>8.4175652843547653</v>
      </c>
      <c r="Q123" s="9">
        <v>7.5924155411956891</v>
      </c>
      <c r="R123" s="9">
        <v>6.8481528568992251</v>
      </c>
      <c r="S123" s="9">
        <v>6.1768481054543853</v>
      </c>
      <c r="T123" s="9">
        <v>5.5713494302945401</v>
      </c>
      <c r="U123" s="9">
        <v>5.0252060508067027</v>
      </c>
      <c r="V123" s="9">
        <v>4.5325995378698165</v>
      </c>
      <c r="W123" s="9">
        <v>4.0882818262545966</v>
      </c>
      <c r="X123" s="9">
        <v>3.6875193034897391</v>
      </c>
      <c r="Y123" s="9">
        <v>3.3260423795359579</v>
      </c>
      <c r="Z123" s="9">
        <v>3</v>
      </c>
      <c r="AA123" s="9" t="s">
        <v>47</v>
      </c>
      <c r="AB123" s="9" t="s">
        <v>47</v>
      </c>
      <c r="AC123" s="9" t="s">
        <v>47</v>
      </c>
      <c r="AD123" s="9" t="s">
        <v>47</v>
      </c>
      <c r="AE123" s="9" t="s">
        <v>47</v>
      </c>
      <c r="AF123" s="9" t="s">
        <v>47</v>
      </c>
      <c r="AG123" s="9" t="s">
        <v>47</v>
      </c>
      <c r="AH123" s="9" t="s">
        <v>47</v>
      </c>
      <c r="AI123" s="9" t="s">
        <v>47</v>
      </c>
      <c r="AJ123" s="9" t="s">
        <v>47</v>
      </c>
      <c r="AK123" s="9" t="s">
        <v>47</v>
      </c>
      <c r="AL123" s="9" t="s">
        <v>47</v>
      </c>
      <c r="AM123" s="9" t="s">
        <v>47</v>
      </c>
      <c r="AN123" s="9" t="s">
        <v>47</v>
      </c>
      <c r="AO123" s="9" t="s">
        <v>47</v>
      </c>
      <c r="AP123" s="9" t="s">
        <v>47</v>
      </c>
      <c r="AQ123" s="9" t="s">
        <v>47</v>
      </c>
      <c r="AR123" s="9" t="s">
        <v>47</v>
      </c>
      <c r="AS123" s="9" t="s">
        <v>47</v>
      </c>
      <c r="AT123" s="9" t="s">
        <v>47</v>
      </c>
      <c r="AU123" s="9" t="s">
        <v>47</v>
      </c>
      <c r="AV123" s="9" t="s">
        <v>47</v>
      </c>
      <c r="AW123" s="9" t="s">
        <v>47</v>
      </c>
      <c r="AX123" s="9" t="s">
        <v>47</v>
      </c>
      <c r="AY123" s="9" t="s">
        <v>47</v>
      </c>
      <c r="AZ123" s="9" t="s">
        <v>47</v>
      </c>
      <c r="BA123" s="9" t="s">
        <v>47</v>
      </c>
      <c r="BB123" s="9" t="s">
        <v>47</v>
      </c>
      <c r="BC123" s="9" t="s">
        <v>47</v>
      </c>
      <c r="BD123" s="9" t="s">
        <v>47</v>
      </c>
      <c r="BE123" s="9" t="s">
        <v>47</v>
      </c>
      <c r="BF123" s="9" t="s">
        <v>47</v>
      </c>
      <c r="BG123" s="9" t="s">
        <v>47</v>
      </c>
      <c r="BH123" s="9" t="s">
        <v>47</v>
      </c>
      <c r="BI123" s="9" t="s">
        <v>47</v>
      </c>
      <c r="BJ123" s="9" t="s">
        <v>47</v>
      </c>
      <c r="BK123" s="9" t="s">
        <v>47</v>
      </c>
      <c r="BL123" s="9" t="s">
        <v>47</v>
      </c>
      <c r="BM123" s="9" t="s">
        <v>47</v>
      </c>
      <c r="BN123" s="9" t="s">
        <v>47</v>
      </c>
    </row>
    <row r="124" spans="1:66" ht="12" x14ac:dyDescent="0.25">
      <c r="A124" s="5">
        <v>95</v>
      </c>
      <c r="B124" s="56">
        <v>24</v>
      </c>
      <c r="C124" s="9">
        <v>71.25</v>
      </c>
      <c r="D124" s="9">
        <v>47.5</v>
      </c>
      <c r="E124" s="9">
        <v>35.625</v>
      </c>
      <c r="F124" s="9">
        <v>28.5</v>
      </c>
      <c r="G124" s="9">
        <v>23.75</v>
      </c>
      <c r="H124" s="9">
        <v>20.357142857142858</v>
      </c>
      <c r="I124" s="9">
        <v>17.8125</v>
      </c>
      <c r="J124" s="9">
        <v>15.833333333333332</v>
      </c>
      <c r="K124" s="9">
        <v>14.25</v>
      </c>
      <c r="L124" s="9">
        <v>12.844049097794578</v>
      </c>
      <c r="M124" s="9">
        <v>11.57681384046019</v>
      </c>
      <c r="N124" s="9">
        <v>10.434608095642</v>
      </c>
      <c r="O124" s="9">
        <v>9.4050960488891668</v>
      </c>
      <c r="P124" s="9">
        <v>8.4771589769407907</v>
      </c>
      <c r="Q124" s="9">
        <v>7.640775165588602</v>
      </c>
      <c r="R124" s="9">
        <v>6.8869116752301407</v>
      </c>
      <c r="S124" s="9">
        <v>6.2074267851810969</v>
      </c>
      <c r="T124" s="9">
        <v>5.5949820631460465</v>
      </c>
      <c r="U124" s="9">
        <v>5.0429631101984445</v>
      </c>
      <c r="V124" s="9">
        <v>4.5454081253161878</v>
      </c>
      <c r="W124" s="9">
        <v>4.0969435179702121</v>
      </c>
      <c r="X124" s="9">
        <v>3.6927258733825017</v>
      </c>
      <c r="Y124" s="9">
        <v>3.3283896436786824</v>
      </c>
      <c r="Z124" s="9">
        <v>3</v>
      </c>
      <c r="AA124" s="9" t="s">
        <v>47</v>
      </c>
      <c r="AB124" s="9" t="s">
        <v>47</v>
      </c>
      <c r="AC124" s="9" t="s">
        <v>47</v>
      </c>
      <c r="AD124" s="9" t="s">
        <v>47</v>
      </c>
      <c r="AE124" s="9" t="s">
        <v>47</v>
      </c>
      <c r="AF124" s="9" t="s">
        <v>47</v>
      </c>
      <c r="AG124" s="9" t="s">
        <v>47</v>
      </c>
      <c r="AH124" s="9" t="s">
        <v>47</v>
      </c>
      <c r="AI124" s="9" t="s">
        <v>47</v>
      </c>
      <c r="AJ124" s="9" t="s">
        <v>47</v>
      </c>
      <c r="AK124" s="9" t="s">
        <v>47</v>
      </c>
      <c r="AL124" s="9" t="s">
        <v>47</v>
      </c>
      <c r="AM124" s="9" t="s">
        <v>47</v>
      </c>
      <c r="AN124" s="9" t="s">
        <v>47</v>
      </c>
      <c r="AO124" s="9" t="s">
        <v>47</v>
      </c>
      <c r="AP124" s="9" t="s">
        <v>47</v>
      </c>
      <c r="AQ124" s="9" t="s">
        <v>47</v>
      </c>
      <c r="AR124" s="9" t="s">
        <v>47</v>
      </c>
      <c r="AS124" s="9" t="s">
        <v>47</v>
      </c>
      <c r="AT124" s="9" t="s">
        <v>47</v>
      </c>
      <c r="AU124" s="9" t="s">
        <v>47</v>
      </c>
      <c r="AV124" s="9" t="s">
        <v>47</v>
      </c>
      <c r="AW124" s="9" t="s">
        <v>47</v>
      </c>
      <c r="AX124" s="9" t="s">
        <v>47</v>
      </c>
      <c r="AY124" s="9" t="s">
        <v>47</v>
      </c>
      <c r="AZ124" s="9" t="s">
        <v>47</v>
      </c>
      <c r="BA124" s="9" t="s">
        <v>47</v>
      </c>
      <c r="BB124" s="9" t="s">
        <v>47</v>
      </c>
      <c r="BC124" s="9" t="s">
        <v>47</v>
      </c>
      <c r="BD124" s="9" t="s">
        <v>47</v>
      </c>
      <c r="BE124" s="9" t="s">
        <v>47</v>
      </c>
      <c r="BF124" s="9" t="s">
        <v>47</v>
      </c>
      <c r="BG124" s="9" t="s">
        <v>47</v>
      </c>
      <c r="BH124" s="9" t="s">
        <v>47</v>
      </c>
      <c r="BI124" s="9" t="s">
        <v>47</v>
      </c>
      <c r="BJ124" s="9" t="s">
        <v>47</v>
      </c>
      <c r="BK124" s="9" t="s">
        <v>47</v>
      </c>
      <c r="BL124" s="9" t="s">
        <v>47</v>
      </c>
      <c r="BM124" s="9" t="s">
        <v>47</v>
      </c>
      <c r="BN124" s="9" t="s">
        <v>47</v>
      </c>
    </row>
    <row r="125" spans="1:66" ht="12" x14ac:dyDescent="0.25">
      <c r="A125" s="5">
        <v>96</v>
      </c>
      <c r="B125" s="56">
        <v>24</v>
      </c>
      <c r="C125" s="9">
        <v>72</v>
      </c>
      <c r="D125" s="9">
        <v>48</v>
      </c>
      <c r="E125" s="9">
        <v>36</v>
      </c>
      <c r="F125" s="9">
        <v>28.8</v>
      </c>
      <c r="G125" s="9">
        <v>24</v>
      </c>
      <c r="H125" s="9">
        <v>20.571428571428569</v>
      </c>
      <c r="I125" s="9">
        <v>18</v>
      </c>
      <c r="J125" s="9">
        <v>16</v>
      </c>
      <c r="K125" s="9">
        <v>14.4</v>
      </c>
      <c r="L125" s="9">
        <v>12.970192135449503</v>
      </c>
      <c r="M125" s="9">
        <v>11.682353057671953</v>
      </c>
      <c r="N125" s="9">
        <v>10.522386371677863</v>
      </c>
      <c r="O125" s="9">
        <v>9.4775953447289751</v>
      </c>
      <c r="P125" s="9">
        <v>8.5365439307761513</v>
      </c>
      <c r="Q125" s="9">
        <v>7.6889315940883352</v>
      </c>
      <c r="R125" s="9">
        <v>6.9254805619203985</v>
      </c>
      <c r="S125" s="9">
        <v>6.2378342721130799</v>
      </c>
      <c r="T125" s="9">
        <v>5.6184659040554479</v>
      </c>
      <c r="U125" s="9">
        <v>5.0605959918104961</v>
      </c>
      <c r="V125" s="9">
        <v>4.5581182176158173</v>
      </c>
      <c r="W125" s="9">
        <v>4.1055325735117902</v>
      </c>
      <c r="X125" s="9">
        <v>3.6978851594996098</v>
      </c>
      <c r="Y125" s="9">
        <v>3.330713959273421</v>
      </c>
      <c r="Z125" s="9">
        <v>3</v>
      </c>
      <c r="AA125" s="9" t="s">
        <v>47</v>
      </c>
      <c r="AB125" s="9" t="s">
        <v>47</v>
      </c>
      <c r="AC125" s="9" t="s">
        <v>47</v>
      </c>
      <c r="AD125" s="9" t="s">
        <v>47</v>
      </c>
      <c r="AE125" s="9" t="s">
        <v>47</v>
      </c>
      <c r="AF125" s="9" t="s">
        <v>47</v>
      </c>
      <c r="AG125" s="9" t="s">
        <v>47</v>
      </c>
      <c r="AH125" s="9" t="s">
        <v>47</v>
      </c>
      <c r="AI125" s="9" t="s">
        <v>47</v>
      </c>
      <c r="AJ125" s="9" t="s">
        <v>47</v>
      </c>
      <c r="AK125" s="9" t="s">
        <v>47</v>
      </c>
      <c r="AL125" s="9" t="s">
        <v>47</v>
      </c>
      <c r="AM125" s="9" t="s">
        <v>47</v>
      </c>
      <c r="AN125" s="9" t="s">
        <v>47</v>
      </c>
      <c r="AO125" s="9" t="s">
        <v>47</v>
      </c>
      <c r="AP125" s="9" t="s">
        <v>47</v>
      </c>
      <c r="AQ125" s="9" t="s">
        <v>47</v>
      </c>
      <c r="AR125" s="9" t="s">
        <v>47</v>
      </c>
      <c r="AS125" s="9" t="s">
        <v>47</v>
      </c>
      <c r="AT125" s="9" t="s">
        <v>47</v>
      </c>
      <c r="AU125" s="9" t="s">
        <v>47</v>
      </c>
      <c r="AV125" s="9" t="s">
        <v>47</v>
      </c>
      <c r="AW125" s="9" t="s">
        <v>47</v>
      </c>
      <c r="AX125" s="9" t="s">
        <v>47</v>
      </c>
      <c r="AY125" s="9" t="s">
        <v>47</v>
      </c>
      <c r="AZ125" s="9" t="s">
        <v>47</v>
      </c>
      <c r="BA125" s="9" t="s">
        <v>47</v>
      </c>
      <c r="BB125" s="9" t="s">
        <v>47</v>
      </c>
      <c r="BC125" s="9" t="s">
        <v>47</v>
      </c>
      <c r="BD125" s="9" t="s">
        <v>47</v>
      </c>
      <c r="BE125" s="9" t="s">
        <v>47</v>
      </c>
      <c r="BF125" s="9" t="s">
        <v>47</v>
      </c>
      <c r="BG125" s="9" t="s">
        <v>47</v>
      </c>
      <c r="BH125" s="9" t="s">
        <v>47</v>
      </c>
      <c r="BI125" s="9" t="s">
        <v>47</v>
      </c>
      <c r="BJ125" s="9" t="s">
        <v>47</v>
      </c>
      <c r="BK125" s="9" t="s">
        <v>47</v>
      </c>
      <c r="BL125" s="9" t="s">
        <v>47</v>
      </c>
      <c r="BM125" s="9" t="s">
        <v>47</v>
      </c>
      <c r="BN125" s="9" t="s">
        <v>47</v>
      </c>
    </row>
    <row r="126" spans="1:66" ht="12" x14ac:dyDescent="0.25">
      <c r="A126" s="5">
        <v>97</v>
      </c>
      <c r="B126" s="56">
        <v>25</v>
      </c>
      <c r="C126" s="9">
        <v>72.75</v>
      </c>
      <c r="D126" s="9">
        <v>48.5</v>
      </c>
      <c r="E126" s="9">
        <v>36.375</v>
      </c>
      <c r="F126" s="9">
        <v>29.1</v>
      </c>
      <c r="G126" s="9">
        <v>24.25</v>
      </c>
      <c r="H126" s="9">
        <v>20.785714285714288</v>
      </c>
      <c r="I126" s="9">
        <v>18.1875</v>
      </c>
      <c r="J126" s="9">
        <v>16.166666666666668</v>
      </c>
      <c r="K126" s="9">
        <v>14.55</v>
      </c>
      <c r="L126" s="9">
        <v>13.18269288953975</v>
      </c>
      <c r="M126" s="9">
        <v>11.94387572645511</v>
      </c>
      <c r="N126" s="9">
        <v>10.821473925270528</v>
      </c>
      <c r="O126" s="9">
        <v>9.8045475854985273</v>
      </c>
      <c r="P126" s="9">
        <v>8.883184861890415</v>
      </c>
      <c r="Q126" s="9">
        <v>8.0484053550041175</v>
      </c>
      <c r="R126" s="9">
        <v>7.2920725804499256</v>
      </c>
      <c r="S126" s="9">
        <v>6.6068146636635738</v>
      </c>
      <c r="T126" s="9">
        <v>5.9859524872291914</v>
      </c>
      <c r="U126" s="9">
        <v>5.4234345904136791</v>
      </c>
      <c r="V126" s="9">
        <v>4.9137781863869643</v>
      </c>
      <c r="W126" s="9">
        <v>4.452015722230855</v>
      </c>
      <c r="X126" s="9">
        <v>4.0336464608640457</v>
      </c>
      <c r="Y126" s="9">
        <v>3.6545926129587367</v>
      </c>
      <c r="Z126" s="9">
        <v>3.3111595912725513</v>
      </c>
      <c r="AA126" s="9">
        <v>3</v>
      </c>
      <c r="AB126" s="9" t="s">
        <v>47</v>
      </c>
      <c r="AC126" s="9" t="s">
        <v>47</v>
      </c>
      <c r="AD126" s="9" t="s">
        <v>47</v>
      </c>
      <c r="AE126" s="9" t="s">
        <v>47</v>
      </c>
      <c r="AF126" s="9" t="s">
        <v>47</v>
      </c>
      <c r="AG126" s="9" t="s">
        <v>47</v>
      </c>
      <c r="AH126" s="9" t="s">
        <v>47</v>
      </c>
      <c r="AI126" s="9" t="s">
        <v>47</v>
      </c>
      <c r="AJ126" s="9" t="s">
        <v>47</v>
      </c>
      <c r="AK126" s="9" t="s">
        <v>47</v>
      </c>
      <c r="AL126" s="9" t="s">
        <v>47</v>
      </c>
      <c r="AM126" s="9" t="s">
        <v>47</v>
      </c>
      <c r="AN126" s="9" t="s">
        <v>47</v>
      </c>
      <c r="AO126" s="9" t="s">
        <v>47</v>
      </c>
      <c r="AP126" s="9" t="s">
        <v>47</v>
      </c>
      <c r="AQ126" s="9" t="s">
        <v>47</v>
      </c>
      <c r="AR126" s="9" t="s">
        <v>47</v>
      </c>
      <c r="AS126" s="9" t="s">
        <v>47</v>
      </c>
      <c r="AT126" s="9" t="s">
        <v>47</v>
      </c>
      <c r="AU126" s="9" t="s">
        <v>47</v>
      </c>
      <c r="AV126" s="9" t="s">
        <v>47</v>
      </c>
      <c r="AW126" s="9" t="s">
        <v>47</v>
      </c>
      <c r="AX126" s="9" t="s">
        <v>47</v>
      </c>
      <c r="AY126" s="9" t="s">
        <v>47</v>
      </c>
      <c r="AZ126" s="9" t="s">
        <v>47</v>
      </c>
      <c r="BA126" s="9" t="s">
        <v>47</v>
      </c>
      <c r="BB126" s="9" t="s">
        <v>47</v>
      </c>
      <c r="BC126" s="9" t="s">
        <v>47</v>
      </c>
      <c r="BD126" s="9" t="s">
        <v>47</v>
      </c>
      <c r="BE126" s="9" t="s">
        <v>47</v>
      </c>
      <c r="BF126" s="9" t="s">
        <v>47</v>
      </c>
      <c r="BG126" s="9" t="s">
        <v>47</v>
      </c>
      <c r="BH126" s="9" t="s">
        <v>47</v>
      </c>
      <c r="BI126" s="9" t="s">
        <v>47</v>
      </c>
      <c r="BJ126" s="9" t="s">
        <v>47</v>
      </c>
      <c r="BK126" s="9" t="s">
        <v>47</v>
      </c>
      <c r="BL126" s="9" t="s">
        <v>47</v>
      </c>
      <c r="BM126" s="9" t="s">
        <v>47</v>
      </c>
      <c r="BN126" s="9" t="s">
        <v>47</v>
      </c>
    </row>
    <row r="127" spans="1:66" s="6" customFormat="1" ht="12" x14ac:dyDescent="0.25">
      <c r="A127" s="5" t="s">
        <v>23</v>
      </c>
      <c r="B127" s="55" t="s">
        <v>22</v>
      </c>
      <c r="C127" s="8">
        <v>1</v>
      </c>
      <c r="D127" s="8">
        <v>2</v>
      </c>
      <c r="E127" s="8">
        <v>3</v>
      </c>
      <c r="F127" s="8">
        <v>4</v>
      </c>
      <c r="G127" s="8">
        <v>5</v>
      </c>
      <c r="H127" s="8">
        <v>6</v>
      </c>
      <c r="I127" s="8">
        <v>7</v>
      </c>
      <c r="J127" s="8">
        <v>8</v>
      </c>
      <c r="K127" s="8">
        <v>9</v>
      </c>
      <c r="L127" s="8">
        <v>10</v>
      </c>
      <c r="M127" s="8">
        <v>11</v>
      </c>
      <c r="N127" s="8">
        <v>12</v>
      </c>
      <c r="O127" s="8">
        <v>13</v>
      </c>
      <c r="P127" s="8">
        <v>14</v>
      </c>
      <c r="Q127" s="8">
        <v>15</v>
      </c>
      <c r="R127" s="8">
        <v>16</v>
      </c>
      <c r="S127" s="8">
        <v>17</v>
      </c>
      <c r="T127" s="8">
        <v>18</v>
      </c>
      <c r="U127" s="8">
        <v>19</v>
      </c>
      <c r="V127" s="8">
        <v>20</v>
      </c>
      <c r="W127" s="8">
        <v>21</v>
      </c>
      <c r="X127" s="8">
        <v>22</v>
      </c>
      <c r="Y127" s="8">
        <v>23</v>
      </c>
      <c r="Z127" s="8">
        <v>24</v>
      </c>
      <c r="AA127" s="8">
        <v>25</v>
      </c>
      <c r="AB127" s="8">
        <v>26</v>
      </c>
      <c r="AC127" s="8">
        <v>27</v>
      </c>
      <c r="AD127" s="8">
        <v>28</v>
      </c>
      <c r="AE127" s="8">
        <v>29</v>
      </c>
      <c r="AF127" s="8">
        <v>30</v>
      </c>
      <c r="AG127" s="8">
        <v>31</v>
      </c>
      <c r="AH127" s="8">
        <v>32</v>
      </c>
      <c r="AI127" s="8">
        <v>33</v>
      </c>
      <c r="AJ127" s="8">
        <v>34</v>
      </c>
      <c r="AK127" s="8">
        <v>35</v>
      </c>
      <c r="AL127" s="8">
        <v>36</v>
      </c>
      <c r="AM127" s="8">
        <v>37</v>
      </c>
      <c r="AN127" s="8">
        <v>38</v>
      </c>
      <c r="AO127" s="8">
        <v>39</v>
      </c>
      <c r="AP127" s="8">
        <v>40</v>
      </c>
      <c r="AQ127" s="8">
        <v>41</v>
      </c>
      <c r="AR127" s="8">
        <v>42</v>
      </c>
      <c r="AS127" s="8">
        <v>43</v>
      </c>
      <c r="AT127" s="8">
        <v>44</v>
      </c>
      <c r="AU127" s="8">
        <v>45</v>
      </c>
      <c r="AV127" s="8">
        <v>46</v>
      </c>
      <c r="AW127" s="8">
        <v>47</v>
      </c>
      <c r="AX127" s="8">
        <v>48</v>
      </c>
      <c r="AY127" s="8">
        <v>49</v>
      </c>
      <c r="AZ127" s="8">
        <v>50</v>
      </c>
      <c r="BA127" s="8">
        <v>51</v>
      </c>
      <c r="BB127" s="8">
        <v>52</v>
      </c>
      <c r="BC127" s="8">
        <v>53</v>
      </c>
      <c r="BD127" s="8">
        <v>54</v>
      </c>
      <c r="BE127" s="8">
        <v>55</v>
      </c>
      <c r="BF127" s="8">
        <v>56</v>
      </c>
      <c r="BG127" s="8">
        <v>57</v>
      </c>
      <c r="BH127" s="8">
        <v>58</v>
      </c>
      <c r="BI127" s="8">
        <v>59</v>
      </c>
      <c r="BJ127" s="8">
        <v>60</v>
      </c>
      <c r="BK127" s="8">
        <v>61</v>
      </c>
      <c r="BL127" s="8">
        <v>62</v>
      </c>
      <c r="BM127" s="8">
        <v>63</v>
      </c>
      <c r="BN127" s="8">
        <v>64</v>
      </c>
    </row>
    <row r="128" spans="1:66" ht="12" x14ac:dyDescent="0.25">
      <c r="A128" s="5">
        <v>98</v>
      </c>
      <c r="B128" s="56">
        <v>25</v>
      </c>
      <c r="C128" s="9">
        <v>73.5</v>
      </c>
      <c r="D128" s="9">
        <v>49</v>
      </c>
      <c r="E128" s="9">
        <v>36.75</v>
      </c>
      <c r="F128" s="9">
        <v>29.4</v>
      </c>
      <c r="G128" s="9">
        <v>24.5</v>
      </c>
      <c r="H128" s="9">
        <v>21</v>
      </c>
      <c r="I128" s="9">
        <v>18.375</v>
      </c>
      <c r="J128" s="9">
        <v>16.333333333333336</v>
      </c>
      <c r="K128" s="9">
        <v>14.7</v>
      </c>
      <c r="L128" s="9">
        <v>13.310062038825022</v>
      </c>
      <c r="M128" s="9">
        <v>12.051547719549038</v>
      </c>
      <c r="N128" s="9">
        <v>10.91203046333727</v>
      </c>
      <c r="O128" s="9">
        <v>9.8802586691542587</v>
      </c>
      <c r="P128" s="9">
        <v>8.9460446153797211</v>
      </c>
      <c r="Q128" s="9">
        <v>8.1001638661769118</v>
      </c>
      <c r="R128" s="9">
        <v>7.334264189351253</v>
      </c>
      <c r="S128" s="9">
        <v>6.6407830863535962</v>
      </c>
      <c r="T128" s="9">
        <v>6.0128731201187922</v>
      </c>
      <c r="U128" s="9">
        <v>5.4443343034261558</v>
      </c>
      <c r="V128" s="9">
        <v>4.929552880184036</v>
      </c>
      <c r="W128" s="9">
        <v>4.4634458951644955</v>
      </c>
      <c r="X128" s="9">
        <v>4.0414110048692731</v>
      </c>
      <c r="Y128" s="9">
        <v>3.6592810339591963</v>
      </c>
      <c r="Z128" s="9">
        <v>3.3132828285369165</v>
      </c>
      <c r="AA128" s="9">
        <v>3</v>
      </c>
      <c r="AB128" s="9" t="s">
        <v>47</v>
      </c>
      <c r="AC128" s="9" t="s">
        <v>47</v>
      </c>
      <c r="AD128" s="9" t="s">
        <v>47</v>
      </c>
      <c r="AE128" s="9" t="s">
        <v>47</v>
      </c>
      <c r="AF128" s="9" t="s">
        <v>47</v>
      </c>
      <c r="AG128" s="9" t="s">
        <v>47</v>
      </c>
      <c r="AH128" s="9" t="s">
        <v>47</v>
      </c>
      <c r="AI128" s="9" t="s">
        <v>47</v>
      </c>
      <c r="AJ128" s="9" t="s">
        <v>47</v>
      </c>
      <c r="AK128" s="9" t="s">
        <v>47</v>
      </c>
      <c r="AL128" s="9" t="s">
        <v>47</v>
      </c>
      <c r="AM128" s="9" t="s">
        <v>47</v>
      </c>
      <c r="AN128" s="9" t="s">
        <v>47</v>
      </c>
      <c r="AO128" s="9" t="s">
        <v>47</v>
      </c>
      <c r="AP128" s="9" t="s">
        <v>47</v>
      </c>
      <c r="AQ128" s="9" t="s">
        <v>47</v>
      </c>
      <c r="AR128" s="9" t="s">
        <v>47</v>
      </c>
      <c r="AS128" s="9" t="s">
        <v>47</v>
      </c>
      <c r="AT128" s="9" t="s">
        <v>47</v>
      </c>
      <c r="AU128" s="9" t="s">
        <v>47</v>
      </c>
      <c r="AV128" s="9" t="s">
        <v>47</v>
      </c>
      <c r="AW128" s="9" t="s">
        <v>47</v>
      </c>
      <c r="AX128" s="9" t="s">
        <v>47</v>
      </c>
      <c r="AY128" s="9" t="s">
        <v>47</v>
      </c>
      <c r="AZ128" s="9" t="s">
        <v>47</v>
      </c>
      <c r="BA128" s="9" t="s">
        <v>47</v>
      </c>
      <c r="BB128" s="9" t="s">
        <v>47</v>
      </c>
      <c r="BC128" s="9" t="s">
        <v>47</v>
      </c>
      <c r="BD128" s="9" t="s">
        <v>47</v>
      </c>
      <c r="BE128" s="9" t="s">
        <v>47</v>
      </c>
      <c r="BF128" s="9" t="s">
        <v>47</v>
      </c>
      <c r="BG128" s="9" t="s">
        <v>47</v>
      </c>
      <c r="BH128" s="9" t="s">
        <v>47</v>
      </c>
      <c r="BI128" s="9" t="s">
        <v>47</v>
      </c>
      <c r="BJ128" s="9" t="s">
        <v>47</v>
      </c>
      <c r="BK128" s="9" t="s">
        <v>47</v>
      </c>
      <c r="BL128" s="9" t="s">
        <v>47</v>
      </c>
      <c r="BM128" s="9" t="s">
        <v>47</v>
      </c>
      <c r="BN128" s="9" t="s">
        <v>47</v>
      </c>
    </row>
    <row r="129" spans="1:66" ht="12" x14ac:dyDescent="0.25">
      <c r="A129" s="5">
        <v>99</v>
      </c>
      <c r="B129" s="56">
        <v>25</v>
      </c>
      <c r="C129" s="9">
        <v>74.25</v>
      </c>
      <c r="D129" s="9">
        <v>49.5</v>
      </c>
      <c r="E129" s="9">
        <v>37.125</v>
      </c>
      <c r="F129" s="9">
        <v>29.7</v>
      </c>
      <c r="G129" s="9">
        <v>24.75</v>
      </c>
      <c r="H129" s="9">
        <v>21.214285714285715</v>
      </c>
      <c r="I129" s="9">
        <v>18.5625</v>
      </c>
      <c r="J129" s="9">
        <v>16.5</v>
      </c>
      <c r="K129" s="9">
        <v>14.85</v>
      </c>
      <c r="L129" s="9">
        <v>13.437349982229664</v>
      </c>
      <c r="M129" s="9">
        <v>12.159082460937883</v>
      </c>
      <c r="N129" s="9">
        <v>11.002413905078297</v>
      </c>
      <c r="O129" s="9">
        <v>9.9557768546725427</v>
      </c>
      <c r="P129" s="9">
        <v>9.0087042384657643</v>
      </c>
      <c r="Q129" s="9">
        <v>8.1517246962060774</v>
      </c>
      <c r="R129" s="9">
        <v>7.3762678587007313</v>
      </c>
      <c r="S129" s="9">
        <v>6.6745786383860963</v>
      </c>
      <c r="T129" s="9">
        <v>6.0396396732597921</v>
      </c>
      <c r="U129" s="9">
        <v>5.4651011485623595</v>
      </c>
      <c r="V129" s="9">
        <v>4.9452172943782999</v>
      </c>
      <c r="W129" s="9">
        <v>4.4747889240899719</v>
      </c>
      <c r="X129" s="9">
        <v>4.0491114390304306</v>
      </c>
      <c r="Y129" s="9">
        <v>3.6639277793469014</v>
      </c>
      <c r="Z129" s="9">
        <v>3.3153858505520448</v>
      </c>
      <c r="AA129" s="9">
        <v>3</v>
      </c>
      <c r="AB129" s="9" t="s">
        <v>47</v>
      </c>
      <c r="AC129" s="9" t="s">
        <v>47</v>
      </c>
      <c r="AD129" s="9" t="s">
        <v>47</v>
      </c>
      <c r="AE129" s="9" t="s">
        <v>47</v>
      </c>
      <c r="AF129" s="9" t="s">
        <v>47</v>
      </c>
      <c r="AG129" s="9" t="s">
        <v>47</v>
      </c>
      <c r="AH129" s="9" t="s">
        <v>47</v>
      </c>
      <c r="AI129" s="9" t="s">
        <v>47</v>
      </c>
      <c r="AJ129" s="9" t="s">
        <v>47</v>
      </c>
      <c r="AK129" s="9" t="s">
        <v>47</v>
      </c>
      <c r="AL129" s="9" t="s">
        <v>47</v>
      </c>
      <c r="AM129" s="9" t="s">
        <v>47</v>
      </c>
      <c r="AN129" s="9" t="s">
        <v>47</v>
      </c>
      <c r="AO129" s="9" t="s">
        <v>47</v>
      </c>
      <c r="AP129" s="9" t="s">
        <v>47</v>
      </c>
      <c r="AQ129" s="9" t="s">
        <v>47</v>
      </c>
      <c r="AR129" s="9" t="s">
        <v>47</v>
      </c>
      <c r="AS129" s="9" t="s">
        <v>47</v>
      </c>
      <c r="AT129" s="9" t="s">
        <v>47</v>
      </c>
      <c r="AU129" s="9" t="s">
        <v>47</v>
      </c>
      <c r="AV129" s="9" t="s">
        <v>47</v>
      </c>
      <c r="AW129" s="9" t="s">
        <v>47</v>
      </c>
      <c r="AX129" s="9" t="s">
        <v>47</v>
      </c>
      <c r="AY129" s="9" t="s">
        <v>47</v>
      </c>
      <c r="AZ129" s="9" t="s">
        <v>47</v>
      </c>
      <c r="BA129" s="9" t="s">
        <v>47</v>
      </c>
      <c r="BB129" s="9" t="s">
        <v>47</v>
      </c>
      <c r="BC129" s="9" t="s">
        <v>47</v>
      </c>
      <c r="BD129" s="9" t="s">
        <v>47</v>
      </c>
      <c r="BE129" s="9" t="s">
        <v>47</v>
      </c>
      <c r="BF129" s="9" t="s">
        <v>47</v>
      </c>
      <c r="BG129" s="9" t="s">
        <v>47</v>
      </c>
      <c r="BH129" s="9" t="s">
        <v>47</v>
      </c>
      <c r="BI129" s="9" t="s">
        <v>47</v>
      </c>
      <c r="BJ129" s="9" t="s">
        <v>47</v>
      </c>
      <c r="BK129" s="9" t="s">
        <v>47</v>
      </c>
      <c r="BL129" s="9" t="s">
        <v>47</v>
      </c>
      <c r="BM129" s="9" t="s">
        <v>47</v>
      </c>
      <c r="BN129" s="9" t="s">
        <v>47</v>
      </c>
    </row>
    <row r="130" spans="1:66" ht="12" x14ac:dyDescent="0.25">
      <c r="A130" s="5">
        <v>100</v>
      </c>
      <c r="B130" s="56">
        <v>25</v>
      </c>
      <c r="C130" s="9">
        <v>75</v>
      </c>
      <c r="D130" s="9">
        <v>50</v>
      </c>
      <c r="E130" s="9">
        <v>37.5</v>
      </c>
      <c r="F130" s="9">
        <v>30</v>
      </c>
      <c r="G130" s="9">
        <v>25</v>
      </c>
      <c r="H130" s="9">
        <v>21.428571428571427</v>
      </c>
      <c r="I130" s="9">
        <v>18.75</v>
      </c>
      <c r="J130" s="9">
        <v>16.666666666666664</v>
      </c>
      <c r="K130" s="9">
        <v>15</v>
      </c>
      <c r="L130" s="9">
        <v>13.564557591036172</v>
      </c>
      <c r="M130" s="9">
        <v>12.266481509369136</v>
      </c>
      <c r="N130" s="9">
        <v>11.092626324881198</v>
      </c>
      <c r="O130" s="9">
        <v>10.03110457464633</v>
      </c>
      <c r="P130" s="9">
        <v>9.0711663802997702</v>
      </c>
      <c r="Q130" s="9">
        <v>8.2030905855631584</v>
      </c>
      <c r="R130" s="9">
        <v>7.4180863114905407</v>
      </c>
      <c r="S130" s="9">
        <v>6.7082039324993694</v>
      </c>
      <c r="T130" s="9">
        <v>6.066254571653535</v>
      </c>
      <c r="U130" s="9">
        <v>5.4857372999387231</v>
      </c>
      <c r="V130" s="9">
        <v>4.9607733022876062</v>
      </c>
      <c r="W130" s="9">
        <v>4.486046343663662</v>
      </c>
      <c r="X130" s="9">
        <v>4.0567489323121997</v>
      </c>
      <c r="Y130" s="9">
        <v>3.6685336349815554</v>
      </c>
      <c r="Z130" s="9">
        <v>3.3174690510907054</v>
      </c>
      <c r="AA130" s="9">
        <v>3</v>
      </c>
      <c r="AB130" s="9" t="s">
        <v>47</v>
      </c>
      <c r="AC130" s="9" t="s">
        <v>47</v>
      </c>
      <c r="AD130" s="9" t="s">
        <v>47</v>
      </c>
      <c r="AE130" s="9" t="s">
        <v>47</v>
      </c>
      <c r="AF130" s="9" t="s">
        <v>47</v>
      </c>
      <c r="AG130" s="9" t="s">
        <v>47</v>
      </c>
      <c r="AH130" s="9" t="s">
        <v>47</v>
      </c>
      <c r="AI130" s="9" t="s">
        <v>47</v>
      </c>
      <c r="AJ130" s="9" t="s">
        <v>47</v>
      </c>
      <c r="AK130" s="9" t="s">
        <v>47</v>
      </c>
      <c r="AL130" s="9" t="s">
        <v>47</v>
      </c>
      <c r="AM130" s="9" t="s">
        <v>47</v>
      </c>
      <c r="AN130" s="9" t="s">
        <v>47</v>
      </c>
      <c r="AO130" s="9" t="s">
        <v>47</v>
      </c>
      <c r="AP130" s="9" t="s">
        <v>47</v>
      </c>
      <c r="AQ130" s="9" t="s">
        <v>47</v>
      </c>
      <c r="AR130" s="9" t="s">
        <v>47</v>
      </c>
      <c r="AS130" s="9" t="s">
        <v>47</v>
      </c>
      <c r="AT130" s="9" t="s">
        <v>47</v>
      </c>
      <c r="AU130" s="9" t="s">
        <v>47</v>
      </c>
      <c r="AV130" s="9" t="s">
        <v>47</v>
      </c>
      <c r="AW130" s="9" t="s">
        <v>47</v>
      </c>
      <c r="AX130" s="9" t="s">
        <v>47</v>
      </c>
      <c r="AY130" s="9" t="s">
        <v>47</v>
      </c>
      <c r="AZ130" s="9" t="s">
        <v>47</v>
      </c>
      <c r="BA130" s="9" t="s">
        <v>47</v>
      </c>
      <c r="BB130" s="9" t="s">
        <v>47</v>
      </c>
      <c r="BC130" s="9" t="s">
        <v>47</v>
      </c>
      <c r="BD130" s="9" t="s">
        <v>47</v>
      </c>
      <c r="BE130" s="9" t="s">
        <v>47</v>
      </c>
      <c r="BF130" s="9" t="s">
        <v>47</v>
      </c>
      <c r="BG130" s="9" t="s">
        <v>47</v>
      </c>
      <c r="BH130" s="9" t="s">
        <v>47</v>
      </c>
      <c r="BI130" s="9" t="s">
        <v>47</v>
      </c>
      <c r="BJ130" s="9" t="s">
        <v>47</v>
      </c>
      <c r="BK130" s="9" t="s">
        <v>47</v>
      </c>
      <c r="BL130" s="9" t="s">
        <v>47</v>
      </c>
      <c r="BM130" s="9" t="s">
        <v>47</v>
      </c>
      <c r="BN130" s="9" t="s">
        <v>47</v>
      </c>
    </row>
    <row r="131" spans="1:66" ht="12" x14ac:dyDescent="0.25">
      <c r="A131" s="5">
        <v>101</v>
      </c>
      <c r="B131" s="56">
        <v>26</v>
      </c>
      <c r="C131" s="9">
        <v>75.75</v>
      </c>
      <c r="D131" s="9">
        <v>50.5</v>
      </c>
      <c r="E131" s="9">
        <v>37.875</v>
      </c>
      <c r="F131" s="9">
        <v>30.3</v>
      </c>
      <c r="G131" s="9">
        <v>25.25</v>
      </c>
      <c r="H131" s="9">
        <v>21.642857142857142</v>
      </c>
      <c r="I131" s="9">
        <v>18.9375</v>
      </c>
      <c r="J131" s="9">
        <v>16.833333333333332</v>
      </c>
      <c r="K131" s="9">
        <v>15.15</v>
      </c>
      <c r="L131" s="9">
        <v>13.772727272727272</v>
      </c>
      <c r="M131" s="9">
        <v>12.521353579207659</v>
      </c>
      <c r="N131" s="9">
        <v>11.383678217893737</v>
      </c>
      <c r="O131" s="9">
        <v>10.349370692936581</v>
      </c>
      <c r="P131" s="9">
        <v>9.4090391251091212</v>
      </c>
      <c r="Q131" s="9">
        <v>8.5541449702111549</v>
      </c>
      <c r="R131" s="9">
        <v>7.7769254860591497</v>
      </c>
      <c r="S131" s="9">
        <v>7.0703232440335189</v>
      </c>
      <c r="T131" s="9">
        <v>6.4279220451232764</v>
      </c>
      <c r="U131" s="9">
        <v>5.843888658562995</v>
      </c>
      <c r="V131" s="9">
        <v>5.3129198540282312</v>
      </c>
      <c r="W131" s="9">
        <v>4.8301942464229581</v>
      </c>
      <c r="X131" s="9">
        <v>4.3913285159926074</v>
      </c>
      <c r="Y131" s="9">
        <v>3.9923376062257931</v>
      </c>
      <c r="Z131" s="9">
        <v>3.6295985381275737</v>
      </c>
      <c r="AA131" s="9">
        <v>3.2998175122849935</v>
      </c>
      <c r="AB131" s="9">
        <v>3</v>
      </c>
      <c r="AC131" s="9" t="s">
        <v>47</v>
      </c>
      <c r="AD131" s="9" t="s">
        <v>47</v>
      </c>
      <c r="AE131" s="9" t="s">
        <v>47</v>
      </c>
      <c r="AF131" s="9" t="s">
        <v>47</v>
      </c>
      <c r="AG131" s="9" t="s">
        <v>47</v>
      </c>
      <c r="AH131" s="9" t="s">
        <v>47</v>
      </c>
      <c r="AI131" s="9" t="s">
        <v>47</v>
      </c>
      <c r="AJ131" s="9" t="s">
        <v>47</v>
      </c>
      <c r="AK131" s="9" t="s">
        <v>47</v>
      </c>
      <c r="AL131" s="9" t="s">
        <v>47</v>
      </c>
      <c r="AM131" s="9" t="s">
        <v>47</v>
      </c>
      <c r="AN131" s="9" t="s">
        <v>47</v>
      </c>
      <c r="AO131" s="9" t="s">
        <v>47</v>
      </c>
      <c r="AP131" s="9" t="s">
        <v>47</v>
      </c>
      <c r="AQ131" s="9" t="s">
        <v>47</v>
      </c>
      <c r="AR131" s="9" t="s">
        <v>47</v>
      </c>
      <c r="AS131" s="9" t="s">
        <v>47</v>
      </c>
      <c r="AT131" s="9" t="s">
        <v>47</v>
      </c>
      <c r="AU131" s="9" t="s">
        <v>47</v>
      </c>
      <c r="AV131" s="9" t="s">
        <v>47</v>
      </c>
      <c r="AW131" s="9" t="s">
        <v>47</v>
      </c>
      <c r="AX131" s="9" t="s">
        <v>47</v>
      </c>
      <c r="AY131" s="9" t="s">
        <v>47</v>
      </c>
      <c r="AZ131" s="9" t="s">
        <v>47</v>
      </c>
      <c r="BA131" s="9" t="s">
        <v>47</v>
      </c>
      <c r="BB131" s="9" t="s">
        <v>47</v>
      </c>
      <c r="BC131" s="9" t="s">
        <v>47</v>
      </c>
      <c r="BD131" s="9" t="s">
        <v>47</v>
      </c>
      <c r="BE131" s="9" t="s">
        <v>47</v>
      </c>
      <c r="BF131" s="9" t="s">
        <v>47</v>
      </c>
      <c r="BG131" s="9" t="s">
        <v>47</v>
      </c>
      <c r="BH131" s="9" t="s">
        <v>47</v>
      </c>
      <c r="BI131" s="9" t="s">
        <v>47</v>
      </c>
      <c r="BJ131" s="9" t="s">
        <v>47</v>
      </c>
      <c r="BK131" s="9" t="s">
        <v>47</v>
      </c>
      <c r="BL131" s="9" t="s">
        <v>47</v>
      </c>
      <c r="BM131" s="9" t="s">
        <v>47</v>
      </c>
      <c r="BN131" s="9" t="s">
        <v>47</v>
      </c>
    </row>
    <row r="132" spans="1:66" ht="12" x14ac:dyDescent="0.25">
      <c r="A132" s="5">
        <v>102</v>
      </c>
      <c r="B132" s="56">
        <v>26</v>
      </c>
      <c r="C132" s="9">
        <v>76.5</v>
      </c>
      <c r="D132" s="9">
        <v>51</v>
      </c>
      <c r="E132" s="9">
        <v>38.25</v>
      </c>
      <c r="F132" s="9">
        <v>30.6</v>
      </c>
      <c r="G132" s="9">
        <v>25.5</v>
      </c>
      <c r="H132" s="9">
        <v>21.857142857142858</v>
      </c>
      <c r="I132" s="9">
        <v>19.125</v>
      </c>
      <c r="J132" s="9">
        <v>17</v>
      </c>
      <c r="K132" s="9">
        <v>15.3</v>
      </c>
      <c r="L132" s="9">
        <v>13.901755812297228</v>
      </c>
      <c r="M132" s="9">
        <v>12.631295076126781</v>
      </c>
      <c r="N132" s="9">
        <v>11.476939852378223</v>
      </c>
      <c r="O132" s="9">
        <v>10.428079431384617</v>
      </c>
      <c r="P132" s="9">
        <v>9.4750728004149192</v>
      </c>
      <c r="Q132" s="9">
        <v>8.6091600245168269</v>
      </c>
      <c r="R132" s="9">
        <v>7.8223817261322699</v>
      </c>
      <c r="S132" s="9">
        <v>7.1075059233507778</v>
      </c>
      <c r="T132" s="9">
        <v>6.4579615543057933</v>
      </c>
      <c r="U132" s="9">
        <v>5.8677780766772942</v>
      </c>
      <c r="V132" s="9">
        <v>5.3315305871058047</v>
      </c>
      <c r="W132" s="9">
        <v>4.8442899560613437</v>
      </c>
      <c r="X132" s="9">
        <v>4.401577519812343</v>
      </c>
      <c r="Y132" s="9">
        <v>3.9993239130279772</v>
      </c>
      <c r="Z132" s="9">
        <v>3.6338316636075794</v>
      </c>
      <c r="AA132" s="9">
        <v>3.3017412059128346</v>
      </c>
      <c r="AB132" s="9">
        <v>3</v>
      </c>
      <c r="AC132" s="9" t="s">
        <v>47</v>
      </c>
      <c r="AD132" s="9" t="s">
        <v>47</v>
      </c>
      <c r="AE132" s="9" t="s">
        <v>47</v>
      </c>
      <c r="AF132" s="9" t="s">
        <v>47</v>
      </c>
      <c r="AG132" s="9" t="s">
        <v>47</v>
      </c>
      <c r="AH132" s="9" t="s">
        <v>47</v>
      </c>
      <c r="AI132" s="9" t="s">
        <v>47</v>
      </c>
      <c r="AJ132" s="9" t="s">
        <v>47</v>
      </c>
      <c r="AK132" s="9" t="s">
        <v>47</v>
      </c>
      <c r="AL132" s="9" t="s">
        <v>47</v>
      </c>
      <c r="AM132" s="9" t="s">
        <v>47</v>
      </c>
      <c r="AN132" s="9" t="s">
        <v>47</v>
      </c>
      <c r="AO132" s="9" t="s">
        <v>47</v>
      </c>
      <c r="AP132" s="9" t="s">
        <v>47</v>
      </c>
      <c r="AQ132" s="9" t="s">
        <v>47</v>
      </c>
      <c r="AR132" s="9" t="s">
        <v>47</v>
      </c>
      <c r="AS132" s="9" t="s">
        <v>47</v>
      </c>
      <c r="AT132" s="9" t="s">
        <v>47</v>
      </c>
      <c r="AU132" s="9" t="s">
        <v>47</v>
      </c>
      <c r="AV132" s="9" t="s">
        <v>47</v>
      </c>
      <c r="AW132" s="9" t="s">
        <v>47</v>
      </c>
      <c r="AX132" s="9" t="s">
        <v>47</v>
      </c>
      <c r="AY132" s="9" t="s">
        <v>47</v>
      </c>
      <c r="AZ132" s="9" t="s">
        <v>47</v>
      </c>
      <c r="BA132" s="9" t="s">
        <v>47</v>
      </c>
      <c r="BB132" s="9" t="s">
        <v>47</v>
      </c>
      <c r="BC132" s="9" t="s">
        <v>47</v>
      </c>
      <c r="BD132" s="9" t="s">
        <v>47</v>
      </c>
      <c r="BE132" s="9" t="s">
        <v>47</v>
      </c>
      <c r="BF132" s="9" t="s">
        <v>47</v>
      </c>
      <c r="BG132" s="9" t="s">
        <v>47</v>
      </c>
      <c r="BH132" s="9" t="s">
        <v>47</v>
      </c>
      <c r="BI132" s="9" t="s">
        <v>47</v>
      </c>
      <c r="BJ132" s="9" t="s">
        <v>47</v>
      </c>
      <c r="BK132" s="9" t="s">
        <v>47</v>
      </c>
      <c r="BL132" s="9" t="s">
        <v>47</v>
      </c>
      <c r="BM132" s="9" t="s">
        <v>47</v>
      </c>
      <c r="BN132" s="9" t="s">
        <v>47</v>
      </c>
    </row>
    <row r="133" spans="1:66" ht="12" x14ac:dyDescent="0.25">
      <c r="A133" s="5">
        <v>103</v>
      </c>
      <c r="B133" s="56">
        <v>26</v>
      </c>
      <c r="C133" s="9">
        <v>77.25</v>
      </c>
      <c r="D133" s="9">
        <v>51.5</v>
      </c>
      <c r="E133" s="9">
        <v>38.625</v>
      </c>
      <c r="F133" s="9">
        <v>30.9</v>
      </c>
      <c r="G133" s="9">
        <v>25.75</v>
      </c>
      <c r="H133" s="9">
        <v>22.071428571428573</v>
      </c>
      <c r="I133" s="9">
        <v>19.3125</v>
      </c>
      <c r="J133" s="9">
        <v>17.166666666666664</v>
      </c>
      <c r="K133" s="9">
        <v>15.45</v>
      </c>
      <c r="L133" s="9">
        <v>14.029993515025103</v>
      </c>
      <c r="M133" s="9">
        <v>12.740499548973881</v>
      </c>
      <c r="N133" s="9">
        <v>11.569522721701219</v>
      </c>
      <c r="O133" s="9">
        <v>10.506170146110271</v>
      </c>
      <c r="P133" s="9">
        <v>9.5405500982315505</v>
      </c>
      <c r="Q133" s="9">
        <v>8.6636800005152601</v>
      </c>
      <c r="R133" s="9">
        <v>7.8674028623612813</v>
      </c>
      <c r="S133" s="9">
        <v>7.144311400583736</v>
      </c>
      <c r="T133" s="9">
        <v>6.4876791339488502</v>
      </c>
      <c r="U133" s="9">
        <v>5.8913978108003917</v>
      </c>
      <c r="V133" s="9">
        <v>5.3499205876998444</v>
      </c>
      <c r="W133" s="9">
        <v>4.8582104305066744</v>
      </c>
      <c r="X133" s="9">
        <v>4.4116932579052408</v>
      </c>
      <c r="Y133" s="9">
        <v>4.0062153915010033</v>
      </c>
      <c r="Z133" s="9">
        <v>3.6380049166700865</v>
      </c>
      <c r="AA133" s="9">
        <v>3.303636594725615</v>
      </c>
      <c r="AB133" s="9">
        <v>3</v>
      </c>
      <c r="AC133" s="9" t="s">
        <v>47</v>
      </c>
      <c r="AD133" s="9" t="s">
        <v>47</v>
      </c>
      <c r="AE133" s="9" t="s">
        <v>47</v>
      </c>
      <c r="AF133" s="9" t="s">
        <v>47</v>
      </c>
      <c r="AG133" s="9" t="s">
        <v>47</v>
      </c>
      <c r="AH133" s="9" t="s">
        <v>47</v>
      </c>
      <c r="AI133" s="9" t="s">
        <v>47</v>
      </c>
      <c r="AJ133" s="9" t="s">
        <v>47</v>
      </c>
      <c r="AK133" s="9" t="s">
        <v>47</v>
      </c>
      <c r="AL133" s="9" t="s">
        <v>47</v>
      </c>
      <c r="AM133" s="9" t="s">
        <v>47</v>
      </c>
      <c r="AN133" s="9" t="s">
        <v>47</v>
      </c>
      <c r="AO133" s="9" t="s">
        <v>47</v>
      </c>
      <c r="AP133" s="9" t="s">
        <v>47</v>
      </c>
      <c r="AQ133" s="9" t="s">
        <v>47</v>
      </c>
      <c r="AR133" s="9" t="s">
        <v>47</v>
      </c>
      <c r="AS133" s="9" t="s">
        <v>47</v>
      </c>
      <c r="AT133" s="9" t="s">
        <v>47</v>
      </c>
      <c r="AU133" s="9" t="s">
        <v>47</v>
      </c>
      <c r="AV133" s="9" t="s">
        <v>47</v>
      </c>
      <c r="AW133" s="9" t="s">
        <v>47</v>
      </c>
      <c r="AX133" s="9" t="s">
        <v>47</v>
      </c>
      <c r="AY133" s="9" t="s">
        <v>47</v>
      </c>
      <c r="AZ133" s="9" t="s">
        <v>47</v>
      </c>
      <c r="BA133" s="9" t="s">
        <v>47</v>
      </c>
      <c r="BB133" s="9" t="s">
        <v>47</v>
      </c>
      <c r="BC133" s="9" t="s">
        <v>47</v>
      </c>
      <c r="BD133" s="9" t="s">
        <v>47</v>
      </c>
      <c r="BE133" s="9" t="s">
        <v>47</v>
      </c>
      <c r="BF133" s="9" t="s">
        <v>47</v>
      </c>
      <c r="BG133" s="9" t="s">
        <v>47</v>
      </c>
      <c r="BH133" s="9" t="s">
        <v>47</v>
      </c>
      <c r="BI133" s="9" t="s">
        <v>47</v>
      </c>
      <c r="BJ133" s="9" t="s">
        <v>47</v>
      </c>
      <c r="BK133" s="9" t="s">
        <v>47</v>
      </c>
      <c r="BL133" s="9" t="s">
        <v>47</v>
      </c>
      <c r="BM133" s="9" t="s">
        <v>47</v>
      </c>
      <c r="BN133" s="9" t="s">
        <v>47</v>
      </c>
    </row>
    <row r="134" spans="1:66" ht="12" x14ac:dyDescent="0.25">
      <c r="A134" s="5">
        <v>104</v>
      </c>
      <c r="B134" s="56">
        <v>26</v>
      </c>
      <c r="C134" s="9">
        <v>78</v>
      </c>
      <c r="D134" s="9">
        <v>52</v>
      </c>
      <c r="E134" s="9">
        <v>39</v>
      </c>
      <c r="F134" s="9">
        <v>31.2</v>
      </c>
      <c r="G134" s="9">
        <v>26</v>
      </c>
      <c r="H134" s="9">
        <v>22.285714285714288</v>
      </c>
      <c r="I134" s="9">
        <v>19.5</v>
      </c>
      <c r="J134" s="9">
        <v>17.333333333333336</v>
      </c>
      <c r="K134" s="9">
        <v>15.6</v>
      </c>
      <c r="L134" s="9">
        <v>14.158158000640459</v>
      </c>
      <c r="M134" s="9">
        <v>12.849579357121756</v>
      </c>
      <c r="N134" s="9">
        <v>11.661947101275503</v>
      </c>
      <c r="O134" s="9">
        <v>10.584082670190355</v>
      </c>
      <c r="P134" s="9">
        <v>9.6058406882304865</v>
      </c>
      <c r="Q134" s="9">
        <v>8.7180134739069288</v>
      </c>
      <c r="R134" s="9">
        <v>7.9122443727747873</v>
      </c>
      <c r="S134" s="9">
        <v>7.1809491006040878</v>
      </c>
      <c r="T134" s="9">
        <v>6.5172443564685674</v>
      </c>
      <c r="U134" s="9">
        <v>5.9148830338246352</v>
      </c>
      <c r="V134" s="9">
        <v>5.3681954197562023</v>
      </c>
      <c r="W134" s="9">
        <v>4.8720358289245329</v>
      </c>
      <c r="X134" s="9">
        <v>4.4217341699163351</v>
      </c>
      <c r="Y134" s="9">
        <v>4.0130519881093747</v>
      </c>
      <c r="Z134" s="9">
        <v>3.6421425713100533</v>
      </c>
      <c r="AA134" s="9">
        <v>3.3055147426581173</v>
      </c>
      <c r="AB134" s="9">
        <v>3</v>
      </c>
      <c r="AC134" s="9" t="s">
        <v>47</v>
      </c>
      <c r="AD134" s="9" t="s">
        <v>47</v>
      </c>
      <c r="AE134" s="9" t="s">
        <v>47</v>
      </c>
      <c r="AF134" s="9" t="s">
        <v>47</v>
      </c>
      <c r="AG134" s="9" t="s">
        <v>47</v>
      </c>
      <c r="AH134" s="9" t="s">
        <v>47</v>
      </c>
      <c r="AI134" s="9" t="s">
        <v>47</v>
      </c>
      <c r="AJ134" s="9" t="s">
        <v>47</v>
      </c>
      <c r="AK134" s="9" t="s">
        <v>47</v>
      </c>
      <c r="AL134" s="9" t="s">
        <v>47</v>
      </c>
      <c r="AM134" s="9" t="s">
        <v>47</v>
      </c>
      <c r="AN134" s="9" t="s">
        <v>47</v>
      </c>
      <c r="AO134" s="9" t="s">
        <v>47</v>
      </c>
      <c r="AP134" s="9" t="s">
        <v>47</v>
      </c>
      <c r="AQ134" s="9" t="s">
        <v>47</v>
      </c>
      <c r="AR134" s="9" t="s">
        <v>47</v>
      </c>
      <c r="AS134" s="9" t="s">
        <v>47</v>
      </c>
      <c r="AT134" s="9" t="s">
        <v>47</v>
      </c>
      <c r="AU134" s="9" t="s">
        <v>47</v>
      </c>
      <c r="AV134" s="9" t="s">
        <v>47</v>
      </c>
      <c r="AW134" s="9" t="s">
        <v>47</v>
      </c>
      <c r="AX134" s="9" t="s">
        <v>47</v>
      </c>
      <c r="AY134" s="9" t="s">
        <v>47</v>
      </c>
      <c r="AZ134" s="9" t="s">
        <v>47</v>
      </c>
      <c r="BA134" s="9" t="s">
        <v>47</v>
      </c>
      <c r="BB134" s="9" t="s">
        <v>47</v>
      </c>
      <c r="BC134" s="9" t="s">
        <v>47</v>
      </c>
      <c r="BD134" s="9" t="s">
        <v>47</v>
      </c>
      <c r="BE134" s="9" t="s">
        <v>47</v>
      </c>
      <c r="BF134" s="9" t="s">
        <v>47</v>
      </c>
      <c r="BG134" s="9" t="s">
        <v>47</v>
      </c>
      <c r="BH134" s="9" t="s">
        <v>47</v>
      </c>
      <c r="BI134" s="9" t="s">
        <v>47</v>
      </c>
      <c r="BJ134" s="9" t="s">
        <v>47</v>
      </c>
      <c r="BK134" s="9" t="s">
        <v>47</v>
      </c>
      <c r="BL134" s="9" t="s">
        <v>47</v>
      </c>
      <c r="BM134" s="9" t="s">
        <v>47</v>
      </c>
      <c r="BN134" s="9" t="s">
        <v>47</v>
      </c>
    </row>
    <row r="135" spans="1:66" ht="12" x14ac:dyDescent="0.25">
      <c r="A135" s="5">
        <v>105</v>
      </c>
      <c r="B135" s="56">
        <v>27</v>
      </c>
      <c r="C135" s="9">
        <v>78.75</v>
      </c>
      <c r="D135" s="9">
        <v>52.5</v>
      </c>
      <c r="E135" s="9">
        <v>39.375</v>
      </c>
      <c r="F135" s="9">
        <v>31.5</v>
      </c>
      <c r="G135" s="9">
        <v>26.25</v>
      </c>
      <c r="H135" s="9">
        <v>22.5</v>
      </c>
      <c r="I135" s="9">
        <v>19.6875</v>
      </c>
      <c r="J135" s="9">
        <v>17.5</v>
      </c>
      <c r="K135" s="9">
        <v>15.75</v>
      </c>
      <c r="L135" s="9">
        <v>14.318181818181818</v>
      </c>
      <c r="M135" s="9">
        <v>13.060518684914939</v>
      </c>
      <c r="N135" s="9">
        <v>11.913324644502444</v>
      </c>
      <c r="O135" s="9">
        <v>10.866896446405077</v>
      </c>
      <c r="P135" s="9">
        <v>9.9123831424660445</v>
      </c>
      <c r="Q135" s="9">
        <v>9.0417112234053967</v>
      </c>
      <c r="R135" s="9">
        <v>8.247516331084471</v>
      </c>
      <c r="S135" s="9">
        <v>7.5230809689458304</v>
      </c>
      <c r="T135" s="9">
        <v>6.8622776837682231</v>
      </c>
      <c r="U135" s="9">
        <v>6.25951723815382</v>
      </c>
      <c r="V135" s="9">
        <v>5.7097013353778179</v>
      </c>
      <c r="W135" s="9">
        <v>5.2081794967355144</v>
      </c>
      <c r="X135" s="9">
        <v>4.7507097266447991</v>
      </c>
      <c r="Y135" s="9">
        <v>4.33342263279979</v>
      </c>
      <c r="Z135" s="9">
        <v>3.9527886978950124</v>
      </c>
      <c r="AA135" s="9">
        <v>3.605588426096269</v>
      </c>
      <c r="AB135" s="9">
        <v>3.2888851117496958</v>
      </c>
      <c r="AC135" s="9">
        <v>3</v>
      </c>
      <c r="AD135" s="9" t="s">
        <v>47</v>
      </c>
      <c r="AE135" s="9" t="s">
        <v>47</v>
      </c>
      <c r="AF135" s="9" t="s">
        <v>47</v>
      </c>
      <c r="AG135" s="9" t="s">
        <v>47</v>
      </c>
      <c r="AH135" s="9" t="s">
        <v>47</v>
      </c>
      <c r="AI135" s="9" t="s">
        <v>47</v>
      </c>
      <c r="AJ135" s="9" t="s">
        <v>47</v>
      </c>
      <c r="AK135" s="9" t="s">
        <v>47</v>
      </c>
      <c r="AL135" s="9" t="s">
        <v>47</v>
      </c>
      <c r="AM135" s="9" t="s">
        <v>47</v>
      </c>
      <c r="AN135" s="9" t="s">
        <v>47</v>
      </c>
      <c r="AO135" s="9" t="s">
        <v>47</v>
      </c>
      <c r="AP135" s="9" t="s">
        <v>47</v>
      </c>
      <c r="AQ135" s="9" t="s">
        <v>47</v>
      </c>
      <c r="AR135" s="9" t="s">
        <v>47</v>
      </c>
      <c r="AS135" s="9" t="s">
        <v>47</v>
      </c>
      <c r="AT135" s="9" t="s">
        <v>47</v>
      </c>
      <c r="AU135" s="9" t="s">
        <v>47</v>
      </c>
      <c r="AV135" s="9" t="s">
        <v>47</v>
      </c>
      <c r="AW135" s="9" t="s">
        <v>47</v>
      </c>
      <c r="AX135" s="9" t="s">
        <v>47</v>
      </c>
      <c r="AY135" s="9" t="s">
        <v>47</v>
      </c>
      <c r="AZ135" s="9" t="s">
        <v>47</v>
      </c>
      <c r="BA135" s="9" t="s">
        <v>47</v>
      </c>
      <c r="BB135" s="9" t="s">
        <v>47</v>
      </c>
      <c r="BC135" s="9" t="s">
        <v>47</v>
      </c>
      <c r="BD135" s="9" t="s">
        <v>47</v>
      </c>
      <c r="BE135" s="9" t="s">
        <v>47</v>
      </c>
      <c r="BF135" s="9" t="s">
        <v>47</v>
      </c>
      <c r="BG135" s="9" t="s">
        <v>47</v>
      </c>
      <c r="BH135" s="9" t="s">
        <v>47</v>
      </c>
      <c r="BI135" s="9" t="s">
        <v>47</v>
      </c>
      <c r="BJ135" s="9" t="s">
        <v>47</v>
      </c>
      <c r="BK135" s="9" t="s">
        <v>47</v>
      </c>
      <c r="BL135" s="9" t="s">
        <v>47</v>
      </c>
      <c r="BM135" s="9" t="s">
        <v>47</v>
      </c>
      <c r="BN135" s="9" t="s">
        <v>47</v>
      </c>
    </row>
    <row r="136" spans="1:66" ht="12" x14ac:dyDescent="0.25">
      <c r="A136" s="5">
        <v>106</v>
      </c>
      <c r="B136" s="56">
        <v>27</v>
      </c>
      <c r="C136" s="9">
        <v>79.5</v>
      </c>
      <c r="D136" s="9">
        <v>53</v>
      </c>
      <c r="E136" s="9">
        <v>39.75</v>
      </c>
      <c r="F136" s="9">
        <v>31.8</v>
      </c>
      <c r="G136" s="9">
        <v>26.5</v>
      </c>
      <c r="H136" s="9">
        <v>22.714285714285712</v>
      </c>
      <c r="I136" s="9">
        <v>19.875</v>
      </c>
      <c r="J136" s="9">
        <v>17.666666666666664</v>
      </c>
      <c r="K136" s="9">
        <v>15.9</v>
      </c>
      <c r="L136" s="9">
        <v>14.454545454545453</v>
      </c>
      <c r="M136" s="9">
        <v>13.177555077193349</v>
      </c>
      <c r="N136" s="9">
        <v>12.01338072916419</v>
      </c>
      <c r="O136" s="9">
        <v>10.952055650568539</v>
      </c>
      <c r="P136" s="9">
        <v>9.9844935973735165</v>
      </c>
      <c r="Q136" s="9">
        <v>9.1024110520126591</v>
      </c>
      <c r="R136" s="9">
        <v>8.2982563063185726</v>
      </c>
      <c r="S136" s="9">
        <v>7.565144809641386</v>
      </c>
      <c r="T136" s="9">
        <v>6.8968002286535883</v>
      </c>
      <c r="U136" s="9">
        <v>6.2875007142409176</v>
      </c>
      <c r="V136" s="9">
        <v>5.732029915458015</v>
      </c>
      <c r="W136" s="9">
        <v>5.2256323211682218</v>
      </c>
      <c r="X136" s="9">
        <v>4.7639725470372056</v>
      </c>
      <c r="Y136" s="9">
        <v>4.3430982193271603</v>
      </c>
      <c r="Z136" s="9">
        <v>3.9594061377313472</v>
      </c>
      <c r="AA136" s="9">
        <v>3.6096114275613491</v>
      </c>
      <c r="AB136" s="9">
        <v>3.2907194171919381</v>
      </c>
      <c r="AC136" s="9">
        <v>3</v>
      </c>
      <c r="AD136" s="9" t="s">
        <v>47</v>
      </c>
      <c r="AE136" s="9" t="s">
        <v>47</v>
      </c>
      <c r="AF136" s="9" t="s">
        <v>47</v>
      </c>
      <c r="AG136" s="9" t="s">
        <v>47</v>
      </c>
      <c r="AH136" s="9" t="s">
        <v>47</v>
      </c>
      <c r="AI136" s="9" t="s">
        <v>47</v>
      </c>
      <c r="AJ136" s="9" t="s">
        <v>47</v>
      </c>
      <c r="AK136" s="9" t="s">
        <v>47</v>
      </c>
      <c r="AL136" s="9" t="s">
        <v>47</v>
      </c>
      <c r="AM136" s="9" t="s">
        <v>47</v>
      </c>
      <c r="AN136" s="9" t="s">
        <v>47</v>
      </c>
      <c r="AO136" s="9" t="s">
        <v>47</v>
      </c>
      <c r="AP136" s="9" t="s">
        <v>47</v>
      </c>
      <c r="AQ136" s="9" t="s">
        <v>47</v>
      </c>
      <c r="AR136" s="9" t="s">
        <v>47</v>
      </c>
      <c r="AS136" s="9" t="s">
        <v>47</v>
      </c>
      <c r="AT136" s="9" t="s">
        <v>47</v>
      </c>
      <c r="AU136" s="9" t="s">
        <v>47</v>
      </c>
      <c r="AV136" s="9" t="s">
        <v>47</v>
      </c>
      <c r="AW136" s="9" t="s">
        <v>47</v>
      </c>
      <c r="AX136" s="9" t="s">
        <v>47</v>
      </c>
      <c r="AY136" s="9" t="s">
        <v>47</v>
      </c>
      <c r="AZ136" s="9" t="s">
        <v>47</v>
      </c>
      <c r="BA136" s="9" t="s">
        <v>47</v>
      </c>
      <c r="BB136" s="9" t="s">
        <v>47</v>
      </c>
      <c r="BC136" s="9" t="s">
        <v>47</v>
      </c>
      <c r="BD136" s="9" t="s">
        <v>47</v>
      </c>
      <c r="BE136" s="9" t="s">
        <v>47</v>
      </c>
      <c r="BF136" s="9" t="s">
        <v>47</v>
      </c>
      <c r="BG136" s="9" t="s">
        <v>47</v>
      </c>
      <c r="BH136" s="9" t="s">
        <v>47</v>
      </c>
      <c r="BI136" s="9" t="s">
        <v>47</v>
      </c>
      <c r="BJ136" s="9" t="s">
        <v>47</v>
      </c>
      <c r="BK136" s="9" t="s">
        <v>47</v>
      </c>
      <c r="BL136" s="9" t="s">
        <v>47</v>
      </c>
      <c r="BM136" s="9" t="s">
        <v>47</v>
      </c>
      <c r="BN136" s="9" t="s">
        <v>47</v>
      </c>
    </row>
    <row r="137" spans="1:66" ht="12" x14ac:dyDescent="0.25">
      <c r="A137" s="5">
        <v>107</v>
      </c>
      <c r="B137" s="56">
        <v>27</v>
      </c>
      <c r="C137" s="9">
        <v>80.25</v>
      </c>
      <c r="D137" s="9">
        <v>53.5</v>
      </c>
      <c r="E137" s="9">
        <v>40.125</v>
      </c>
      <c r="F137" s="9">
        <v>32.1</v>
      </c>
      <c r="G137" s="9">
        <v>26.75</v>
      </c>
      <c r="H137" s="9">
        <v>22.928571428571431</v>
      </c>
      <c r="I137" s="9">
        <v>20.0625</v>
      </c>
      <c r="J137" s="9">
        <v>17.833333333333332</v>
      </c>
      <c r="K137" s="9">
        <v>16.05</v>
      </c>
      <c r="L137" s="9">
        <v>14.590909090909092</v>
      </c>
      <c r="M137" s="9">
        <v>13.294526538444888</v>
      </c>
      <c r="N137" s="9">
        <v>12.113325823648408</v>
      </c>
      <c r="O137" s="9">
        <v>11.037073195916255</v>
      </c>
      <c r="P137" s="9">
        <v>10.056444159554774</v>
      </c>
      <c r="Q137" s="9">
        <v>9.1629426877102205</v>
      </c>
      <c r="R137" s="9">
        <v>8.3488276140320465</v>
      </c>
      <c r="S137" s="9">
        <v>7.6070455643374215</v>
      </c>
      <c r="T137" s="9">
        <v>6.931169847206708</v>
      </c>
      <c r="U137" s="9">
        <v>6.3153447740669426</v>
      </c>
      <c r="V137" s="9">
        <v>5.7542349263606498</v>
      </c>
      <c r="W137" s="9">
        <v>5.2429789302581273</v>
      </c>
      <c r="X137" s="9">
        <v>4.7771473384240792</v>
      </c>
      <c r="Y137" s="9">
        <v>4.3527042539323562</v>
      </c>
      <c r="Z137" s="9">
        <v>3.9659723638440019</v>
      </c>
      <c r="AA137" s="9">
        <v>3.6136010795046358</v>
      </c>
      <c r="AB137" s="9">
        <v>3.2925375075333472</v>
      </c>
      <c r="AC137" s="9">
        <v>3</v>
      </c>
      <c r="AD137" s="9" t="s">
        <v>47</v>
      </c>
      <c r="AE137" s="9" t="s">
        <v>47</v>
      </c>
      <c r="AF137" s="9" t="s">
        <v>47</v>
      </c>
      <c r="AG137" s="9" t="s">
        <v>47</v>
      </c>
      <c r="AH137" s="9" t="s">
        <v>47</v>
      </c>
      <c r="AI137" s="9" t="s">
        <v>47</v>
      </c>
      <c r="AJ137" s="9" t="s">
        <v>47</v>
      </c>
      <c r="AK137" s="9" t="s">
        <v>47</v>
      </c>
      <c r="AL137" s="9" t="s">
        <v>47</v>
      </c>
      <c r="AM137" s="9" t="s">
        <v>47</v>
      </c>
      <c r="AN137" s="9" t="s">
        <v>47</v>
      </c>
      <c r="AO137" s="9" t="s">
        <v>47</v>
      </c>
      <c r="AP137" s="9" t="s">
        <v>47</v>
      </c>
      <c r="AQ137" s="9" t="s">
        <v>47</v>
      </c>
      <c r="AR137" s="9" t="s">
        <v>47</v>
      </c>
      <c r="AS137" s="9" t="s">
        <v>47</v>
      </c>
      <c r="AT137" s="9" t="s">
        <v>47</v>
      </c>
      <c r="AU137" s="9" t="s">
        <v>47</v>
      </c>
      <c r="AV137" s="9" t="s">
        <v>47</v>
      </c>
      <c r="AW137" s="9" t="s">
        <v>47</v>
      </c>
      <c r="AX137" s="9" t="s">
        <v>47</v>
      </c>
      <c r="AY137" s="9" t="s">
        <v>47</v>
      </c>
      <c r="AZ137" s="9" t="s">
        <v>47</v>
      </c>
      <c r="BA137" s="9" t="s">
        <v>47</v>
      </c>
      <c r="BB137" s="9" t="s">
        <v>47</v>
      </c>
      <c r="BC137" s="9" t="s">
        <v>47</v>
      </c>
      <c r="BD137" s="9" t="s">
        <v>47</v>
      </c>
      <c r="BE137" s="9" t="s">
        <v>47</v>
      </c>
      <c r="BF137" s="9" t="s">
        <v>47</v>
      </c>
      <c r="BG137" s="9" t="s">
        <v>47</v>
      </c>
      <c r="BH137" s="9" t="s">
        <v>47</v>
      </c>
      <c r="BI137" s="9" t="s">
        <v>47</v>
      </c>
      <c r="BJ137" s="9" t="s">
        <v>47</v>
      </c>
      <c r="BK137" s="9" t="s">
        <v>47</v>
      </c>
      <c r="BL137" s="9" t="s">
        <v>47</v>
      </c>
      <c r="BM137" s="9" t="s">
        <v>47</v>
      </c>
      <c r="BN137" s="9" t="s">
        <v>47</v>
      </c>
    </row>
    <row r="138" spans="1:66" ht="12" x14ac:dyDescent="0.25">
      <c r="A138" s="5">
        <v>108</v>
      </c>
      <c r="B138" s="56">
        <v>27</v>
      </c>
      <c r="C138" s="9">
        <v>81</v>
      </c>
      <c r="D138" s="9">
        <v>54</v>
      </c>
      <c r="E138" s="9">
        <v>40.5</v>
      </c>
      <c r="F138" s="9">
        <v>32.4</v>
      </c>
      <c r="G138" s="9">
        <v>27</v>
      </c>
      <c r="H138" s="9">
        <v>23.142857142857142</v>
      </c>
      <c r="I138" s="9">
        <v>20.25</v>
      </c>
      <c r="J138" s="9">
        <v>18</v>
      </c>
      <c r="K138" s="9">
        <v>16.2</v>
      </c>
      <c r="L138" s="9">
        <v>14.727272727272727</v>
      </c>
      <c r="M138" s="9">
        <v>13.411433711039784</v>
      </c>
      <c r="N138" s="9">
        <v>12.21316108667752</v>
      </c>
      <c r="O138" s="9">
        <v>11.121950638756099</v>
      </c>
      <c r="P138" s="9">
        <v>10.12823667296589</v>
      </c>
      <c r="Q138" s="9">
        <v>9.2233081619829989</v>
      </c>
      <c r="R138" s="9">
        <v>8.3992323834580187</v>
      </c>
      <c r="S138" s="9">
        <v>7.6487853807285502</v>
      </c>
      <c r="T138" s="9">
        <v>6.9653886366649553</v>
      </c>
      <c r="U138" s="9">
        <v>6.3430514055239513</v>
      </c>
      <c r="V138" s="9">
        <v>5.7763181972834827</v>
      </c>
      <c r="W138" s="9">
        <v>5.2602209540996476</v>
      </c>
      <c r="X138" s="9">
        <v>4.7902354996582011</v>
      </c>
      <c r="Y138" s="9">
        <v>4.3622418796499414</v>
      </c>
      <c r="Z138" s="9">
        <v>3.9724882457093487</v>
      </c>
      <c r="AA138" s="9">
        <v>3.6175579662183468</v>
      </c>
      <c r="AB138" s="9">
        <v>3.2943396756641596</v>
      </c>
      <c r="AC138" s="9">
        <v>3</v>
      </c>
      <c r="AD138" s="9" t="s">
        <v>47</v>
      </c>
      <c r="AE138" s="9" t="s">
        <v>47</v>
      </c>
      <c r="AF138" s="9" t="s">
        <v>47</v>
      </c>
      <c r="AG138" s="9" t="s">
        <v>47</v>
      </c>
      <c r="AH138" s="9" t="s">
        <v>47</v>
      </c>
      <c r="AI138" s="9" t="s">
        <v>47</v>
      </c>
      <c r="AJ138" s="9" t="s">
        <v>47</v>
      </c>
      <c r="AK138" s="9" t="s">
        <v>47</v>
      </c>
      <c r="AL138" s="9" t="s">
        <v>47</v>
      </c>
      <c r="AM138" s="9" t="s">
        <v>47</v>
      </c>
      <c r="AN138" s="9" t="s">
        <v>47</v>
      </c>
      <c r="AO138" s="9" t="s">
        <v>47</v>
      </c>
      <c r="AP138" s="9" t="s">
        <v>47</v>
      </c>
      <c r="AQ138" s="9" t="s">
        <v>47</v>
      </c>
      <c r="AR138" s="9" t="s">
        <v>47</v>
      </c>
      <c r="AS138" s="9" t="s">
        <v>47</v>
      </c>
      <c r="AT138" s="9" t="s">
        <v>47</v>
      </c>
      <c r="AU138" s="9" t="s">
        <v>47</v>
      </c>
      <c r="AV138" s="9" t="s">
        <v>47</v>
      </c>
      <c r="AW138" s="9" t="s">
        <v>47</v>
      </c>
      <c r="AX138" s="9" t="s">
        <v>47</v>
      </c>
      <c r="AY138" s="9" t="s">
        <v>47</v>
      </c>
      <c r="AZ138" s="9" t="s">
        <v>47</v>
      </c>
      <c r="BA138" s="9" t="s">
        <v>47</v>
      </c>
      <c r="BB138" s="9" t="s">
        <v>47</v>
      </c>
      <c r="BC138" s="9" t="s">
        <v>47</v>
      </c>
      <c r="BD138" s="9" t="s">
        <v>47</v>
      </c>
      <c r="BE138" s="9" t="s">
        <v>47</v>
      </c>
      <c r="BF138" s="9" t="s">
        <v>47</v>
      </c>
      <c r="BG138" s="9" t="s">
        <v>47</v>
      </c>
      <c r="BH138" s="9" t="s">
        <v>47</v>
      </c>
      <c r="BI138" s="9" t="s">
        <v>47</v>
      </c>
      <c r="BJ138" s="9" t="s">
        <v>47</v>
      </c>
      <c r="BK138" s="9" t="s">
        <v>47</v>
      </c>
      <c r="BL138" s="9" t="s">
        <v>47</v>
      </c>
      <c r="BM138" s="9" t="s">
        <v>47</v>
      </c>
      <c r="BN138" s="9" t="s">
        <v>47</v>
      </c>
    </row>
    <row r="139" spans="1:66" ht="12" x14ac:dyDescent="0.25">
      <c r="A139" s="5">
        <v>109</v>
      </c>
      <c r="B139" s="56">
        <v>28</v>
      </c>
      <c r="C139" s="9">
        <v>81.75</v>
      </c>
      <c r="D139" s="9">
        <v>54.5</v>
      </c>
      <c r="E139" s="9">
        <v>40.875</v>
      </c>
      <c r="F139" s="9">
        <v>32.700000000000003</v>
      </c>
      <c r="G139" s="9">
        <v>27.25</v>
      </c>
      <c r="H139" s="9">
        <v>23.357142857142858</v>
      </c>
      <c r="I139" s="9">
        <v>20.4375</v>
      </c>
      <c r="J139" s="9">
        <v>18.166666666666664</v>
      </c>
      <c r="K139" s="9">
        <v>16.350000000000001</v>
      </c>
      <c r="L139" s="9">
        <v>14.863636363636362</v>
      </c>
      <c r="M139" s="9">
        <v>13.599212142690631</v>
      </c>
      <c r="N139" s="9">
        <v>12.442350335907935</v>
      </c>
      <c r="O139" s="9">
        <v>11.38390079197915</v>
      </c>
      <c r="P139" s="9">
        <v>10.415491747377077</v>
      </c>
      <c r="Q139" s="9">
        <v>9.5294636102340586</v>
      </c>
      <c r="R139" s="9">
        <v>8.7188083771122855</v>
      </c>
      <c r="S139" s="9">
        <v>7.9771142034862406</v>
      </c>
      <c r="T139" s="9">
        <v>7.298514689519755</v>
      </c>
      <c r="U139" s="9">
        <v>6.6776424800156153</v>
      </c>
      <c r="V139" s="9">
        <v>6.1095868115383887</v>
      </c>
      <c r="W139" s="9">
        <v>5.5898546709311896</v>
      </c>
      <c r="X139" s="9">
        <v>5.1143352580112369</v>
      </c>
      <c r="Y139" s="9">
        <v>4.6792674713633611</v>
      </c>
      <c r="Z139" s="9">
        <v>4.2812101600616579</v>
      </c>
      <c r="AA139" s="9">
        <v>3.9170149060264898</v>
      </c>
      <c r="AB139" s="9">
        <v>3.5838011217400125</v>
      </c>
      <c r="AC139" s="9">
        <v>3.2789332663566118</v>
      </c>
      <c r="AD139" s="9">
        <v>3</v>
      </c>
      <c r="AE139" s="9" t="s">
        <v>47</v>
      </c>
      <c r="AF139" s="9" t="s">
        <v>47</v>
      </c>
      <c r="AG139" s="9" t="s">
        <v>47</v>
      </c>
      <c r="AH139" s="9" t="s">
        <v>47</v>
      </c>
      <c r="AI139" s="9" t="s">
        <v>47</v>
      </c>
      <c r="AJ139" s="9" t="s">
        <v>47</v>
      </c>
      <c r="AK139" s="9" t="s">
        <v>47</v>
      </c>
      <c r="AL139" s="9" t="s">
        <v>47</v>
      </c>
      <c r="AM139" s="9" t="s">
        <v>47</v>
      </c>
      <c r="AN139" s="9" t="s">
        <v>47</v>
      </c>
      <c r="AO139" s="9" t="s">
        <v>47</v>
      </c>
      <c r="AP139" s="9" t="s">
        <v>47</v>
      </c>
      <c r="AQ139" s="9" t="s">
        <v>47</v>
      </c>
      <c r="AR139" s="9" t="s">
        <v>47</v>
      </c>
      <c r="AS139" s="9" t="s">
        <v>47</v>
      </c>
      <c r="AT139" s="9" t="s">
        <v>47</v>
      </c>
      <c r="AU139" s="9" t="s">
        <v>47</v>
      </c>
      <c r="AV139" s="9" t="s">
        <v>47</v>
      </c>
      <c r="AW139" s="9" t="s">
        <v>47</v>
      </c>
      <c r="AX139" s="9" t="s">
        <v>47</v>
      </c>
      <c r="AY139" s="9" t="s">
        <v>47</v>
      </c>
      <c r="AZ139" s="9" t="s">
        <v>47</v>
      </c>
      <c r="BA139" s="9" t="s">
        <v>47</v>
      </c>
      <c r="BB139" s="9" t="s">
        <v>47</v>
      </c>
      <c r="BC139" s="9" t="s">
        <v>47</v>
      </c>
      <c r="BD139" s="9" t="s">
        <v>47</v>
      </c>
      <c r="BE139" s="9" t="s">
        <v>47</v>
      </c>
      <c r="BF139" s="9" t="s">
        <v>47</v>
      </c>
      <c r="BG139" s="9" t="s">
        <v>47</v>
      </c>
      <c r="BH139" s="9" t="s">
        <v>47</v>
      </c>
      <c r="BI139" s="9" t="s">
        <v>47</v>
      </c>
      <c r="BJ139" s="9" t="s">
        <v>47</v>
      </c>
      <c r="BK139" s="9" t="s">
        <v>47</v>
      </c>
      <c r="BL139" s="9" t="s">
        <v>47</v>
      </c>
      <c r="BM139" s="9" t="s">
        <v>47</v>
      </c>
      <c r="BN139" s="9" t="s">
        <v>47</v>
      </c>
    </row>
    <row r="140" spans="1:66" ht="12" x14ac:dyDescent="0.25">
      <c r="A140" s="5">
        <v>110</v>
      </c>
      <c r="B140" s="56">
        <v>28</v>
      </c>
      <c r="C140" s="9">
        <v>82.5</v>
      </c>
      <c r="D140" s="9">
        <v>55</v>
      </c>
      <c r="E140" s="9">
        <v>41.25</v>
      </c>
      <c r="F140" s="9">
        <v>33</v>
      </c>
      <c r="G140" s="9">
        <v>27.5</v>
      </c>
      <c r="H140" s="9">
        <v>23.571428571428569</v>
      </c>
      <c r="I140" s="9">
        <v>20.625</v>
      </c>
      <c r="J140" s="9">
        <v>18.333333333333332</v>
      </c>
      <c r="K140" s="9">
        <v>16.5</v>
      </c>
      <c r="L140" s="9">
        <v>15</v>
      </c>
      <c r="M140" s="9">
        <v>13.717014323964017</v>
      </c>
      <c r="N140" s="9">
        <v>12.543765464255602</v>
      </c>
      <c r="O140" s="9">
        <v>11.47086736997595</v>
      </c>
      <c r="P140" s="9">
        <v>10.489736801483438</v>
      </c>
      <c r="Q140" s="9">
        <v>9.5925246640373878</v>
      </c>
      <c r="R140" s="9">
        <v>8.7720532146385981</v>
      </c>
      <c r="S140" s="9">
        <v>8.0217586397181506</v>
      </c>
      <c r="T140" s="9">
        <v>7.3356385442930661</v>
      </c>
      <c r="U140" s="9">
        <v>6.7082039324993694</v>
      </c>
      <c r="V140" s="9">
        <v>6.1344352953443737</v>
      </c>
      <c r="W140" s="9">
        <v>5.6097424543779475</v>
      </c>
      <c r="X140" s="9">
        <v>5.1299278400300912</v>
      </c>
      <c r="Y140" s="9">
        <v>4.6911529108396373</v>
      </c>
      <c r="Z140" s="9">
        <v>4.2899074449261869</v>
      </c>
      <c r="AA140" s="9">
        <v>3.9229814580354918</v>
      </c>
      <c r="AB140" s="9">
        <v>3.5874395235012058</v>
      </c>
      <c r="AC140" s="9">
        <v>3.2805972886813795</v>
      </c>
      <c r="AD140" s="9">
        <v>3</v>
      </c>
      <c r="AE140" s="9" t="s">
        <v>47</v>
      </c>
      <c r="AF140" s="9" t="s">
        <v>47</v>
      </c>
      <c r="AG140" s="9" t="s">
        <v>47</v>
      </c>
      <c r="AH140" s="9" t="s">
        <v>47</v>
      </c>
      <c r="AI140" s="9" t="s">
        <v>47</v>
      </c>
      <c r="AJ140" s="9" t="s">
        <v>47</v>
      </c>
      <c r="AK140" s="9" t="s">
        <v>47</v>
      </c>
      <c r="AL140" s="9" t="s">
        <v>47</v>
      </c>
      <c r="AM140" s="9" t="s">
        <v>47</v>
      </c>
      <c r="AN140" s="9" t="s">
        <v>47</v>
      </c>
      <c r="AO140" s="9" t="s">
        <v>47</v>
      </c>
      <c r="AP140" s="9" t="s">
        <v>47</v>
      </c>
      <c r="AQ140" s="9" t="s">
        <v>47</v>
      </c>
      <c r="AR140" s="9" t="s">
        <v>47</v>
      </c>
      <c r="AS140" s="9" t="s">
        <v>47</v>
      </c>
      <c r="AT140" s="9" t="s">
        <v>47</v>
      </c>
      <c r="AU140" s="9" t="s">
        <v>47</v>
      </c>
      <c r="AV140" s="9" t="s">
        <v>47</v>
      </c>
      <c r="AW140" s="9" t="s">
        <v>47</v>
      </c>
      <c r="AX140" s="9" t="s">
        <v>47</v>
      </c>
      <c r="AY140" s="9" t="s">
        <v>47</v>
      </c>
      <c r="AZ140" s="9" t="s">
        <v>47</v>
      </c>
      <c r="BA140" s="9" t="s">
        <v>47</v>
      </c>
      <c r="BB140" s="9" t="s">
        <v>47</v>
      </c>
      <c r="BC140" s="9" t="s">
        <v>47</v>
      </c>
      <c r="BD140" s="9" t="s">
        <v>47</v>
      </c>
      <c r="BE140" s="9" t="s">
        <v>47</v>
      </c>
      <c r="BF140" s="9" t="s">
        <v>47</v>
      </c>
      <c r="BG140" s="9" t="s">
        <v>47</v>
      </c>
      <c r="BH140" s="9" t="s">
        <v>47</v>
      </c>
      <c r="BI140" s="9" t="s">
        <v>47</v>
      </c>
      <c r="BJ140" s="9" t="s">
        <v>47</v>
      </c>
      <c r="BK140" s="9" t="s">
        <v>47</v>
      </c>
      <c r="BL140" s="9" t="s">
        <v>47</v>
      </c>
      <c r="BM140" s="9" t="s">
        <v>47</v>
      </c>
      <c r="BN140" s="9" t="s">
        <v>47</v>
      </c>
    </row>
    <row r="141" spans="1:66" ht="12" x14ac:dyDescent="0.25">
      <c r="A141" s="5">
        <v>111</v>
      </c>
      <c r="B141" s="56">
        <v>28</v>
      </c>
      <c r="C141" s="9">
        <v>83.25</v>
      </c>
      <c r="D141" s="9">
        <v>55.5</v>
      </c>
      <c r="E141" s="9">
        <v>41.625</v>
      </c>
      <c r="F141" s="9">
        <v>33.299999999999997</v>
      </c>
      <c r="G141" s="9">
        <v>27.75</v>
      </c>
      <c r="H141" s="9">
        <v>23.785714285714288</v>
      </c>
      <c r="I141" s="9">
        <v>20.8125</v>
      </c>
      <c r="J141" s="9">
        <v>18.5</v>
      </c>
      <c r="K141" s="9">
        <v>16.649999999999999</v>
      </c>
      <c r="L141" s="9">
        <v>15.136363636363638</v>
      </c>
      <c r="M141" s="9">
        <v>13.834757023366111</v>
      </c>
      <c r="N141" s="9">
        <v>12.645078203311453</v>
      </c>
      <c r="O141" s="9">
        <v>11.557702278240511</v>
      </c>
      <c r="P141" s="9">
        <v>10.563832014693611</v>
      </c>
      <c r="Q141" s="9">
        <v>9.6554266711613455</v>
      </c>
      <c r="R141" s="9">
        <v>8.825136945807234</v>
      </c>
      <c r="S141" s="9">
        <v>8.0662455181676762</v>
      </c>
      <c r="T141" s="9">
        <v>7.3726127037917246</v>
      </c>
      <c r="U141" s="9">
        <v>6.7386267821486383</v>
      </c>
      <c r="V141" s="9">
        <v>6.1591585959394122</v>
      </c>
      <c r="W141" s="9">
        <v>5.6295200545056083</v>
      </c>
      <c r="X141" s="9">
        <v>5.1454262056142346</v>
      </c>
      <c r="Y141" s="9">
        <v>4.7029605687667821</v>
      </c>
      <c r="Z141" s="9">
        <v>4.2985434495673349</v>
      </c>
      <c r="AA141" s="9">
        <v>3.928902978802443</v>
      </c>
      <c r="AB141" s="9">
        <v>3.5910486419292633</v>
      </c>
      <c r="AC141" s="9">
        <v>3.28224708481671</v>
      </c>
      <c r="AD141" s="9">
        <v>3</v>
      </c>
      <c r="AE141" s="9" t="s">
        <v>47</v>
      </c>
      <c r="AF141" s="9" t="s">
        <v>47</v>
      </c>
      <c r="AG141" s="9" t="s">
        <v>47</v>
      </c>
      <c r="AH141" s="9" t="s">
        <v>47</v>
      </c>
      <c r="AI141" s="9" t="s">
        <v>47</v>
      </c>
      <c r="AJ141" s="9" t="s">
        <v>47</v>
      </c>
      <c r="AK141" s="9" t="s">
        <v>47</v>
      </c>
      <c r="AL141" s="9" t="s">
        <v>47</v>
      </c>
      <c r="AM141" s="9" t="s">
        <v>47</v>
      </c>
      <c r="AN141" s="9" t="s">
        <v>47</v>
      </c>
      <c r="AO141" s="9" t="s">
        <v>47</v>
      </c>
      <c r="AP141" s="9" t="s">
        <v>47</v>
      </c>
      <c r="AQ141" s="9" t="s">
        <v>47</v>
      </c>
      <c r="AR141" s="9" t="s">
        <v>47</v>
      </c>
      <c r="AS141" s="9" t="s">
        <v>47</v>
      </c>
      <c r="AT141" s="9" t="s">
        <v>47</v>
      </c>
      <c r="AU141" s="9" t="s">
        <v>47</v>
      </c>
      <c r="AV141" s="9" t="s">
        <v>47</v>
      </c>
      <c r="AW141" s="9" t="s">
        <v>47</v>
      </c>
      <c r="AX141" s="9" t="s">
        <v>47</v>
      </c>
      <c r="AY141" s="9" t="s">
        <v>47</v>
      </c>
      <c r="AZ141" s="9" t="s">
        <v>47</v>
      </c>
      <c r="BA141" s="9" t="s">
        <v>47</v>
      </c>
      <c r="BB141" s="9" t="s">
        <v>47</v>
      </c>
      <c r="BC141" s="9" t="s">
        <v>47</v>
      </c>
      <c r="BD141" s="9" t="s">
        <v>47</v>
      </c>
      <c r="BE141" s="9" t="s">
        <v>47</v>
      </c>
      <c r="BF141" s="9" t="s">
        <v>47</v>
      </c>
      <c r="BG141" s="9" t="s">
        <v>47</v>
      </c>
      <c r="BH141" s="9" t="s">
        <v>47</v>
      </c>
      <c r="BI141" s="9" t="s">
        <v>47</v>
      </c>
      <c r="BJ141" s="9" t="s">
        <v>47</v>
      </c>
      <c r="BK141" s="9" t="s">
        <v>47</v>
      </c>
      <c r="BL141" s="9" t="s">
        <v>47</v>
      </c>
      <c r="BM141" s="9" t="s">
        <v>47</v>
      </c>
      <c r="BN141" s="9" t="s">
        <v>47</v>
      </c>
    </row>
    <row r="142" spans="1:66" ht="12" x14ac:dyDescent="0.25">
      <c r="A142" s="5">
        <v>112</v>
      </c>
      <c r="B142" s="56">
        <v>28</v>
      </c>
      <c r="C142" s="9">
        <v>84</v>
      </c>
      <c r="D142" s="9">
        <v>56</v>
      </c>
      <c r="E142" s="9">
        <v>42</v>
      </c>
      <c r="F142" s="9">
        <v>33.6</v>
      </c>
      <c r="G142" s="9">
        <v>28</v>
      </c>
      <c r="H142" s="9">
        <v>24</v>
      </c>
      <c r="I142" s="9">
        <v>21</v>
      </c>
      <c r="J142" s="9">
        <v>18.666666666666664</v>
      </c>
      <c r="K142" s="9">
        <v>16.8</v>
      </c>
      <c r="L142" s="9">
        <v>15.27272727272727</v>
      </c>
      <c r="M142" s="9">
        <v>13.95244080641416</v>
      </c>
      <c r="N142" s="9">
        <v>12.746289577508344</v>
      </c>
      <c r="O142" s="9">
        <v>11.644406899688027</v>
      </c>
      <c r="P142" s="9">
        <v>10.637779035301646</v>
      </c>
      <c r="Q142" s="9">
        <v>9.7181714602342719</v>
      </c>
      <c r="R142" s="9">
        <v>8.8780615029793104</v>
      </c>
      <c r="S142" s="9">
        <v>8.1105768068824702</v>
      </c>
      <c r="T142" s="9">
        <v>7.4094391121603325</v>
      </c>
      <c r="U142" s="9">
        <v>6.7689128978131938</v>
      </c>
      <c r="V142" s="9">
        <v>6.1837584633073304</v>
      </c>
      <c r="W142" s="9">
        <v>5.6491890662204733</v>
      </c>
      <c r="X142" s="9">
        <v>5.1608317652233087</v>
      </c>
      <c r="Y142" s="9">
        <v>4.7146916480806036</v>
      </c>
      <c r="Z142" s="9">
        <v>4.3071191520460621</v>
      </c>
      <c r="AA142" s="9">
        <v>3.9347802093217257</v>
      </c>
      <c r="AB142" s="9">
        <v>3.5946289733626458</v>
      </c>
      <c r="AC142" s="9">
        <v>3.2838829029196424</v>
      </c>
      <c r="AD142" s="9">
        <v>3</v>
      </c>
      <c r="AE142" s="9" t="s">
        <v>47</v>
      </c>
      <c r="AF142" s="9" t="s">
        <v>47</v>
      </c>
      <c r="AG142" s="9" t="s">
        <v>47</v>
      </c>
      <c r="AH142" s="9" t="s">
        <v>47</v>
      </c>
      <c r="AI142" s="9" t="s">
        <v>47</v>
      </c>
      <c r="AJ142" s="9" t="s">
        <v>47</v>
      </c>
      <c r="AK142" s="9" t="s">
        <v>47</v>
      </c>
      <c r="AL142" s="9" t="s">
        <v>47</v>
      </c>
      <c r="AM142" s="9" t="s">
        <v>47</v>
      </c>
      <c r="AN142" s="9" t="s">
        <v>47</v>
      </c>
      <c r="AO142" s="9" t="s">
        <v>47</v>
      </c>
      <c r="AP142" s="9" t="s">
        <v>47</v>
      </c>
      <c r="AQ142" s="9" t="s">
        <v>47</v>
      </c>
      <c r="AR142" s="9" t="s">
        <v>47</v>
      </c>
      <c r="AS142" s="9" t="s">
        <v>47</v>
      </c>
      <c r="AT142" s="9" t="s">
        <v>47</v>
      </c>
      <c r="AU142" s="9" t="s">
        <v>47</v>
      </c>
      <c r="AV142" s="9" t="s">
        <v>47</v>
      </c>
      <c r="AW142" s="9" t="s">
        <v>47</v>
      </c>
      <c r="AX142" s="9" t="s">
        <v>47</v>
      </c>
      <c r="AY142" s="9" t="s">
        <v>47</v>
      </c>
      <c r="AZ142" s="9" t="s">
        <v>47</v>
      </c>
      <c r="BA142" s="9" t="s">
        <v>47</v>
      </c>
      <c r="BB142" s="9" t="s">
        <v>47</v>
      </c>
      <c r="BC142" s="9" t="s">
        <v>47</v>
      </c>
      <c r="BD142" s="9" t="s">
        <v>47</v>
      </c>
      <c r="BE142" s="9" t="s">
        <v>47</v>
      </c>
      <c r="BF142" s="9" t="s">
        <v>47</v>
      </c>
      <c r="BG142" s="9" t="s">
        <v>47</v>
      </c>
      <c r="BH142" s="9" t="s">
        <v>47</v>
      </c>
      <c r="BI142" s="9" t="s">
        <v>47</v>
      </c>
      <c r="BJ142" s="9" t="s">
        <v>47</v>
      </c>
      <c r="BK142" s="9" t="s">
        <v>47</v>
      </c>
      <c r="BL142" s="9" t="s">
        <v>47</v>
      </c>
      <c r="BM142" s="9" t="s">
        <v>47</v>
      </c>
      <c r="BN142" s="9" t="s">
        <v>47</v>
      </c>
    </row>
    <row r="143" spans="1:66" ht="12" x14ac:dyDescent="0.25">
      <c r="A143" s="5">
        <v>113</v>
      </c>
      <c r="B143" s="56">
        <v>29</v>
      </c>
      <c r="C143" s="9">
        <v>84.75</v>
      </c>
      <c r="D143" s="9">
        <v>56.5</v>
      </c>
      <c r="E143" s="9">
        <v>42.375</v>
      </c>
      <c r="F143" s="9">
        <v>33.9</v>
      </c>
      <c r="G143" s="9">
        <v>28.25</v>
      </c>
      <c r="H143" s="9">
        <v>24.214285714285712</v>
      </c>
      <c r="I143" s="9">
        <v>21.1875</v>
      </c>
      <c r="J143" s="9">
        <v>18.833333333333329</v>
      </c>
      <c r="K143" s="9">
        <v>16.95</v>
      </c>
      <c r="L143" s="9">
        <v>15.409090909090905</v>
      </c>
      <c r="M143" s="9">
        <v>14.125</v>
      </c>
      <c r="N143" s="9">
        <v>12.960058004471987</v>
      </c>
      <c r="O143" s="9">
        <v>11.891193166674585</v>
      </c>
      <c r="P143" s="9">
        <v>10.910481641237778</v>
      </c>
      <c r="Q143" s="9">
        <v>10.010653092188912</v>
      </c>
      <c r="R143" s="9">
        <v>9.1850367955692196</v>
      </c>
      <c r="S143" s="9">
        <v>8.4275121871707359</v>
      </c>
      <c r="T143" s="9">
        <v>7.7324634887877783</v>
      </c>
      <c r="U143" s="9">
        <v>7.0947380766124937</v>
      </c>
      <c r="V143" s="9">
        <v>6.5096082831457682</v>
      </c>
      <c r="W143" s="9">
        <v>5.9727363494485308</v>
      </c>
      <c r="X143" s="9">
        <v>5.4801422679130098</v>
      </c>
      <c r="Y143" s="9">
        <v>5.0281742771618614</v>
      </c>
      <c r="Z143" s="9">
        <v>4.6134817903441956</v>
      </c>
      <c r="AA143" s="9">
        <v>4.2329905561370671</v>
      </c>
      <c r="AB143" s="9">
        <v>3.8838798683128171</v>
      </c>
      <c r="AC143" s="9">
        <v>3.5635616549193028</v>
      </c>
      <c r="AD143" s="9">
        <v>3.2696612920542565</v>
      </c>
      <c r="AE143" s="9">
        <v>3</v>
      </c>
      <c r="AF143" s="9" t="s">
        <v>47</v>
      </c>
      <c r="AG143" s="9" t="s">
        <v>47</v>
      </c>
      <c r="AH143" s="9" t="s">
        <v>47</v>
      </c>
      <c r="AI143" s="9" t="s">
        <v>47</v>
      </c>
      <c r="AJ143" s="9" t="s">
        <v>47</v>
      </c>
      <c r="AK143" s="9" t="s">
        <v>47</v>
      </c>
      <c r="AL143" s="9" t="s">
        <v>47</v>
      </c>
      <c r="AM143" s="9" t="s">
        <v>47</v>
      </c>
      <c r="AN143" s="9" t="s">
        <v>47</v>
      </c>
      <c r="AO143" s="9" t="s">
        <v>47</v>
      </c>
      <c r="AP143" s="9" t="s">
        <v>47</v>
      </c>
      <c r="AQ143" s="9" t="s">
        <v>47</v>
      </c>
      <c r="AR143" s="9" t="s">
        <v>47</v>
      </c>
      <c r="AS143" s="9" t="s">
        <v>47</v>
      </c>
      <c r="AT143" s="9" t="s">
        <v>47</v>
      </c>
      <c r="AU143" s="9" t="s">
        <v>47</v>
      </c>
      <c r="AV143" s="9" t="s">
        <v>47</v>
      </c>
      <c r="AW143" s="9" t="s">
        <v>47</v>
      </c>
      <c r="AX143" s="9" t="s">
        <v>47</v>
      </c>
      <c r="AY143" s="9" t="s">
        <v>47</v>
      </c>
      <c r="AZ143" s="9" t="s">
        <v>47</v>
      </c>
      <c r="BA143" s="9" t="s">
        <v>47</v>
      </c>
      <c r="BB143" s="9" t="s">
        <v>47</v>
      </c>
      <c r="BC143" s="9" t="s">
        <v>47</v>
      </c>
      <c r="BD143" s="9" t="s">
        <v>47</v>
      </c>
      <c r="BE143" s="9" t="s">
        <v>47</v>
      </c>
      <c r="BF143" s="9" t="s">
        <v>47</v>
      </c>
      <c r="BG143" s="9" t="s">
        <v>47</v>
      </c>
      <c r="BH143" s="9" t="s">
        <v>47</v>
      </c>
      <c r="BI143" s="9" t="s">
        <v>47</v>
      </c>
      <c r="BJ143" s="9" t="s">
        <v>47</v>
      </c>
      <c r="BK143" s="9" t="s">
        <v>47</v>
      </c>
      <c r="BL143" s="9" t="s">
        <v>47</v>
      </c>
      <c r="BM143" s="9" t="s">
        <v>47</v>
      </c>
      <c r="BN143" s="9" t="s">
        <v>47</v>
      </c>
    </row>
    <row r="144" spans="1:66" ht="12" x14ac:dyDescent="0.25">
      <c r="A144" s="5">
        <v>114</v>
      </c>
      <c r="B144" s="56">
        <v>29</v>
      </c>
      <c r="C144" s="9">
        <v>85.5</v>
      </c>
      <c r="D144" s="9">
        <v>57</v>
      </c>
      <c r="E144" s="9">
        <v>42.75</v>
      </c>
      <c r="F144" s="9">
        <v>34.200000000000003</v>
      </c>
      <c r="G144" s="9">
        <v>28.5</v>
      </c>
      <c r="H144" s="9">
        <v>24.428571428571431</v>
      </c>
      <c r="I144" s="9">
        <v>21.375</v>
      </c>
      <c r="J144" s="9">
        <v>19</v>
      </c>
      <c r="K144" s="9">
        <v>17.100000000000001</v>
      </c>
      <c r="L144" s="9">
        <v>15.545454545454547</v>
      </c>
      <c r="M144" s="9">
        <v>14.25</v>
      </c>
      <c r="N144" s="9">
        <v>13.068350528767539</v>
      </c>
      <c r="O144" s="9">
        <v>11.984686704753599</v>
      </c>
      <c r="P144" s="9">
        <v>10.990883286679297</v>
      </c>
      <c r="Q144" s="9">
        <v>10.079488800778785</v>
      </c>
      <c r="R144" s="9">
        <v>9.2436696701307994</v>
      </c>
      <c r="S144" s="9">
        <v>8.4771589769407925</v>
      </c>
      <c r="T144" s="9">
        <v>7.7742094735965397</v>
      </c>
      <c r="U144" s="9">
        <v>7.1295504901771878</v>
      </c>
      <c r="V144" s="9">
        <v>6.5383484153110114</v>
      </c>
      <c r="W144" s="9">
        <v>5.9961704540698975</v>
      </c>
      <c r="X144" s="9">
        <v>5.4989513911596237</v>
      </c>
      <c r="Y144" s="9">
        <v>5.0429631101984453</v>
      </c>
      <c r="Z144" s="9">
        <v>4.6247866405415463</v>
      </c>
      <c r="AA144" s="9">
        <v>4.2412865220602223</v>
      </c>
      <c r="AB144" s="9">
        <v>3.8895872956645845</v>
      </c>
      <c r="AC144" s="9">
        <v>3.5670519432972472</v>
      </c>
      <c r="AD144" s="9">
        <v>3.2712621157424455</v>
      </c>
      <c r="AE144" s="9">
        <v>3</v>
      </c>
      <c r="AF144" s="9" t="s">
        <v>47</v>
      </c>
      <c r="AG144" s="9" t="s">
        <v>47</v>
      </c>
      <c r="AH144" s="9" t="s">
        <v>47</v>
      </c>
      <c r="AI144" s="9" t="s">
        <v>47</v>
      </c>
      <c r="AJ144" s="9" t="s">
        <v>47</v>
      </c>
      <c r="AK144" s="9" t="s">
        <v>47</v>
      </c>
      <c r="AL144" s="9" t="s">
        <v>47</v>
      </c>
      <c r="AM144" s="9" t="s">
        <v>47</v>
      </c>
      <c r="AN144" s="9" t="s">
        <v>47</v>
      </c>
      <c r="AO144" s="9" t="s">
        <v>47</v>
      </c>
      <c r="AP144" s="9" t="s">
        <v>47</v>
      </c>
      <c r="AQ144" s="9" t="s">
        <v>47</v>
      </c>
      <c r="AR144" s="9" t="s">
        <v>47</v>
      </c>
      <c r="AS144" s="9" t="s">
        <v>47</v>
      </c>
      <c r="AT144" s="9" t="s">
        <v>47</v>
      </c>
      <c r="AU144" s="9" t="s">
        <v>47</v>
      </c>
      <c r="AV144" s="9" t="s">
        <v>47</v>
      </c>
      <c r="AW144" s="9" t="s">
        <v>47</v>
      </c>
      <c r="AX144" s="9" t="s">
        <v>47</v>
      </c>
      <c r="AY144" s="9" t="s">
        <v>47</v>
      </c>
      <c r="AZ144" s="9" t="s">
        <v>47</v>
      </c>
      <c r="BA144" s="9" t="s">
        <v>47</v>
      </c>
      <c r="BB144" s="9" t="s">
        <v>47</v>
      </c>
      <c r="BC144" s="9" t="s">
        <v>47</v>
      </c>
      <c r="BD144" s="9" t="s">
        <v>47</v>
      </c>
      <c r="BE144" s="9" t="s">
        <v>47</v>
      </c>
      <c r="BF144" s="9" t="s">
        <v>47</v>
      </c>
      <c r="BG144" s="9" t="s">
        <v>47</v>
      </c>
      <c r="BH144" s="9" t="s">
        <v>47</v>
      </c>
      <c r="BI144" s="9" t="s">
        <v>47</v>
      </c>
      <c r="BJ144" s="9" t="s">
        <v>47</v>
      </c>
      <c r="BK144" s="9" t="s">
        <v>47</v>
      </c>
      <c r="BL144" s="9" t="s">
        <v>47</v>
      </c>
      <c r="BM144" s="9" t="s">
        <v>47</v>
      </c>
      <c r="BN144" s="9" t="s">
        <v>47</v>
      </c>
    </row>
    <row r="145" spans="1:66" ht="12" x14ac:dyDescent="0.25">
      <c r="A145" s="5">
        <v>115</v>
      </c>
      <c r="B145" s="56">
        <v>29</v>
      </c>
      <c r="C145" s="9">
        <v>86.25</v>
      </c>
      <c r="D145" s="9">
        <v>57.5</v>
      </c>
      <c r="E145" s="9">
        <v>43.125</v>
      </c>
      <c r="F145" s="9">
        <v>34.5</v>
      </c>
      <c r="G145" s="9">
        <v>28.75</v>
      </c>
      <c r="H145" s="9">
        <v>24.642857142857142</v>
      </c>
      <c r="I145" s="9">
        <v>21.5625</v>
      </c>
      <c r="J145" s="9">
        <v>19.166666666666664</v>
      </c>
      <c r="K145" s="9">
        <v>17.25</v>
      </c>
      <c r="L145" s="9">
        <v>15.681818181818182</v>
      </c>
      <c r="M145" s="9">
        <v>14.374490443878624</v>
      </c>
      <c r="N145" s="9">
        <v>13.17614916366804</v>
      </c>
      <c r="O145" s="9">
        <v>12.077708595031426</v>
      </c>
      <c r="P145" s="9">
        <v>11.070840432553794</v>
      </c>
      <c r="Q145" s="9">
        <v>10.147910666886641</v>
      </c>
      <c r="R145" s="9">
        <v>9.3019217041823516</v>
      </c>
      <c r="S145" s="9">
        <v>8.5264593107897984</v>
      </c>
      <c r="T145" s="9">
        <v>7.8156439809492548</v>
      </c>
      <c r="U145" s="9">
        <v>7.1640863587596408</v>
      </c>
      <c r="V145" s="9">
        <v>6.5668463764303091</v>
      </c>
      <c r="W145" s="9">
        <v>6.0193957990062659</v>
      </c>
      <c r="X145" s="9">
        <v>5.517583891583338</v>
      </c>
      <c r="Y145" s="9">
        <v>5.0576059487043272</v>
      </c>
      <c r="Z145" s="9">
        <v>4.6359744473280831</v>
      </c>
      <c r="AA145" s="9">
        <v>4.2494926046551491</v>
      </c>
      <c r="AB145" s="9">
        <v>3.895230140327139</v>
      </c>
      <c r="AC145" s="9">
        <v>3.5705010592304052</v>
      </c>
      <c r="AD145" s="9">
        <v>3.2728432864546413</v>
      </c>
      <c r="AE145" s="9">
        <v>3</v>
      </c>
      <c r="AF145" s="9" t="s">
        <v>47</v>
      </c>
      <c r="AG145" s="9" t="s">
        <v>47</v>
      </c>
      <c r="AH145" s="9" t="s">
        <v>47</v>
      </c>
      <c r="AI145" s="9" t="s">
        <v>47</v>
      </c>
      <c r="AJ145" s="9" t="s">
        <v>47</v>
      </c>
      <c r="AK145" s="9" t="s">
        <v>47</v>
      </c>
      <c r="AL145" s="9" t="s">
        <v>47</v>
      </c>
      <c r="AM145" s="9" t="s">
        <v>47</v>
      </c>
      <c r="AN145" s="9" t="s">
        <v>47</v>
      </c>
      <c r="AO145" s="9" t="s">
        <v>47</v>
      </c>
      <c r="AP145" s="9" t="s">
        <v>47</v>
      </c>
      <c r="AQ145" s="9" t="s">
        <v>47</v>
      </c>
      <c r="AR145" s="9" t="s">
        <v>47</v>
      </c>
      <c r="AS145" s="9" t="s">
        <v>47</v>
      </c>
      <c r="AT145" s="9" t="s">
        <v>47</v>
      </c>
      <c r="AU145" s="9" t="s">
        <v>47</v>
      </c>
      <c r="AV145" s="9" t="s">
        <v>47</v>
      </c>
      <c r="AW145" s="9" t="s">
        <v>47</v>
      </c>
      <c r="AX145" s="9" t="s">
        <v>47</v>
      </c>
      <c r="AY145" s="9" t="s">
        <v>47</v>
      </c>
      <c r="AZ145" s="9" t="s">
        <v>47</v>
      </c>
      <c r="BA145" s="9" t="s">
        <v>47</v>
      </c>
      <c r="BB145" s="9" t="s">
        <v>47</v>
      </c>
      <c r="BC145" s="9" t="s">
        <v>47</v>
      </c>
      <c r="BD145" s="9" t="s">
        <v>47</v>
      </c>
      <c r="BE145" s="9" t="s">
        <v>47</v>
      </c>
      <c r="BF145" s="9" t="s">
        <v>47</v>
      </c>
      <c r="BG145" s="9" t="s">
        <v>47</v>
      </c>
      <c r="BH145" s="9" t="s">
        <v>47</v>
      </c>
      <c r="BI145" s="9" t="s">
        <v>47</v>
      </c>
      <c r="BJ145" s="9" t="s">
        <v>47</v>
      </c>
      <c r="BK145" s="9" t="s">
        <v>47</v>
      </c>
      <c r="BL145" s="9" t="s">
        <v>47</v>
      </c>
      <c r="BM145" s="9" t="s">
        <v>47</v>
      </c>
      <c r="BN145" s="9" t="s">
        <v>47</v>
      </c>
    </row>
    <row r="146" spans="1:66" ht="12" x14ac:dyDescent="0.25">
      <c r="A146" s="5">
        <v>116</v>
      </c>
      <c r="B146" s="56">
        <v>29</v>
      </c>
      <c r="C146" s="9">
        <v>87</v>
      </c>
      <c r="D146" s="9">
        <v>58</v>
      </c>
      <c r="E146" s="9">
        <v>43.5</v>
      </c>
      <c r="F146" s="9">
        <v>34.799999999999997</v>
      </c>
      <c r="G146" s="9">
        <v>29</v>
      </c>
      <c r="H146" s="9">
        <v>24.857142857142858</v>
      </c>
      <c r="I146" s="9">
        <v>21.75</v>
      </c>
      <c r="J146" s="9">
        <v>19.333333333333332</v>
      </c>
      <c r="K146" s="9">
        <v>17.399999999999999</v>
      </c>
      <c r="L146" s="9">
        <v>15.818181818181817</v>
      </c>
      <c r="M146" s="9">
        <v>14.492880283426308</v>
      </c>
      <c r="N146" s="9">
        <v>13.278617057511479</v>
      </c>
      <c r="O146" s="9">
        <v>12.166088970021496</v>
      </c>
      <c r="P146" s="9">
        <v>11.146772302071168</v>
      </c>
      <c r="Q146" s="9">
        <v>10.212857481182914</v>
      </c>
      <c r="R146" s="9">
        <v>9.3571892476509539</v>
      </c>
      <c r="S146" s="9">
        <v>8.5732118339727634</v>
      </c>
      <c r="T146" s="9">
        <v>7.8549187373358089</v>
      </c>
      <c r="U146" s="9">
        <v>7.1968067003376452</v>
      </c>
      <c r="V146" s="9">
        <v>6.5938335473591492</v>
      </c>
      <c r="W146" s="9">
        <v>6.0413795535510353</v>
      </c>
      <c r="X146" s="9">
        <v>5.5352120504592008</v>
      </c>
      <c r="Y146" s="9">
        <v>5.071452997112198</v>
      </c>
      <c r="Z146" s="9">
        <v>4.6465492681142351</v>
      </c>
      <c r="AA146" s="9">
        <v>4.2572454311036738</v>
      </c>
      <c r="AB146" s="9">
        <v>3.90055880500943</v>
      </c>
      <c r="AC146" s="9">
        <v>3.5737566080122218</v>
      </c>
      <c r="AD146" s="9">
        <v>3.2743350201280053</v>
      </c>
      <c r="AE146" s="9">
        <v>3</v>
      </c>
      <c r="AF146" s="9" t="s">
        <v>47</v>
      </c>
      <c r="AG146" s="9" t="s">
        <v>47</v>
      </c>
      <c r="AH146" s="9" t="s">
        <v>47</v>
      </c>
      <c r="AI146" s="9" t="s">
        <v>47</v>
      </c>
      <c r="AJ146" s="9" t="s">
        <v>47</v>
      </c>
      <c r="AK146" s="9" t="s">
        <v>47</v>
      </c>
      <c r="AL146" s="9" t="s">
        <v>47</v>
      </c>
      <c r="AM146" s="9" t="s">
        <v>47</v>
      </c>
      <c r="AN146" s="9" t="s">
        <v>47</v>
      </c>
      <c r="AO146" s="9" t="s">
        <v>47</v>
      </c>
      <c r="AP146" s="9" t="s">
        <v>47</v>
      </c>
      <c r="AQ146" s="9" t="s">
        <v>47</v>
      </c>
      <c r="AR146" s="9" t="s">
        <v>47</v>
      </c>
      <c r="AS146" s="9" t="s">
        <v>47</v>
      </c>
      <c r="AT146" s="9" t="s">
        <v>47</v>
      </c>
      <c r="AU146" s="9" t="s">
        <v>47</v>
      </c>
      <c r="AV146" s="9" t="s">
        <v>47</v>
      </c>
      <c r="AW146" s="9" t="s">
        <v>47</v>
      </c>
      <c r="AX146" s="9" t="s">
        <v>47</v>
      </c>
      <c r="AY146" s="9" t="s">
        <v>47</v>
      </c>
      <c r="AZ146" s="9" t="s">
        <v>47</v>
      </c>
      <c r="BA146" s="9" t="s">
        <v>47</v>
      </c>
      <c r="BB146" s="9" t="s">
        <v>47</v>
      </c>
      <c r="BC146" s="9" t="s">
        <v>47</v>
      </c>
      <c r="BD146" s="9" t="s">
        <v>47</v>
      </c>
      <c r="BE146" s="9" t="s">
        <v>47</v>
      </c>
      <c r="BF146" s="9" t="s">
        <v>47</v>
      </c>
      <c r="BG146" s="9" t="s">
        <v>47</v>
      </c>
      <c r="BH146" s="9" t="s">
        <v>47</v>
      </c>
      <c r="BI146" s="9" t="s">
        <v>47</v>
      </c>
      <c r="BJ146" s="9" t="s">
        <v>47</v>
      </c>
      <c r="BK146" s="9" t="s">
        <v>47</v>
      </c>
      <c r="BL146" s="9" t="s">
        <v>47</v>
      </c>
      <c r="BM146" s="9" t="s">
        <v>47</v>
      </c>
      <c r="BN146" s="9" t="s">
        <v>47</v>
      </c>
    </row>
    <row r="147" spans="1:66" ht="12" x14ac:dyDescent="0.25">
      <c r="A147" s="5">
        <v>117</v>
      </c>
      <c r="B147" s="56">
        <v>30</v>
      </c>
      <c r="C147" s="9">
        <v>87.75</v>
      </c>
      <c r="D147" s="9">
        <v>58.5</v>
      </c>
      <c r="E147" s="9">
        <v>43.875</v>
      </c>
      <c r="F147" s="9">
        <v>35.1</v>
      </c>
      <c r="G147" s="9">
        <v>29.25</v>
      </c>
      <c r="H147" s="9">
        <v>25.071428571428573</v>
      </c>
      <c r="I147" s="9">
        <v>21.9375</v>
      </c>
      <c r="J147" s="9">
        <v>19.5</v>
      </c>
      <c r="K147" s="9">
        <v>17.55</v>
      </c>
      <c r="L147" s="9">
        <v>15.954545454545455</v>
      </c>
      <c r="M147" s="9">
        <v>14.625</v>
      </c>
      <c r="N147" s="9">
        <v>13.455092390414652</v>
      </c>
      <c r="O147" s="9">
        <v>12.378769998946616</v>
      </c>
      <c r="P147" s="9">
        <v>11.38854659935178</v>
      </c>
      <c r="Q147" s="9">
        <v>10.477534816192875</v>
      </c>
      <c r="R147" s="9">
        <v>9.6393982205580393</v>
      </c>
      <c r="S147" s="9">
        <v>8.8683072578192821</v>
      </c>
      <c r="T147" s="9">
        <v>8.1588987008918465</v>
      </c>
      <c r="U147" s="9">
        <v>7.5062383469766747</v>
      </c>
      <c r="V147" s="9">
        <v>6.9057866983278293</v>
      </c>
      <c r="W147" s="9">
        <v>6.3533673883417094</v>
      </c>
      <c r="X147" s="9">
        <v>5.8451381333596677</v>
      </c>
      <c r="Y147" s="9">
        <v>5.377564008142917</v>
      </c>
      <c r="Z147" s="9">
        <v>4.9473928591406136</v>
      </c>
      <c r="AA147" s="9">
        <v>4.5516326845411728</v>
      </c>
      <c r="AB147" s="9">
        <v>4.1875308237765845</v>
      </c>
      <c r="AC147" s="9">
        <v>3.852554811734914</v>
      </c>
      <c r="AD147" s="9">
        <v>3.5443747645148576</v>
      </c>
      <c r="AE147" s="9">
        <v>3.2608471742086556</v>
      </c>
      <c r="AF147" s="9">
        <v>3</v>
      </c>
      <c r="AG147" s="9" t="s">
        <v>47</v>
      </c>
      <c r="AH147" s="9" t="s">
        <v>47</v>
      </c>
      <c r="AI147" s="9" t="s">
        <v>47</v>
      </c>
      <c r="AJ147" s="9" t="s">
        <v>47</v>
      </c>
      <c r="AK147" s="9" t="s">
        <v>47</v>
      </c>
      <c r="AL147" s="9" t="s">
        <v>47</v>
      </c>
      <c r="AM147" s="9" t="s">
        <v>47</v>
      </c>
      <c r="AN147" s="9" t="s">
        <v>47</v>
      </c>
      <c r="AO147" s="9" t="s">
        <v>47</v>
      </c>
      <c r="AP147" s="9" t="s">
        <v>47</v>
      </c>
      <c r="AQ147" s="9" t="s">
        <v>47</v>
      </c>
      <c r="AR147" s="9" t="s">
        <v>47</v>
      </c>
      <c r="AS147" s="9" t="s">
        <v>47</v>
      </c>
      <c r="AT147" s="9" t="s">
        <v>47</v>
      </c>
      <c r="AU147" s="9" t="s">
        <v>47</v>
      </c>
      <c r="AV147" s="9" t="s">
        <v>47</v>
      </c>
      <c r="AW147" s="9" t="s">
        <v>47</v>
      </c>
      <c r="AX147" s="9" t="s">
        <v>47</v>
      </c>
      <c r="AY147" s="9" t="s">
        <v>47</v>
      </c>
      <c r="AZ147" s="9" t="s">
        <v>47</v>
      </c>
      <c r="BA147" s="9" t="s">
        <v>47</v>
      </c>
      <c r="BB147" s="9" t="s">
        <v>47</v>
      </c>
      <c r="BC147" s="9" t="s">
        <v>47</v>
      </c>
      <c r="BD147" s="9" t="s">
        <v>47</v>
      </c>
      <c r="BE147" s="9" t="s">
        <v>47</v>
      </c>
      <c r="BF147" s="9" t="s">
        <v>47</v>
      </c>
      <c r="BG147" s="9" t="s">
        <v>47</v>
      </c>
      <c r="BH147" s="9" t="s">
        <v>47</v>
      </c>
      <c r="BI147" s="9" t="s">
        <v>47</v>
      </c>
      <c r="BJ147" s="9" t="s">
        <v>47</v>
      </c>
      <c r="BK147" s="9" t="s">
        <v>47</v>
      </c>
      <c r="BL147" s="9" t="s">
        <v>47</v>
      </c>
      <c r="BM147" s="9" t="s">
        <v>47</v>
      </c>
      <c r="BN147" s="9" t="s">
        <v>47</v>
      </c>
    </row>
    <row r="148" spans="1:66" ht="12" x14ac:dyDescent="0.25">
      <c r="A148" s="5">
        <v>118</v>
      </c>
      <c r="B148" s="56">
        <v>30</v>
      </c>
      <c r="C148" s="9">
        <v>88.5</v>
      </c>
      <c r="D148" s="9">
        <v>59</v>
      </c>
      <c r="E148" s="9">
        <v>44.25</v>
      </c>
      <c r="F148" s="9">
        <v>35.4</v>
      </c>
      <c r="G148" s="9">
        <v>29.5</v>
      </c>
      <c r="H148" s="9">
        <v>25.285714285714285</v>
      </c>
      <c r="I148" s="9">
        <v>22.125</v>
      </c>
      <c r="J148" s="9">
        <v>19.666666666666664</v>
      </c>
      <c r="K148" s="9">
        <v>17.7</v>
      </c>
      <c r="L148" s="9">
        <v>16.09090909090909</v>
      </c>
      <c r="M148" s="9">
        <v>14.75</v>
      </c>
      <c r="N148" s="9">
        <v>13.564016075354553</v>
      </c>
      <c r="O148" s="9">
        <v>12.473392006269611</v>
      </c>
      <c r="P148" s="9">
        <v>11.470460317778983</v>
      </c>
      <c r="Q148" s="9">
        <v>10.548170043530213</v>
      </c>
      <c r="R148" s="9">
        <v>9.7000371549842139</v>
      </c>
      <c r="S148" s="9">
        <v>8.9200989763893102</v>
      </c>
      <c r="T148" s="9">
        <v>8.2028722650507326</v>
      </c>
      <c r="U148" s="9">
        <v>7.5433146621849598</v>
      </c>
      <c r="V148" s="9">
        <v>6.9367892433447125</v>
      </c>
      <c r="W148" s="9">
        <v>6.3790319191914735</v>
      </c>
      <c r="X148" s="9">
        <v>5.8661214574313876</v>
      </c>
      <c r="Y148" s="9">
        <v>5.3944519151580765</v>
      </c>
      <c r="Z148" s="9">
        <v>4.9607072877919531</v>
      </c>
      <c r="AA148" s="9">
        <v>4.5618381963890542</v>
      </c>
      <c r="AB148" s="9">
        <v>4.1950404494228852</v>
      </c>
      <c r="AC148" s="9">
        <v>3.8577353283209903</v>
      </c>
      <c r="AD148" s="9">
        <v>3.5475514581565486</v>
      </c>
      <c r="AE148" s="9">
        <v>3.2623081360395196</v>
      </c>
      <c r="AF148" s="9">
        <v>3</v>
      </c>
      <c r="AG148" s="9" t="s">
        <v>47</v>
      </c>
      <c r="AH148" s="9" t="s">
        <v>47</v>
      </c>
      <c r="AI148" s="9" t="s">
        <v>47</v>
      </c>
      <c r="AJ148" s="9" t="s">
        <v>47</v>
      </c>
      <c r="AK148" s="9" t="s">
        <v>47</v>
      </c>
      <c r="AL148" s="9" t="s">
        <v>47</v>
      </c>
      <c r="AM148" s="9" t="s">
        <v>47</v>
      </c>
      <c r="AN148" s="9" t="s">
        <v>47</v>
      </c>
      <c r="AO148" s="9" t="s">
        <v>47</v>
      </c>
      <c r="AP148" s="9" t="s">
        <v>47</v>
      </c>
      <c r="AQ148" s="9" t="s">
        <v>47</v>
      </c>
      <c r="AR148" s="9" t="s">
        <v>47</v>
      </c>
      <c r="AS148" s="9" t="s">
        <v>47</v>
      </c>
      <c r="AT148" s="9" t="s">
        <v>47</v>
      </c>
      <c r="AU148" s="9" t="s">
        <v>47</v>
      </c>
      <c r="AV148" s="9" t="s">
        <v>47</v>
      </c>
      <c r="AW148" s="9" t="s">
        <v>47</v>
      </c>
      <c r="AX148" s="9" t="s">
        <v>47</v>
      </c>
      <c r="AY148" s="9" t="s">
        <v>47</v>
      </c>
      <c r="AZ148" s="9" t="s">
        <v>47</v>
      </c>
      <c r="BA148" s="9" t="s">
        <v>47</v>
      </c>
      <c r="BB148" s="9" t="s">
        <v>47</v>
      </c>
      <c r="BC148" s="9" t="s">
        <v>47</v>
      </c>
      <c r="BD148" s="9" t="s">
        <v>47</v>
      </c>
      <c r="BE148" s="9" t="s">
        <v>47</v>
      </c>
      <c r="BF148" s="9" t="s">
        <v>47</v>
      </c>
      <c r="BG148" s="9" t="s">
        <v>47</v>
      </c>
      <c r="BH148" s="9" t="s">
        <v>47</v>
      </c>
      <c r="BI148" s="9" t="s">
        <v>47</v>
      </c>
      <c r="BJ148" s="9" t="s">
        <v>47</v>
      </c>
      <c r="BK148" s="9" t="s">
        <v>47</v>
      </c>
      <c r="BL148" s="9" t="s">
        <v>47</v>
      </c>
      <c r="BM148" s="9" t="s">
        <v>47</v>
      </c>
      <c r="BN148" s="9" t="s">
        <v>47</v>
      </c>
    </row>
    <row r="149" spans="1:66" ht="12" x14ac:dyDescent="0.25">
      <c r="A149" s="5">
        <v>119</v>
      </c>
      <c r="B149" s="56">
        <v>30</v>
      </c>
      <c r="C149" s="9">
        <v>89.25</v>
      </c>
      <c r="D149" s="9">
        <v>59.5</v>
      </c>
      <c r="E149" s="9">
        <v>44.625</v>
      </c>
      <c r="F149" s="9">
        <v>35.700000000000003</v>
      </c>
      <c r="G149" s="9">
        <v>29.75</v>
      </c>
      <c r="H149" s="9">
        <v>25.5</v>
      </c>
      <c r="I149" s="9">
        <v>22.3125</v>
      </c>
      <c r="J149" s="9">
        <v>19.833333333333332</v>
      </c>
      <c r="K149" s="9">
        <v>17.850000000000001</v>
      </c>
      <c r="L149" s="9">
        <v>16.227272727272723</v>
      </c>
      <c r="M149" s="9">
        <v>14.875</v>
      </c>
      <c r="N149" s="9">
        <v>13.672891187263918</v>
      </c>
      <c r="O149" s="9">
        <v>12.567929641597271</v>
      </c>
      <c r="P149" s="9">
        <v>11.552264500083922</v>
      </c>
      <c r="Q149" s="9">
        <v>10.61867935974046</v>
      </c>
      <c r="R149" s="9">
        <v>9.7605410042471696</v>
      </c>
      <c r="S149" s="9">
        <v>8.9717522742789431</v>
      </c>
      <c r="T149" s="9">
        <v>8.2467087465750328</v>
      </c>
      <c r="U149" s="9">
        <v>7.5802589139481054</v>
      </c>
      <c r="V149" s="9">
        <v>6.967667583307553</v>
      </c>
      <c r="W149" s="9">
        <v>6.4045822316363266</v>
      </c>
      <c r="X149" s="9">
        <v>5.8870020808771395</v>
      </c>
      <c r="Y149" s="9">
        <v>5.4112496720019783</v>
      </c>
      <c r="Z149" s="9">
        <v>4.9739447362958416</v>
      </c>
      <c r="AA149" s="9">
        <v>4.571980178207542</v>
      </c>
      <c r="AB149" s="9">
        <v>4.2024999991233098</v>
      </c>
      <c r="AC149" s="9">
        <v>3.8628790052093946</v>
      </c>
      <c r="AD149" s="9">
        <v>3.5507041551458394</v>
      </c>
      <c r="AE149" s="9">
        <v>3.2637574152252058</v>
      </c>
      <c r="AF149" s="9">
        <v>3</v>
      </c>
      <c r="AG149" s="9" t="s">
        <v>47</v>
      </c>
      <c r="AH149" s="9" t="s">
        <v>47</v>
      </c>
      <c r="AI149" s="9" t="s">
        <v>47</v>
      </c>
      <c r="AJ149" s="9" t="s">
        <v>47</v>
      </c>
      <c r="AK149" s="9" t="s">
        <v>47</v>
      </c>
      <c r="AL149" s="9" t="s">
        <v>47</v>
      </c>
      <c r="AM149" s="9" t="s">
        <v>47</v>
      </c>
      <c r="AN149" s="9" t="s">
        <v>47</v>
      </c>
      <c r="AO149" s="9" t="s">
        <v>47</v>
      </c>
      <c r="AP149" s="9" t="s">
        <v>47</v>
      </c>
      <c r="AQ149" s="9" t="s">
        <v>47</v>
      </c>
      <c r="AR149" s="9" t="s">
        <v>47</v>
      </c>
      <c r="AS149" s="9" t="s">
        <v>47</v>
      </c>
      <c r="AT149" s="9" t="s">
        <v>47</v>
      </c>
      <c r="AU149" s="9" t="s">
        <v>47</v>
      </c>
      <c r="AV149" s="9" t="s">
        <v>47</v>
      </c>
      <c r="AW149" s="9" t="s">
        <v>47</v>
      </c>
      <c r="AX149" s="9" t="s">
        <v>47</v>
      </c>
      <c r="AY149" s="9" t="s">
        <v>47</v>
      </c>
      <c r="AZ149" s="9" t="s">
        <v>47</v>
      </c>
      <c r="BA149" s="9" t="s">
        <v>47</v>
      </c>
      <c r="BB149" s="9" t="s">
        <v>47</v>
      </c>
      <c r="BC149" s="9" t="s">
        <v>47</v>
      </c>
      <c r="BD149" s="9" t="s">
        <v>47</v>
      </c>
      <c r="BE149" s="9" t="s">
        <v>47</v>
      </c>
      <c r="BF149" s="9" t="s">
        <v>47</v>
      </c>
      <c r="BG149" s="9" t="s">
        <v>47</v>
      </c>
      <c r="BH149" s="9" t="s">
        <v>47</v>
      </c>
      <c r="BI149" s="9" t="s">
        <v>47</v>
      </c>
      <c r="BJ149" s="9" t="s">
        <v>47</v>
      </c>
      <c r="BK149" s="9" t="s">
        <v>47</v>
      </c>
      <c r="BL149" s="9" t="s">
        <v>47</v>
      </c>
      <c r="BM149" s="9" t="s">
        <v>47</v>
      </c>
      <c r="BN149" s="9" t="s">
        <v>47</v>
      </c>
    </row>
    <row r="150" spans="1:66" ht="12" x14ac:dyDescent="0.25">
      <c r="A150" s="5">
        <v>120</v>
      </c>
      <c r="B150" s="56">
        <v>30</v>
      </c>
      <c r="C150" s="9">
        <v>90</v>
      </c>
      <c r="D150" s="9">
        <v>60</v>
      </c>
      <c r="E150" s="9">
        <v>45</v>
      </c>
      <c r="F150" s="9">
        <v>36</v>
      </c>
      <c r="G150" s="9">
        <v>30</v>
      </c>
      <c r="H150" s="9">
        <v>25.714285714285712</v>
      </c>
      <c r="I150" s="9">
        <v>22.5</v>
      </c>
      <c r="J150" s="9">
        <v>20</v>
      </c>
      <c r="K150" s="9">
        <v>18</v>
      </c>
      <c r="L150" s="9">
        <v>16.36363636363636</v>
      </c>
      <c r="M150" s="9">
        <v>15</v>
      </c>
      <c r="N150" s="9">
        <v>13.781718155717616</v>
      </c>
      <c r="O150" s="9">
        <v>12.662383688242441</v>
      </c>
      <c r="P150" s="9">
        <v>11.633960211394232</v>
      </c>
      <c r="Q150" s="9">
        <v>10.68906404455122</v>
      </c>
      <c r="R150" s="9">
        <v>9.8209112006946633</v>
      </c>
      <c r="S150" s="9">
        <v>9.0232686800202799</v>
      </c>
      <c r="T150" s="9">
        <v>8.2904097194235788</v>
      </c>
      <c r="U150" s="9">
        <v>7.61707267656785</v>
      </c>
      <c r="V150" s="9">
        <v>6.998423253338383</v>
      </c>
      <c r="W150" s="9">
        <v>6.4300197874619984</v>
      </c>
      <c r="X150" s="9">
        <v>5.9077813630992395</v>
      </c>
      <c r="Y150" s="9">
        <v>5.4279585114556648</v>
      </c>
      <c r="Z150" s="9">
        <v>4.9871062910540349</v>
      </c>
      <c r="AA150" s="9">
        <v>4.5820595543941973</v>
      </c>
      <c r="AB150" s="9">
        <v>4.2099102234249273</v>
      </c>
      <c r="AC150" s="9">
        <v>3.8679864106744359</v>
      </c>
      <c r="AD150" s="9">
        <v>3.5538332361373937</v>
      </c>
      <c r="AE150" s="9">
        <v>3.2651952021911619</v>
      </c>
      <c r="AF150" s="9">
        <v>3</v>
      </c>
      <c r="AG150" s="9" t="s">
        <v>47</v>
      </c>
      <c r="AH150" s="9" t="s">
        <v>47</v>
      </c>
      <c r="AI150" s="9" t="s">
        <v>47</v>
      </c>
      <c r="AJ150" s="9" t="s">
        <v>47</v>
      </c>
      <c r="AK150" s="9" t="s">
        <v>47</v>
      </c>
      <c r="AL150" s="9" t="s">
        <v>47</v>
      </c>
      <c r="AM150" s="9" t="s">
        <v>47</v>
      </c>
      <c r="AN150" s="9" t="s">
        <v>47</v>
      </c>
      <c r="AO150" s="9" t="s">
        <v>47</v>
      </c>
      <c r="AP150" s="9" t="s">
        <v>47</v>
      </c>
      <c r="AQ150" s="9" t="s">
        <v>47</v>
      </c>
      <c r="AR150" s="9" t="s">
        <v>47</v>
      </c>
      <c r="AS150" s="9" t="s">
        <v>47</v>
      </c>
      <c r="AT150" s="9" t="s">
        <v>47</v>
      </c>
      <c r="AU150" s="9" t="s">
        <v>47</v>
      </c>
      <c r="AV150" s="9" t="s">
        <v>47</v>
      </c>
      <c r="AW150" s="9" t="s">
        <v>47</v>
      </c>
      <c r="AX150" s="9" t="s">
        <v>47</v>
      </c>
      <c r="AY150" s="9" t="s">
        <v>47</v>
      </c>
      <c r="AZ150" s="9" t="s">
        <v>47</v>
      </c>
      <c r="BA150" s="9" t="s">
        <v>47</v>
      </c>
      <c r="BB150" s="9" t="s">
        <v>47</v>
      </c>
      <c r="BC150" s="9" t="s">
        <v>47</v>
      </c>
      <c r="BD150" s="9" t="s">
        <v>47</v>
      </c>
      <c r="BE150" s="9" t="s">
        <v>47</v>
      </c>
      <c r="BF150" s="9" t="s">
        <v>47</v>
      </c>
      <c r="BG150" s="9" t="s">
        <v>47</v>
      </c>
      <c r="BH150" s="9" t="s">
        <v>47</v>
      </c>
      <c r="BI150" s="9" t="s">
        <v>47</v>
      </c>
      <c r="BJ150" s="9" t="s">
        <v>47</v>
      </c>
      <c r="BK150" s="9" t="s">
        <v>47</v>
      </c>
      <c r="BL150" s="9" t="s">
        <v>47</v>
      </c>
      <c r="BM150" s="9" t="s">
        <v>47</v>
      </c>
      <c r="BN150" s="9" t="s">
        <v>47</v>
      </c>
    </row>
    <row r="151" spans="1:66" ht="12" x14ac:dyDescent="0.25">
      <c r="A151" s="5">
        <v>121</v>
      </c>
      <c r="B151" s="56">
        <v>31</v>
      </c>
      <c r="C151" s="9">
        <v>90.75</v>
      </c>
      <c r="D151" s="9">
        <v>60.5</v>
      </c>
      <c r="E151" s="9">
        <v>45.375</v>
      </c>
      <c r="F151" s="9">
        <v>36.299999999999997</v>
      </c>
      <c r="G151" s="9">
        <v>30.25</v>
      </c>
      <c r="H151" s="9">
        <v>25.928571428571431</v>
      </c>
      <c r="I151" s="9">
        <v>22.6875</v>
      </c>
      <c r="J151" s="9">
        <v>20.166666666666664</v>
      </c>
      <c r="K151" s="9">
        <v>18.149999999999999</v>
      </c>
      <c r="L151" s="9">
        <v>16.5</v>
      </c>
      <c r="M151" s="9">
        <v>15.125</v>
      </c>
      <c r="N151" s="9">
        <v>13.94975810752214</v>
      </c>
      <c r="O151" s="9">
        <v>12.86583479394246</v>
      </c>
      <c r="P151" s="9">
        <v>11.86613442822078</v>
      </c>
      <c r="Q151" s="9">
        <v>10.944112723637716</v>
      </c>
      <c r="R151" s="9">
        <v>10.093733897269519</v>
      </c>
      <c r="S151" s="9">
        <v>9.3094311582549807</v>
      </c>
      <c r="T151" s="9">
        <v>8.5860702662007711</v>
      </c>
      <c r="U151" s="9">
        <v>7.9189159211695221</v>
      </c>
      <c r="V151" s="9">
        <v>7.3036007652311223</v>
      </c>
      <c r="W151" s="9">
        <v>6.7360967926537381</v>
      </c>
      <c r="X151" s="9">
        <v>6.2126889815785384</v>
      </c>
      <c r="Y151" s="9">
        <v>5.7299509745645425</v>
      </c>
      <c r="Z151" s="9">
        <v>5.2847226488023891</v>
      </c>
      <c r="AA151" s="9">
        <v>4.8740894291660846</v>
      </c>
      <c r="AB151" s="9">
        <v>4.4953632086808302</v>
      </c>
      <c r="AC151" s="9">
        <v>4.1460647515075815</v>
      </c>
      <c r="AD151" s="9">
        <v>3.8239074632498955</v>
      </c>
      <c r="AE151" s="9">
        <v>3.5267824223394824</v>
      </c>
      <c r="AF151" s="9">
        <v>3.2527445745121839</v>
      </c>
      <c r="AG151" s="9">
        <v>3</v>
      </c>
      <c r="AH151" s="9" t="s">
        <v>47</v>
      </c>
      <c r="AI151" s="9" t="s">
        <v>47</v>
      </c>
      <c r="AJ151" s="9" t="s">
        <v>47</v>
      </c>
      <c r="AK151" s="9" t="s">
        <v>47</v>
      </c>
      <c r="AL151" s="9" t="s">
        <v>47</v>
      </c>
      <c r="AM151" s="9" t="s">
        <v>47</v>
      </c>
      <c r="AN151" s="9" t="s">
        <v>47</v>
      </c>
      <c r="AO151" s="9" t="s">
        <v>47</v>
      </c>
      <c r="AP151" s="9" t="s">
        <v>47</v>
      </c>
      <c r="AQ151" s="9" t="s">
        <v>47</v>
      </c>
      <c r="AR151" s="9" t="s">
        <v>47</v>
      </c>
      <c r="AS151" s="9" t="s">
        <v>47</v>
      </c>
      <c r="AT151" s="9" t="s">
        <v>47</v>
      </c>
      <c r="AU151" s="9" t="s">
        <v>47</v>
      </c>
      <c r="AV151" s="9" t="s">
        <v>47</v>
      </c>
      <c r="AW151" s="9" t="s">
        <v>47</v>
      </c>
      <c r="AX151" s="9" t="s">
        <v>47</v>
      </c>
      <c r="AY151" s="9" t="s">
        <v>47</v>
      </c>
      <c r="AZ151" s="9" t="s">
        <v>47</v>
      </c>
      <c r="BA151" s="9" t="s">
        <v>47</v>
      </c>
      <c r="BB151" s="9" t="s">
        <v>47</v>
      </c>
      <c r="BC151" s="9" t="s">
        <v>47</v>
      </c>
      <c r="BD151" s="9" t="s">
        <v>47</v>
      </c>
      <c r="BE151" s="9" t="s">
        <v>47</v>
      </c>
      <c r="BF151" s="9" t="s">
        <v>47</v>
      </c>
      <c r="BG151" s="9" t="s">
        <v>47</v>
      </c>
      <c r="BH151" s="9" t="s">
        <v>47</v>
      </c>
      <c r="BI151" s="9" t="s">
        <v>47</v>
      </c>
      <c r="BJ151" s="9" t="s">
        <v>47</v>
      </c>
      <c r="BK151" s="9" t="s">
        <v>47</v>
      </c>
      <c r="BL151" s="9" t="s">
        <v>47</v>
      </c>
      <c r="BM151" s="9" t="s">
        <v>47</v>
      </c>
      <c r="BN151" s="9" t="s">
        <v>47</v>
      </c>
    </row>
    <row r="152" spans="1:66" ht="12" x14ac:dyDescent="0.25">
      <c r="A152" s="5">
        <v>122</v>
      </c>
      <c r="B152" s="56">
        <v>31</v>
      </c>
      <c r="C152" s="9">
        <v>91.5</v>
      </c>
      <c r="D152" s="9">
        <v>61</v>
      </c>
      <c r="E152" s="9">
        <v>45.75</v>
      </c>
      <c r="F152" s="9">
        <v>36.6</v>
      </c>
      <c r="G152" s="9">
        <v>30.5</v>
      </c>
      <c r="H152" s="9">
        <v>26.142857142857146</v>
      </c>
      <c r="I152" s="9">
        <v>22.875</v>
      </c>
      <c r="J152" s="9">
        <v>20.333333333333336</v>
      </c>
      <c r="K152" s="9">
        <v>18.3</v>
      </c>
      <c r="L152" s="9">
        <v>16.63636363636364</v>
      </c>
      <c r="M152" s="9">
        <v>15.25</v>
      </c>
      <c r="N152" s="9">
        <v>14.059258438236665</v>
      </c>
      <c r="O152" s="9">
        <v>12.961491661188775</v>
      </c>
      <c r="P152" s="9">
        <v>11.949440066209995</v>
      </c>
      <c r="Q152" s="9">
        <v>11.01641089069286</v>
      </c>
      <c r="R152" s="9">
        <v>10.156233952397105</v>
      </c>
      <c r="S152" s="9">
        <v>9.3632208456357162</v>
      </c>
      <c r="T152" s="9">
        <v>8.6321273234804821</v>
      </c>
      <c r="U152" s="9">
        <v>7.9581186172181129</v>
      </c>
      <c r="V152" s="9">
        <v>7.3367374637122644</v>
      </c>
      <c r="W152" s="9">
        <v>6.7638746292343406</v>
      </c>
      <c r="X152" s="9">
        <v>6.2357417348352646</v>
      </c>
      <c r="Y152" s="9">
        <v>5.7488462035506371</v>
      </c>
      <c r="Z152" s="9">
        <v>5.2999681637635474</v>
      </c>
      <c r="AA152" s="9">
        <v>4.8861391559854637</v>
      </c>
      <c r="AB152" s="9">
        <v>4.5046225022417827</v>
      </c>
      <c r="AC152" s="9">
        <v>4.1528952082435104</v>
      </c>
      <c r="AD152" s="9">
        <v>3.8286312786629626</v>
      </c>
      <c r="AE152" s="9">
        <v>3.5296863351763328</v>
      </c>
      <c r="AF152" s="9">
        <v>3.2540834355512454</v>
      </c>
      <c r="AG152" s="9">
        <v>3</v>
      </c>
      <c r="AH152" s="9" t="s">
        <v>47</v>
      </c>
      <c r="AI152" s="9" t="s">
        <v>47</v>
      </c>
      <c r="AJ152" s="9" t="s">
        <v>47</v>
      </c>
      <c r="AK152" s="9" t="s">
        <v>47</v>
      </c>
      <c r="AL152" s="9" t="s">
        <v>47</v>
      </c>
      <c r="AM152" s="9" t="s">
        <v>47</v>
      </c>
      <c r="AN152" s="9" t="s">
        <v>47</v>
      </c>
      <c r="AO152" s="9" t="s">
        <v>47</v>
      </c>
      <c r="AP152" s="9" t="s">
        <v>47</v>
      </c>
      <c r="AQ152" s="9" t="s">
        <v>47</v>
      </c>
      <c r="AR152" s="9" t="s">
        <v>47</v>
      </c>
      <c r="AS152" s="9" t="s">
        <v>47</v>
      </c>
      <c r="AT152" s="9" t="s">
        <v>47</v>
      </c>
      <c r="AU152" s="9" t="s">
        <v>47</v>
      </c>
      <c r="AV152" s="9" t="s">
        <v>47</v>
      </c>
      <c r="AW152" s="9" t="s">
        <v>47</v>
      </c>
      <c r="AX152" s="9" t="s">
        <v>47</v>
      </c>
      <c r="AY152" s="9" t="s">
        <v>47</v>
      </c>
      <c r="AZ152" s="9" t="s">
        <v>47</v>
      </c>
      <c r="BA152" s="9" t="s">
        <v>47</v>
      </c>
      <c r="BB152" s="9" t="s">
        <v>47</v>
      </c>
      <c r="BC152" s="9" t="s">
        <v>47</v>
      </c>
      <c r="BD152" s="9" t="s">
        <v>47</v>
      </c>
      <c r="BE152" s="9" t="s">
        <v>47</v>
      </c>
      <c r="BF152" s="9" t="s">
        <v>47</v>
      </c>
      <c r="BG152" s="9" t="s">
        <v>47</v>
      </c>
      <c r="BH152" s="9" t="s">
        <v>47</v>
      </c>
      <c r="BI152" s="9" t="s">
        <v>47</v>
      </c>
      <c r="BJ152" s="9" t="s">
        <v>47</v>
      </c>
      <c r="BK152" s="9" t="s">
        <v>47</v>
      </c>
      <c r="BL152" s="9" t="s">
        <v>47</v>
      </c>
      <c r="BM152" s="9" t="s">
        <v>47</v>
      </c>
      <c r="BN152" s="9" t="s">
        <v>47</v>
      </c>
    </row>
    <row r="153" spans="1:66" ht="12" x14ac:dyDescent="0.25">
      <c r="A153" s="5">
        <v>123</v>
      </c>
      <c r="B153" s="56">
        <v>31</v>
      </c>
      <c r="C153" s="9">
        <v>92.25</v>
      </c>
      <c r="D153" s="9">
        <v>61.5</v>
      </c>
      <c r="E153" s="9">
        <v>46.125</v>
      </c>
      <c r="F153" s="9">
        <v>36.9</v>
      </c>
      <c r="G153" s="9">
        <v>30.75</v>
      </c>
      <c r="H153" s="9">
        <v>26.357142857142854</v>
      </c>
      <c r="I153" s="9">
        <v>23.0625</v>
      </c>
      <c r="J153" s="9">
        <v>20.5</v>
      </c>
      <c r="K153" s="9">
        <v>18.45</v>
      </c>
      <c r="L153" s="9">
        <v>16.77272727272727</v>
      </c>
      <c r="M153" s="9">
        <v>15.375</v>
      </c>
      <c r="N153" s="9">
        <v>14.168713900446459</v>
      </c>
      <c r="O153" s="9">
        <v>13.057070152371042</v>
      </c>
      <c r="P153" s="9">
        <v>12.032643340943361</v>
      </c>
      <c r="Q153" s="9">
        <v>11.088590631800894</v>
      </c>
      <c r="R153" s="9">
        <v>10.218606063164732</v>
      </c>
      <c r="S153" s="9">
        <v>9.4168784240877166</v>
      </c>
      <c r="T153" s="9">
        <v>8.6780524374755128</v>
      </c>
      <c r="U153" s="9">
        <v>7.9971929885959412</v>
      </c>
      <c r="V153" s="9">
        <v>7.3697521601347837</v>
      </c>
      <c r="W153" s="9">
        <v>6.7915388536030603</v>
      </c>
      <c r="X153" s="9">
        <v>6.2586907941767747</v>
      </c>
      <c r="Y153" s="9">
        <v>5.7676487319706524</v>
      </c>
      <c r="Z153" s="9">
        <v>5.3151326674188617</v>
      </c>
      <c r="AA153" s="9">
        <v>4.8981199419560788</v>
      </c>
      <c r="AB153" s="9">
        <v>4.5138250476518449</v>
      </c>
      <c r="AC153" s="9">
        <v>4.1596810209332107</v>
      </c>
      <c r="AD153" s="9">
        <v>3.8333222961118514</v>
      </c>
      <c r="AE153" s="9">
        <v>3.5325689041828512</v>
      </c>
      <c r="AF153" s="9">
        <v>3.2554119113483249</v>
      </c>
      <c r="AG153" s="9">
        <v>3</v>
      </c>
      <c r="AH153" s="9" t="s">
        <v>47</v>
      </c>
      <c r="AI153" s="9" t="s">
        <v>47</v>
      </c>
      <c r="AJ153" s="9" t="s">
        <v>47</v>
      </c>
      <c r="AK153" s="9" t="s">
        <v>47</v>
      </c>
      <c r="AL153" s="9" t="s">
        <v>47</v>
      </c>
      <c r="AM153" s="9" t="s">
        <v>47</v>
      </c>
      <c r="AN153" s="9" t="s">
        <v>47</v>
      </c>
      <c r="AO153" s="9" t="s">
        <v>47</v>
      </c>
      <c r="AP153" s="9" t="s">
        <v>47</v>
      </c>
      <c r="AQ153" s="9" t="s">
        <v>47</v>
      </c>
      <c r="AR153" s="9" t="s">
        <v>47</v>
      </c>
      <c r="AS153" s="9" t="s">
        <v>47</v>
      </c>
      <c r="AT153" s="9" t="s">
        <v>47</v>
      </c>
      <c r="AU153" s="9" t="s">
        <v>47</v>
      </c>
      <c r="AV153" s="9" t="s">
        <v>47</v>
      </c>
      <c r="AW153" s="9" t="s">
        <v>47</v>
      </c>
      <c r="AX153" s="9" t="s">
        <v>47</v>
      </c>
      <c r="AY153" s="9" t="s">
        <v>47</v>
      </c>
      <c r="AZ153" s="9" t="s">
        <v>47</v>
      </c>
      <c r="BA153" s="9" t="s">
        <v>47</v>
      </c>
      <c r="BB153" s="9" t="s">
        <v>47</v>
      </c>
      <c r="BC153" s="9" t="s">
        <v>47</v>
      </c>
      <c r="BD153" s="9" t="s">
        <v>47</v>
      </c>
      <c r="BE153" s="9" t="s">
        <v>47</v>
      </c>
      <c r="BF153" s="9" t="s">
        <v>47</v>
      </c>
      <c r="BG153" s="9" t="s">
        <v>47</v>
      </c>
      <c r="BH153" s="9" t="s">
        <v>47</v>
      </c>
      <c r="BI153" s="9" t="s">
        <v>47</v>
      </c>
      <c r="BJ153" s="9" t="s">
        <v>47</v>
      </c>
      <c r="BK153" s="9" t="s">
        <v>47</v>
      </c>
      <c r="BL153" s="9" t="s">
        <v>47</v>
      </c>
      <c r="BM153" s="9" t="s">
        <v>47</v>
      </c>
      <c r="BN153" s="9" t="s">
        <v>47</v>
      </c>
    </row>
    <row r="154" spans="1:66" ht="12" x14ac:dyDescent="0.25">
      <c r="A154" s="5">
        <v>124</v>
      </c>
      <c r="B154" s="56">
        <v>31</v>
      </c>
      <c r="C154" s="9">
        <v>93</v>
      </c>
      <c r="D154" s="9">
        <v>62</v>
      </c>
      <c r="E154" s="9">
        <v>46.5</v>
      </c>
      <c r="F154" s="9">
        <v>37.200000000000003</v>
      </c>
      <c r="G154" s="9">
        <v>31</v>
      </c>
      <c r="H154" s="9">
        <v>26.571428571428573</v>
      </c>
      <c r="I154" s="9">
        <v>23.25</v>
      </c>
      <c r="J154" s="9">
        <v>20.666666666666664</v>
      </c>
      <c r="K154" s="9">
        <v>18.600000000000001</v>
      </c>
      <c r="L154" s="9">
        <v>16.909090909090907</v>
      </c>
      <c r="M154" s="9">
        <v>15.5</v>
      </c>
      <c r="N154" s="9">
        <v>14.278124877105993</v>
      </c>
      <c r="O154" s="9">
        <v>13.152570968144069</v>
      </c>
      <c r="P154" s="9">
        <v>12.115745208913543</v>
      </c>
      <c r="Q154" s="9">
        <v>11.160653101423629</v>
      </c>
      <c r="R154" s="9">
        <v>10.280851528528187</v>
      </c>
      <c r="S154" s="9">
        <v>9.4704052882136462</v>
      </c>
      <c r="T154" s="9">
        <v>8.7238470543173836</v>
      </c>
      <c r="U154" s="9">
        <v>8.0361404935688316</v>
      </c>
      <c r="V154" s="9">
        <v>7.4026462901383221</v>
      </c>
      <c r="W154" s="9">
        <v>6.8190908484929285</v>
      </c>
      <c r="X154" s="9">
        <v>6.281537463426627</v>
      </c>
      <c r="Y154" s="9">
        <v>5.7863597627758079</v>
      </c>
      <c r="Z154" s="9">
        <v>5.3302172436628652</v>
      </c>
      <c r="AA154" s="9">
        <v>4.9100327372336841</v>
      </c>
      <c r="AB154" s="9">
        <v>4.5229716498645871</v>
      </c>
      <c r="AC154" s="9">
        <v>4.1664228407984973</v>
      </c>
      <c r="AD154" s="9">
        <v>3.8379810072095264</v>
      </c>
      <c r="AE154" s="9">
        <v>3.5354304578644302</v>
      </c>
      <c r="AF154" s="9">
        <v>3.2567301659169261</v>
      </c>
      <c r="AG154" s="9">
        <v>3</v>
      </c>
      <c r="AH154" s="9" t="s">
        <v>47</v>
      </c>
      <c r="AI154" s="9" t="s">
        <v>47</v>
      </c>
      <c r="AJ154" s="9" t="s">
        <v>47</v>
      </c>
      <c r="AK154" s="9" t="s">
        <v>47</v>
      </c>
      <c r="AL154" s="9" t="s">
        <v>47</v>
      </c>
      <c r="AM154" s="9" t="s">
        <v>47</v>
      </c>
      <c r="AN154" s="9" t="s">
        <v>47</v>
      </c>
      <c r="AO154" s="9" t="s">
        <v>47</v>
      </c>
      <c r="AP154" s="9" t="s">
        <v>47</v>
      </c>
      <c r="AQ154" s="9" t="s">
        <v>47</v>
      </c>
      <c r="AR154" s="9" t="s">
        <v>47</v>
      </c>
      <c r="AS154" s="9" t="s">
        <v>47</v>
      </c>
      <c r="AT154" s="9" t="s">
        <v>47</v>
      </c>
      <c r="AU154" s="9" t="s">
        <v>47</v>
      </c>
      <c r="AV154" s="9" t="s">
        <v>47</v>
      </c>
      <c r="AW154" s="9" t="s">
        <v>47</v>
      </c>
      <c r="AX154" s="9" t="s">
        <v>47</v>
      </c>
      <c r="AY154" s="9" t="s">
        <v>47</v>
      </c>
      <c r="AZ154" s="9" t="s">
        <v>47</v>
      </c>
      <c r="BA154" s="9" t="s">
        <v>47</v>
      </c>
      <c r="BB154" s="9" t="s">
        <v>47</v>
      </c>
      <c r="BC154" s="9" t="s">
        <v>47</v>
      </c>
      <c r="BD154" s="9" t="s">
        <v>47</v>
      </c>
      <c r="BE154" s="9" t="s">
        <v>47</v>
      </c>
      <c r="BF154" s="9" t="s">
        <v>47</v>
      </c>
      <c r="BG154" s="9" t="s">
        <v>47</v>
      </c>
      <c r="BH154" s="9" t="s">
        <v>47</v>
      </c>
      <c r="BI154" s="9" t="s">
        <v>47</v>
      </c>
      <c r="BJ154" s="9" t="s">
        <v>47</v>
      </c>
      <c r="BK154" s="9" t="s">
        <v>47</v>
      </c>
      <c r="BL154" s="9" t="s">
        <v>47</v>
      </c>
      <c r="BM154" s="9" t="s">
        <v>47</v>
      </c>
      <c r="BN154" s="9" t="s">
        <v>47</v>
      </c>
    </row>
    <row r="155" spans="1:66" ht="12" x14ac:dyDescent="0.25">
      <c r="A155" s="5">
        <v>125</v>
      </c>
      <c r="B155" s="56">
        <v>32</v>
      </c>
      <c r="C155" s="9">
        <v>93.75</v>
      </c>
      <c r="D155" s="9">
        <v>62.5</v>
      </c>
      <c r="E155" s="9">
        <v>46.875</v>
      </c>
      <c r="F155" s="9">
        <v>37.5</v>
      </c>
      <c r="G155" s="9">
        <v>31.25</v>
      </c>
      <c r="H155" s="9">
        <v>26.785714285714285</v>
      </c>
      <c r="I155" s="9">
        <v>23.4375</v>
      </c>
      <c r="J155" s="9">
        <v>20.833333333333332</v>
      </c>
      <c r="K155" s="9">
        <v>18.75</v>
      </c>
      <c r="L155" s="9">
        <v>17.045454545454543</v>
      </c>
      <c r="M155" s="9">
        <v>15.625</v>
      </c>
      <c r="N155" s="9">
        <v>14.42307692307692</v>
      </c>
      <c r="O155" s="9">
        <v>13.334019518177069</v>
      </c>
      <c r="P155" s="9">
        <v>12.32719463810481</v>
      </c>
      <c r="Q155" s="9">
        <v>11.396393071014105</v>
      </c>
      <c r="R155" s="9">
        <v>10.535874450103254</v>
      </c>
      <c r="S155" s="9">
        <v>9.7403318520726341</v>
      </c>
      <c r="T155" s="9">
        <v>9.0048590686813768</v>
      </c>
      <c r="U155" s="9">
        <v>8.3249203495627029</v>
      </c>
      <c r="V155" s="9">
        <v>7.6963224296981405</v>
      </c>
      <c r="W155" s="9">
        <v>7.1151886690406769</v>
      </c>
      <c r="X155" s="9">
        <v>6.5779351448027175</v>
      </c>
      <c r="Y155" s="9">
        <v>6.0812485489670971</v>
      </c>
      <c r="Z155" s="9">
        <v>5.6220657547123869</v>
      </c>
      <c r="AA155" s="9">
        <v>5.1975549257361511</v>
      </c>
      <c r="AB155" s="9">
        <v>4.8050980519750501</v>
      </c>
      <c r="AC155" s="9">
        <v>4.442274804017436</v>
      </c>
      <c r="AD155" s="9">
        <v>4.1068476066366468</v>
      </c>
      <c r="AE155" s="9">
        <v>3.7967478393916481</v>
      </c>
      <c r="AF155" s="9">
        <v>3.5100630791924443</v>
      </c>
      <c r="AG155" s="9">
        <v>3.2450253061536105</v>
      </c>
      <c r="AH155" s="9">
        <v>3</v>
      </c>
      <c r="AI155" s="9" t="s">
        <v>47</v>
      </c>
      <c r="AJ155" s="9" t="s">
        <v>47</v>
      </c>
      <c r="AK155" s="9" t="s">
        <v>47</v>
      </c>
      <c r="AL155" s="9" t="s">
        <v>47</v>
      </c>
      <c r="AM155" s="9" t="s">
        <v>47</v>
      </c>
      <c r="AN155" s="9" t="s">
        <v>47</v>
      </c>
      <c r="AO155" s="9" t="s">
        <v>47</v>
      </c>
      <c r="AP155" s="9" t="s">
        <v>47</v>
      </c>
      <c r="AQ155" s="9" t="s">
        <v>47</v>
      </c>
      <c r="AR155" s="9" t="s">
        <v>47</v>
      </c>
      <c r="AS155" s="9" t="s">
        <v>47</v>
      </c>
      <c r="AT155" s="9" t="s">
        <v>47</v>
      </c>
      <c r="AU155" s="9" t="s">
        <v>47</v>
      </c>
      <c r="AV155" s="9" t="s">
        <v>47</v>
      </c>
      <c r="AW155" s="9" t="s">
        <v>47</v>
      </c>
      <c r="AX155" s="9" t="s">
        <v>47</v>
      </c>
      <c r="AY155" s="9" t="s">
        <v>47</v>
      </c>
      <c r="AZ155" s="9" t="s">
        <v>47</v>
      </c>
      <c r="BA155" s="9" t="s">
        <v>47</v>
      </c>
      <c r="BB155" s="9" t="s">
        <v>47</v>
      </c>
      <c r="BC155" s="9" t="s">
        <v>47</v>
      </c>
      <c r="BD155" s="9" t="s">
        <v>47</v>
      </c>
      <c r="BE155" s="9" t="s">
        <v>47</v>
      </c>
      <c r="BF155" s="9" t="s">
        <v>47</v>
      </c>
      <c r="BG155" s="9" t="s">
        <v>47</v>
      </c>
      <c r="BH155" s="9" t="s">
        <v>47</v>
      </c>
      <c r="BI155" s="9" t="s">
        <v>47</v>
      </c>
      <c r="BJ155" s="9" t="s">
        <v>47</v>
      </c>
      <c r="BK155" s="9" t="s">
        <v>47</v>
      </c>
      <c r="BL155" s="9" t="s">
        <v>47</v>
      </c>
      <c r="BM155" s="9" t="s">
        <v>47</v>
      </c>
      <c r="BN155" s="9" t="s">
        <v>47</v>
      </c>
    </row>
    <row r="156" spans="1:66" ht="12" x14ac:dyDescent="0.25">
      <c r="A156" s="5">
        <v>126</v>
      </c>
      <c r="B156" s="56">
        <v>32</v>
      </c>
      <c r="C156" s="9">
        <v>94.5</v>
      </c>
      <c r="D156" s="9">
        <v>63</v>
      </c>
      <c r="E156" s="9">
        <v>47.25</v>
      </c>
      <c r="F156" s="9">
        <v>37.799999999999997</v>
      </c>
      <c r="G156" s="9">
        <v>31.5</v>
      </c>
      <c r="H156" s="9">
        <v>27</v>
      </c>
      <c r="I156" s="9">
        <v>23.625</v>
      </c>
      <c r="J156" s="9">
        <v>21</v>
      </c>
      <c r="K156" s="9">
        <v>18.899999999999999</v>
      </c>
      <c r="L156" s="9">
        <v>17.181818181818183</v>
      </c>
      <c r="M156" s="9">
        <v>15.75</v>
      </c>
      <c r="N156" s="9">
        <v>14.53846153846154</v>
      </c>
      <c r="O156" s="9">
        <v>13.435337855323594</v>
      </c>
      <c r="P156" s="9">
        <v>12.415915040883521</v>
      </c>
      <c r="Q156" s="9">
        <v>11.473842188594874</v>
      </c>
      <c r="R156" s="9">
        <v>10.603250274770842</v>
      </c>
      <c r="S156" s="9">
        <v>9.7987155951285008</v>
      </c>
      <c r="T156" s="9">
        <v>9.0552259756303428</v>
      </c>
      <c r="U156" s="9">
        <v>8.3681495471198204</v>
      </c>
      <c r="V156" s="9">
        <v>7.7332058892199091</v>
      </c>
      <c r="W156" s="9">
        <v>7.1464393637239088</v>
      </c>
      <c r="X156" s="9">
        <v>6.6041944713480865</v>
      </c>
      <c r="Y156" s="9">
        <v>6.1030930783210717</v>
      </c>
      <c r="Z156" s="9">
        <v>5.6400133709338434</v>
      </c>
      <c r="AA156" s="9">
        <v>5.2120704069391692</v>
      </c>
      <c r="AB156" s="9">
        <v>4.8165981426375746</v>
      </c>
      <c r="AC156" s="9">
        <v>4.4511328236803118</v>
      </c>
      <c r="AD156" s="9">
        <v>4.1133976361156153</v>
      </c>
      <c r="AE156" s="9">
        <v>3.8012885220557413</v>
      </c>
      <c r="AF156" s="9">
        <v>3.5128610715977433</v>
      </c>
      <c r="AG156" s="9">
        <v>3.2463184093359096</v>
      </c>
      <c r="AH156" s="9">
        <v>3</v>
      </c>
      <c r="AI156" s="9" t="s">
        <v>47</v>
      </c>
      <c r="AJ156" s="9" t="s">
        <v>47</v>
      </c>
      <c r="AK156" s="9" t="s">
        <v>47</v>
      </c>
      <c r="AL156" s="9" t="s">
        <v>47</v>
      </c>
      <c r="AM156" s="9" t="s">
        <v>47</v>
      </c>
      <c r="AN156" s="9" t="s">
        <v>47</v>
      </c>
      <c r="AO156" s="9" t="s">
        <v>47</v>
      </c>
      <c r="AP156" s="9" t="s">
        <v>47</v>
      </c>
      <c r="AQ156" s="9" t="s">
        <v>47</v>
      </c>
      <c r="AR156" s="9" t="s">
        <v>47</v>
      </c>
      <c r="AS156" s="9" t="s">
        <v>47</v>
      </c>
      <c r="AT156" s="9" t="s">
        <v>47</v>
      </c>
      <c r="AU156" s="9" t="s">
        <v>47</v>
      </c>
      <c r="AV156" s="9" t="s">
        <v>47</v>
      </c>
      <c r="AW156" s="9" t="s">
        <v>47</v>
      </c>
      <c r="AX156" s="9" t="s">
        <v>47</v>
      </c>
      <c r="AY156" s="9" t="s">
        <v>47</v>
      </c>
      <c r="AZ156" s="9" t="s">
        <v>47</v>
      </c>
      <c r="BA156" s="9" t="s">
        <v>47</v>
      </c>
      <c r="BB156" s="9" t="s">
        <v>47</v>
      </c>
      <c r="BC156" s="9" t="s">
        <v>47</v>
      </c>
      <c r="BD156" s="9" t="s">
        <v>47</v>
      </c>
      <c r="BE156" s="9" t="s">
        <v>47</v>
      </c>
      <c r="BF156" s="9" t="s">
        <v>47</v>
      </c>
      <c r="BG156" s="9" t="s">
        <v>47</v>
      </c>
      <c r="BH156" s="9" t="s">
        <v>47</v>
      </c>
      <c r="BI156" s="9" t="s">
        <v>47</v>
      </c>
      <c r="BJ156" s="9" t="s">
        <v>47</v>
      </c>
      <c r="BK156" s="9" t="s">
        <v>47</v>
      </c>
      <c r="BL156" s="9" t="s">
        <v>47</v>
      </c>
      <c r="BM156" s="9" t="s">
        <v>47</v>
      </c>
      <c r="BN156" s="9" t="s">
        <v>47</v>
      </c>
    </row>
    <row r="157" spans="1:66" ht="12" x14ac:dyDescent="0.25">
      <c r="A157" s="5">
        <v>127</v>
      </c>
      <c r="B157" s="56">
        <v>32</v>
      </c>
      <c r="C157" s="9">
        <v>95.25</v>
      </c>
      <c r="D157" s="9">
        <v>63.5</v>
      </c>
      <c r="E157" s="9">
        <v>47.625</v>
      </c>
      <c r="F157" s="9">
        <v>38.1</v>
      </c>
      <c r="G157" s="9">
        <v>31.75</v>
      </c>
      <c r="H157" s="9">
        <v>27.214285714285715</v>
      </c>
      <c r="I157" s="9">
        <v>23.8125</v>
      </c>
      <c r="J157" s="9">
        <v>21.166666666666664</v>
      </c>
      <c r="K157" s="9">
        <v>19.05</v>
      </c>
      <c r="L157" s="9">
        <v>17.318181818181817</v>
      </c>
      <c r="M157" s="9">
        <v>15.875</v>
      </c>
      <c r="N157" s="9">
        <v>14.653846153846153</v>
      </c>
      <c r="O157" s="9">
        <v>13.536615994324562</v>
      </c>
      <c r="P157" s="9">
        <v>12.504565057802868</v>
      </c>
      <c r="Q157" s="9">
        <v>11.55119915866584</v>
      </c>
      <c r="R157" s="9">
        <v>10.670519237284607</v>
      </c>
      <c r="S157" s="9">
        <v>9.8569836109043134</v>
      </c>
      <c r="T157" s="9">
        <v>9.1054731025780118</v>
      </c>
      <c r="U157" s="9">
        <v>8.4112588287204453</v>
      </c>
      <c r="V157" s="9">
        <v>7.7699724425847307</v>
      </c>
      <c r="W157" s="9">
        <v>7.177578646418878</v>
      </c>
      <c r="X157" s="9">
        <v>6.6303497993347555</v>
      </c>
      <c r="Y157" s="9">
        <v>6.1248424611093943</v>
      </c>
      <c r="Z157" s="9">
        <v>5.657875724320375</v>
      </c>
      <c r="AA157" s="9">
        <v>5.2265111984701633</v>
      </c>
      <c r="AB157" s="9">
        <v>4.8280345201493944</v>
      </c>
      <c r="AC157" s="9">
        <v>4.4599382728917076</v>
      </c>
      <c r="AD157" s="9">
        <v>4.119906209243255</v>
      </c>
      <c r="AE157" s="9">
        <v>3.8057986757641533</v>
      </c>
      <c r="AF157" s="9">
        <v>3.5156391492486487</v>
      </c>
      <c r="AG157" s="9">
        <v>3.2476017994430824</v>
      </c>
      <c r="AH157" s="9">
        <v>3</v>
      </c>
      <c r="AI157" s="9" t="s">
        <v>47</v>
      </c>
      <c r="AJ157" s="9" t="s">
        <v>47</v>
      </c>
      <c r="AK157" s="9" t="s">
        <v>47</v>
      </c>
      <c r="AL157" s="9" t="s">
        <v>47</v>
      </c>
      <c r="AM157" s="9" t="s">
        <v>47</v>
      </c>
      <c r="AN157" s="9" t="s">
        <v>47</v>
      </c>
      <c r="AO157" s="9" t="s">
        <v>47</v>
      </c>
      <c r="AP157" s="9" t="s">
        <v>47</v>
      </c>
      <c r="AQ157" s="9" t="s">
        <v>47</v>
      </c>
      <c r="AR157" s="9" t="s">
        <v>47</v>
      </c>
      <c r="AS157" s="9" t="s">
        <v>47</v>
      </c>
      <c r="AT157" s="9" t="s">
        <v>47</v>
      </c>
      <c r="AU157" s="9" t="s">
        <v>47</v>
      </c>
      <c r="AV157" s="9" t="s">
        <v>47</v>
      </c>
      <c r="AW157" s="9" t="s">
        <v>47</v>
      </c>
      <c r="AX157" s="9" t="s">
        <v>47</v>
      </c>
      <c r="AY157" s="9" t="s">
        <v>47</v>
      </c>
      <c r="AZ157" s="9" t="s">
        <v>47</v>
      </c>
      <c r="BA157" s="9" t="s">
        <v>47</v>
      </c>
      <c r="BB157" s="9" t="s">
        <v>47</v>
      </c>
      <c r="BC157" s="9" t="s">
        <v>47</v>
      </c>
      <c r="BD157" s="9" t="s">
        <v>47</v>
      </c>
      <c r="BE157" s="9" t="s">
        <v>47</v>
      </c>
      <c r="BF157" s="9" t="s">
        <v>47</v>
      </c>
      <c r="BG157" s="9" t="s">
        <v>47</v>
      </c>
      <c r="BH157" s="9" t="s">
        <v>47</v>
      </c>
      <c r="BI157" s="9" t="s">
        <v>47</v>
      </c>
      <c r="BJ157" s="9" t="s">
        <v>47</v>
      </c>
      <c r="BK157" s="9" t="s">
        <v>47</v>
      </c>
      <c r="BL157" s="9" t="s">
        <v>47</v>
      </c>
      <c r="BM157" s="9" t="s">
        <v>47</v>
      </c>
      <c r="BN157" s="9" t="s">
        <v>47</v>
      </c>
    </row>
    <row r="158" spans="1:66" ht="12" x14ac:dyDescent="0.25">
      <c r="A158" s="5">
        <v>128</v>
      </c>
      <c r="B158" s="56">
        <v>32</v>
      </c>
      <c r="C158" s="9">
        <v>96</v>
      </c>
      <c r="D158" s="9">
        <v>64</v>
      </c>
      <c r="E158" s="9">
        <v>48</v>
      </c>
      <c r="F158" s="9">
        <v>38.4</v>
      </c>
      <c r="G158" s="9">
        <v>32</v>
      </c>
      <c r="H158" s="9">
        <v>27.428571428571434</v>
      </c>
      <c r="I158" s="9">
        <v>24</v>
      </c>
      <c r="J158" s="9">
        <v>21.333333333333336</v>
      </c>
      <c r="K158" s="9">
        <v>19.2</v>
      </c>
      <c r="L158" s="9">
        <v>17.454545454545457</v>
      </c>
      <c r="M158" s="9">
        <v>16</v>
      </c>
      <c r="N158" s="9">
        <v>14.76923076923077</v>
      </c>
      <c r="O158" s="9">
        <v>13.637854267468335</v>
      </c>
      <c r="P158" s="9">
        <v>12.59314529827685</v>
      </c>
      <c r="Q158" s="9">
        <v>11.628464815158324</v>
      </c>
      <c r="R158" s="9">
        <v>10.73768234659198</v>
      </c>
      <c r="S158" s="9">
        <v>9.9151370373513252</v>
      </c>
      <c r="T158" s="9">
        <v>9.1556016741972712</v>
      </c>
      <c r="U158" s="9">
        <v>8.4542494673332769</v>
      </c>
      <c r="V158" s="9">
        <v>7.806623376521193</v>
      </c>
      <c r="W158" s="9">
        <v>7.2086077869275975</v>
      </c>
      <c r="X158" s="9">
        <v>6.6564023547027498</v>
      </c>
      <c r="Y158" s="9">
        <v>6.1464978560828074</v>
      </c>
      <c r="Z158" s="9">
        <v>5.6756538865381794</v>
      </c>
      <c r="AA158" s="9">
        <v>5.2408782682477772</v>
      </c>
      <c r="AB158" s="9">
        <v>4.839408035035234</v>
      </c>
      <c r="AC158" s="9">
        <v>4.4686918739277885</v>
      </c>
      <c r="AD158" s="9">
        <v>4.1263739117552758</v>
      </c>
      <c r="AE158" s="9">
        <v>3.8102787437542807</v>
      </c>
      <c r="AF158" s="9">
        <v>3.5183976090353726</v>
      </c>
      <c r="AG158" s="9">
        <v>3.2488756250595556</v>
      </c>
      <c r="AH158" s="9">
        <v>3</v>
      </c>
      <c r="AI158" s="9" t="s">
        <v>47</v>
      </c>
      <c r="AJ158" s="9" t="s">
        <v>47</v>
      </c>
      <c r="AK158" s="9" t="s">
        <v>47</v>
      </c>
      <c r="AL158" s="9" t="s">
        <v>47</v>
      </c>
      <c r="AM158" s="9" t="s">
        <v>47</v>
      </c>
      <c r="AN158" s="9" t="s">
        <v>47</v>
      </c>
      <c r="AO158" s="9" t="s">
        <v>47</v>
      </c>
      <c r="AP158" s="9" t="s">
        <v>47</v>
      </c>
      <c r="AQ158" s="9" t="s">
        <v>47</v>
      </c>
      <c r="AR158" s="9" t="s">
        <v>47</v>
      </c>
      <c r="AS158" s="9" t="s">
        <v>47</v>
      </c>
      <c r="AT158" s="9" t="s">
        <v>47</v>
      </c>
      <c r="AU158" s="9" t="s">
        <v>47</v>
      </c>
      <c r="AV158" s="9" t="s">
        <v>47</v>
      </c>
      <c r="AW158" s="9" t="s">
        <v>47</v>
      </c>
      <c r="AX158" s="9" t="s">
        <v>47</v>
      </c>
      <c r="AY158" s="9" t="s">
        <v>47</v>
      </c>
      <c r="AZ158" s="9" t="s">
        <v>47</v>
      </c>
      <c r="BA158" s="9" t="s">
        <v>47</v>
      </c>
      <c r="BB158" s="9" t="s">
        <v>47</v>
      </c>
      <c r="BC158" s="9" t="s">
        <v>47</v>
      </c>
      <c r="BD158" s="9" t="s">
        <v>47</v>
      </c>
      <c r="BE158" s="9" t="s">
        <v>47</v>
      </c>
      <c r="BF158" s="9" t="s">
        <v>47</v>
      </c>
      <c r="BG158" s="9" t="s">
        <v>47</v>
      </c>
      <c r="BH158" s="9" t="s">
        <v>47</v>
      </c>
      <c r="BI158" s="9" t="s">
        <v>47</v>
      </c>
      <c r="BJ158" s="9" t="s">
        <v>47</v>
      </c>
      <c r="BK158" s="9" t="s">
        <v>47</v>
      </c>
      <c r="BL158" s="9" t="s">
        <v>47</v>
      </c>
      <c r="BM158" s="9" t="s">
        <v>47</v>
      </c>
      <c r="BN158" s="9" t="s">
        <v>47</v>
      </c>
    </row>
    <row r="159" spans="1:66" ht="12" x14ac:dyDescent="0.25">
      <c r="A159" s="5">
        <v>129</v>
      </c>
      <c r="B159" s="56">
        <v>33</v>
      </c>
      <c r="C159" s="9">
        <v>96.75</v>
      </c>
      <c r="D159" s="9">
        <v>64.5</v>
      </c>
      <c r="E159" s="9">
        <v>48.375</v>
      </c>
      <c r="F159" s="9">
        <v>38.700000000000003</v>
      </c>
      <c r="G159" s="9">
        <v>32.25</v>
      </c>
      <c r="H159" s="9">
        <v>27.642857142857146</v>
      </c>
      <c r="I159" s="9">
        <v>24.1875</v>
      </c>
      <c r="J159" s="9">
        <v>21.5</v>
      </c>
      <c r="K159" s="9">
        <v>19.350000000000001</v>
      </c>
      <c r="L159" s="9">
        <v>17.590909090909093</v>
      </c>
      <c r="M159" s="9">
        <v>16.125</v>
      </c>
      <c r="N159" s="9">
        <v>14.884615384615385</v>
      </c>
      <c r="O159" s="9">
        <v>13.7915484155996</v>
      </c>
      <c r="P159" s="9">
        <v>12.778751938489725</v>
      </c>
      <c r="Q159" s="9">
        <v>11.840331207535078</v>
      </c>
      <c r="R159" s="9">
        <v>10.970824363673971</v>
      </c>
      <c r="S159" s="9">
        <v>10.165170645056538</v>
      </c>
      <c r="T159" s="9">
        <v>9.4186809320603491</v>
      </c>
      <c r="U159" s="9">
        <v>8.7270104553629757</v>
      </c>
      <c r="V159" s="9">
        <v>8.0861335082251724</v>
      </c>
      <c r="W159" s="9">
        <v>7.4923200158034424</v>
      </c>
      <c r="X159" s="9">
        <v>6.9421138251191143</v>
      </c>
      <c r="Y159" s="9">
        <v>6.4323125893257709</v>
      </c>
      <c r="Z159" s="9">
        <v>5.9599491291960902</v>
      </c>
      <c r="AA159" s="9">
        <v>5.5222741633469825</v>
      </c>
      <c r="AB159" s="9">
        <v>5.1167403066883246</v>
      </c>
      <c r="AC159" s="9">
        <v>4.7409872439619924</v>
      </c>
      <c r="AD159" s="9">
        <v>4.3928279920772351</v>
      </c>
      <c r="AE159" s="9">
        <v>4.0702361712855124</v>
      </c>
      <c r="AF159" s="9">
        <v>3.7713342111096408</v>
      </c>
      <c r="AG159" s="9">
        <v>3.494382422382607</v>
      </c>
      <c r="AH159" s="9">
        <v>3.2377688717923987</v>
      </c>
      <c r="AI159" s="9">
        <v>3</v>
      </c>
      <c r="AJ159" s="9" t="s">
        <v>47</v>
      </c>
      <c r="AK159" s="9" t="s">
        <v>47</v>
      </c>
      <c r="AL159" s="9" t="s">
        <v>47</v>
      </c>
      <c r="AM159" s="9" t="s">
        <v>47</v>
      </c>
      <c r="AN159" s="9" t="s">
        <v>47</v>
      </c>
      <c r="AO159" s="9" t="s">
        <v>47</v>
      </c>
      <c r="AP159" s="9" t="s">
        <v>47</v>
      </c>
      <c r="AQ159" s="9" t="s">
        <v>47</v>
      </c>
      <c r="AR159" s="9" t="s">
        <v>47</v>
      </c>
      <c r="AS159" s="9" t="s">
        <v>47</v>
      </c>
      <c r="AT159" s="9" t="s">
        <v>47</v>
      </c>
      <c r="AU159" s="9" t="s">
        <v>47</v>
      </c>
      <c r="AV159" s="9" t="s">
        <v>47</v>
      </c>
      <c r="AW159" s="9" t="s">
        <v>47</v>
      </c>
      <c r="AX159" s="9" t="s">
        <v>47</v>
      </c>
      <c r="AY159" s="9" t="s">
        <v>47</v>
      </c>
      <c r="AZ159" s="9" t="s">
        <v>47</v>
      </c>
      <c r="BA159" s="9" t="s">
        <v>47</v>
      </c>
      <c r="BB159" s="9" t="s">
        <v>47</v>
      </c>
      <c r="BC159" s="9" t="s">
        <v>47</v>
      </c>
      <c r="BD159" s="9" t="s">
        <v>47</v>
      </c>
      <c r="BE159" s="9" t="s">
        <v>47</v>
      </c>
      <c r="BF159" s="9" t="s">
        <v>47</v>
      </c>
      <c r="BG159" s="9" t="s">
        <v>47</v>
      </c>
      <c r="BH159" s="9" t="s">
        <v>47</v>
      </c>
      <c r="BI159" s="9" t="s">
        <v>47</v>
      </c>
      <c r="BJ159" s="9" t="s">
        <v>47</v>
      </c>
      <c r="BK159" s="9" t="s">
        <v>47</v>
      </c>
      <c r="BL159" s="9" t="s">
        <v>47</v>
      </c>
      <c r="BM159" s="9" t="s">
        <v>47</v>
      </c>
      <c r="BN159" s="9" t="s">
        <v>47</v>
      </c>
    </row>
    <row r="160" spans="1:66" ht="12" x14ac:dyDescent="0.25">
      <c r="A160" s="5">
        <v>130</v>
      </c>
      <c r="B160" s="56">
        <v>33</v>
      </c>
      <c r="C160" s="9">
        <v>97.5</v>
      </c>
      <c r="D160" s="9">
        <v>65</v>
      </c>
      <c r="E160" s="9">
        <v>48.75</v>
      </c>
      <c r="F160" s="9">
        <v>39</v>
      </c>
      <c r="G160" s="9">
        <v>32.5</v>
      </c>
      <c r="H160" s="9">
        <v>27.857142857142854</v>
      </c>
      <c r="I160" s="9">
        <v>24.375</v>
      </c>
      <c r="J160" s="9">
        <v>21.666666666666661</v>
      </c>
      <c r="K160" s="9">
        <v>19.5</v>
      </c>
      <c r="L160" s="9">
        <v>17.727272727272723</v>
      </c>
      <c r="M160" s="9">
        <v>16.25</v>
      </c>
      <c r="N160" s="9">
        <v>15</v>
      </c>
      <c r="O160" s="9">
        <v>13.893349890488514</v>
      </c>
      <c r="P160" s="9">
        <v>12.868344745302482</v>
      </c>
      <c r="Q160" s="9">
        <v>11.91896107052778</v>
      </c>
      <c r="R160" s="9">
        <v>11.039619765596935</v>
      </c>
      <c r="S160" s="9">
        <v>10.22515333742607</v>
      </c>
      <c r="T160" s="9">
        <v>9.4707755333837849</v>
      </c>
      <c r="U160" s="9">
        <v>8.7720532146385963</v>
      </c>
      <c r="V160" s="9">
        <v>8.1248803045972391</v>
      </c>
      <c r="W160" s="9">
        <v>7.525453659340557</v>
      </c>
      <c r="X160" s="9">
        <v>6.9702507182583684</v>
      </c>
      <c r="Y160" s="9">
        <v>6.45600880354616</v>
      </c>
      <c r="Z160" s="9">
        <v>5.9797059469160629</v>
      </c>
      <c r="AA160" s="9">
        <v>5.5385431308493214</v>
      </c>
      <c r="AB160" s="9">
        <v>5.1299278400300903</v>
      </c>
      <c r="AC160" s="9">
        <v>4.7514588262997366</v>
      </c>
      <c r="AD160" s="9">
        <v>4.4009119976021429</v>
      </c>
      <c r="AE160" s="9">
        <v>4.0762273479956885</v>
      </c>
      <c r="AF160" s="9">
        <v>3.7754968519254799</v>
      </c>
      <c r="AG160" s="9">
        <v>3.4969532516159072</v>
      </c>
      <c r="AH160" s="9">
        <v>3.2389596716920881</v>
      </c>
      <c r="AI160" s="9">
        <v>3</v>
      </c>
      <c r="AJ160" s="9" t="s">
        <v>47</v>
      </c>
      <c r="AK160" s="9" t="s">
        <v>47</v>
      </c>
      <c r="AL160" s="9" t="s">
        <v>47</v>
      </c>
      <c r="AM160" s="9" t="s">
        <v>47</v>
      </c>
      <c r="AN160" s="9" t="s">
        <v>47</v>
      </c>
      <c r="AO160" s="9" t="s">
        <v>47</v>
      </c>
      <c r="AP160" s="9" t="s">
        <v>47</v>
      </c>
      <c r="AQ160" s="9" t="s">
        <v>47</v>
      </c>
      <c r="AR160" s="9" t="s">
        <v>47</v>
      </c>
      <c r="AS160" s="9" t="s">
        <v>47</v>
      </c>
      <c r="AT160" s="9" t="s">
        <v>47</v>
      </c>
      <c r="AU160" s="9" t="s">
        <v>47</v>
      </c>
      <c r="AV160" s="9" t="s">
        <v>47</v>
      </c>
      <c r="AW160" s="9" t="s">
        <v>47</v>
      </c>
      <c r="AX160" s="9" t="s">
        <v>47</v>
      </c>
      <c r="AY160" s="9" t="s">
        <v>47</v>
      </c>
      <c r="AZ160" s="9" t="s">
        <v>47</v>
      </c>
      <c r="BA160" s="9" t="s">
        <v>47</v>
      </c>
      <c r="BB160" s="9" t="s">
        <v>47</v>
      </c>
      <c r="BC160" s="9" t="s">
        <v>47</v>
      </c>
      <c r="BD160" s="9" t="s">
        <v>47</v>
      </c>
      <c r="BE160" s="9" t="s">
        <v>47</v>
      </c>
      <c r="BF160" s="9" t="s">
        <v>47</v>
      </c>
      <c r="BG160" s="9" t="s">
        <v>47</v>
      </c>
      <c r="BH160" s="9" t="s">
        <v>47</v>
      </c>
      <c r="BI160" s="9" t="s">
        <v>47</v>
      </c>
      <c r="BJ160" s="9" t="s">
        <v>47</v>
      </c>
      <c r="BK160" s="9" t="s">
        <v>47</v>
      </c>
      <c r="BL160" s="9" t="s">
        <v>47</v>
      </c>
      <c r="BM160" s="9" t="s">
        <v>47</v>
      </c>
      <c r="BN160" s="9" t="s">
        <v>47</v>
      </c>
    </row>
    <row r="161" spans="1:66" ht="12" x14ac:dyDescent="0.25">
      <c r="A161" s="5">
        <v>131</v>
      </c>
      <c r="B161" s="56">
        <v>33</v>
      </c>
      <c r="C161" s="9">
        <v>98.25</v>
      </c>
      <c r="D161" s="9">
        <v>65.5</v>
      </c>
      <c r="E161" s="9">
        <v>49.125</v>
      </c>
      <c r="F161" s="9">
        <v>39.299999999999997</v>
      </c>
      <c r="G161" s="9">
        <v>32.75</v>
      </c>
      <c r="H161" s="9">
        <v>28.071428571428577</v>
      </c>
      <c r="I161" s="9">
        <v>24.5625</v>
      </c>
      <c r="J161" s="9">
        <v>21.833333333333336</v>
      </c>
      <c r="K161" s="9">
        <v>19.649999999999999</v>
      </c>
      <c r="L161" s="9">
        <v>17.863636363636363</v>
      </c>
      <c r="M161" s="9">
        <v>16.375</v>
      </c>
      <c r="N161" s="9">
        <v>15.115384615384617</v>
      </c>
      <c r="O161" s="9">
        <v>13.995114081912339</v>
      </c>
      <c r="P161" s="9">
        <v>12.957871939718236</v>
      </c>
      <c r="Q161" s="9">
        <v>11.997504573624306</v>
      </c>
      <c r="R161" s="9">
        <v>11.108314441118491</v>
      </c>
      <c r="S161" s="9">
        <v>10.28502627071602</v>
      </c>
      <c r="T161" s="9">
        <v>9.5227557655153667</v>
      </c>
      <c r="U161" s="9">
        <v>8.8169806262772923</v>
      </c>
      <c r="V161" s="9">
        <v>8.1635137221165426</v>
      </c>
      <c r="W161" s="9">
        <v>7.5584782496367007</v>
      </c>
      <c r="X161" s="9">
        <v>6.9982847331355877</v>
      </c>
      <c r="Y161" s="9">
        <v>6.4796097294310115</v>
      </c>
      <c r="Z161" s="9">
        <v>5.9993761109696164</v>
      </c>
      <c r="AA161" s="9">
        <v>5.5547348102450451</v>
      </c>
      <c r="AB161" s="9">
        <v>5.1430479172210593</v>
      </c>
      <c r="AC161" s="9">
        <v>4.7618730294822118</v>
      </c>
      <c r="AD161" s="9">
        <v>4.4089487622666965</v>
      </c>
      <c r="AE161" s="9">
        <v>4.0821813324171599</v>
      </c>
      <c r="AF161" s="9">
        <v>3.7796321366565073</v>
      </c>
      <c r="AG161" s="9">
        <v>3.4995062504947008</v>
      </c>
      <c r="AH161" s="9">
        <v>3.2401417795343623</v>
      </c>
      <c r="AI161" s="9">
        <v>3</v>
      </c>
      <c r="AJ161" s="9" t="s">
        <v>47</v>
      </c>
      <c r="AK161" s="9" t="s">
        <v>47</v>
      </c>
      <c r="AL161" s="9" t="s">
        <v>47</v>
      </c>
      <c r="AM161" s="9" t="s">
        <v>47</v>
      </c>
      <c r="AN161" s="9" t="s">
        <v>47</v>
      </c>
      <c r="AO161" s="9" t="s">
        <v>47</v>
      </c>
      <c r="AP161" s="9" t="s">
        <v>47</v>
      </c>
      <c r="AQ161" s="9" t="s">
        <v>47</v>
      </c>
      <c r="AR161" s="9" t="s">
        <v>47</v>
      </c>
      <c r="AS161" s="9" t="s">
        <v>47</v>
      </c>
      <c r="AT161" s="9" t="s">
        <v>47</v>
      </c>
      <c r="AU161" s="9" t="s">
        <v>47</v>
      </c>
      <c r="AV161" s="9" t="s">
        <v>47</v>
      </c>
      <c r="AW161" s="9" t="s">
        <v>47</v>
      </c>
      <c r="AX161" s="9" t="s">
        <v>47</v>
      </c>
      <c r="AY161" s="9" t="s">
        <v>47</v>
      </c>
      <c r="AZ161" s="9" t="s">
        <v>47</v>
      </c>
      <c r="BA161" s="9" t="s">
        <v>47</v>
      </c>
      <c r="BB161" s="9" t="s">
        <v>47</v>
      </c>
      <c r="BC161" s="9" t="s">
        <v>47</v>
      </c>
      <c r="BD161" s="9" t="s">
        <v>47</v>
      </c>
      <c r="BE161" s="9" t="s">
        <v>47</v>
      </c>
      <c r="BF161" s="9" t="s">
        <v>47</v>
      </c>
      <c r="BG161" s="9" t="s">
        <v>47</v>
      </c>
      <c r="BH161" s="9" t="s">
        <v>47</v>
      </c>
      <c r="BI161" s="9" t="s">
        <v>47</v>
      </c>
      <c r="BJ161" s="9" t="s">
        <v>47</v>
      </c>
      <c r="BK161" s="9" t="s">
        <v>47</v>
      </c>
      <c r="BL161" s="9" t="s">
        <v>47</v>
      </c>
      <c r="BM161" s="9" t="s">
        <v>47</v>
      </c>
      <c r="BN161" s="9" t="s">
        <v>47</v>
      </c>
    </row>
    <row r="162" spans="1:66" ht="12" x14ac:dyDescent="0.25">
      <c r="A162" s="5">
        <v>132</v>
      </c>
      <c r="B162" s="56">
        <v>33</v>
      </c>
      <c r="C162" s="9">
        <v>99</v>
      </c>
      <c r="D162" s="9">
        <v>66</v>
      </c>
      <c r="E162" s="9">
        <v>49.5</v>
      </c>
      <c r="F162" s="9">
        <v>39.6</v>
      </c>
      <c r="G162" s="9">
        <v>33</v>
      </c>
      <c r="H162" s="9">
        <v>28.285714285714285</v>
      </c>
      <c r="I162" s="9">
        <v>24.75</v>
      </c>
      <c r="J162" s="9">
        <v>22</v>
      </c>
      <c r="K162" s="9">
        <v>19.8</v>
      </c>
      <c r="L162" s="9">
        <v>18</v>
      </c>
      <c r="M162" s="9">
        <v>16.5</v>
      </c>
      <c r="N162" s="9">
        <v>15.230769230769232</v>
      </c>
      <c r="O162" s="9">
        <v>14.096841287981984</v>
      </c>
      <c r="P162" s="9">
        <v>13.047334070107054</v>
      </c>
      <c r="Q162" s="9">
        <v>12.075962469841054</v>
      </c>
      <c r="R162" s="9">
        <v>11.176909304952988</v>
      </c>
      <c r="S162" s="9">
        <v>10.344790481349428</v>
      </c>
      <c r="T162" s="9">
        <v>9.5746227497430585</v>
      </c>
      <c r="U162" s="9">
        <v>8.8617938628312327</v>
      </c>
      <c r="V162" s="9">
        <v>8.2020349542670754</v>
      </c>
      <c r="W162" s="9">
        <v>7.59139497401104</v>
      </c>
      <c r="X162" s="9">
        <v>7.0262170269658117</v>
      </c>
      <c r="Y162" s="9">
        <v>6.5031164731954432</v>
      </c>
      <c r="Z162" s="9">
        <v>6.0189606585791164</v>
      </c>
      <c r="AA162" s="9">
        <v>5.5708501545139661</v>
      </c>
      <c r="AB162" s="9">
        <v>5.1561013943185499</v>
      </c>
      <c r="AC162" s="9">
        <v>4.7722306023528578</v>
      </c>
      <c r="AD162" s="9">
        <v>4.4169389196123516</v>
      </c>
      <c r="AE162" s="9">
        <v>4.0880986367187742</v>
      </c>
      <c r="AF162" s="9">
        <v>3.7837404518622275</v>
      </c>
      <c r="AG162" s="9">
        <v>3.5020416773871101</v>
      </c>
      <c r="AH162" s="9">
        <v>3.2413153243955346</v>
      </c>
      <c r="AI162" s="9">
        <v>3</v>
      </c>
      <c r="AJ162" s="9" t="s">
        <v>47</v>
      </c>
      <c r="AK162" s="9" t="s">
        <v>47</v>
      </c>
      <c r="AL162" s="9" t="s">
        <v>47</v>
      </c>
      <c r="AM162" s="9" t="s">
        <v>47</v>
      </c>
      <c r="AN162" s="9" t="s">
        <v>47</v>
      </c>
      <c r="AO162" s="9" t="s">
        <v>47</v>
      </c>
      <c r="AP162" s="9" t="s">
        <v>47</v>
      </c>
      <c r="AQ162" s="9" t="s">
        <v>47</v>
      </c>
      <c r="AR162" s="9" t="s">
        <v>47</v>
      </c>
      <c r="AS162" s="9" t="s">
        <v>47</v>
      </c>
      <c r="AT162" s="9" t="s">
        <v>47</v>
      </c>
      <c r="AU162" s="9" t="s">
        <v>47</v>
      </c>
      <c r="AV162" s="9" t="s">
        <v>47</v>
      </c>
      <c r="AW162" s="9" t="s">
        <v>47</v>
      </c>
      <c r="AX162" s="9" t="s">
        <v>47</v>
      </c>
      <c r="AY162" s="9" t="s">
        <v>47</v>
      </c>
      <c r="AZ162" s="9" t="s">
        <v>47</v>
      </c>
      <c r="BA162" s="9" t="s">
        <v>47</v>
      </c>
      <c r="BB162" s="9" t="s">
        <v>47</v>
      </c>
      <c r="BC162" s="9" t="s">
        <v>47</v>
      </c>
      <c r="BD162" s="9" t="s">
        <v>47</v>
      </c>
      <c r="BE162" s="9" t="s">
        <v>47</v>
      </c>
      <c r="BF162" s="9" t="s">
        <v>47</v>
      </c>
      <c r="BG162" s="9" t="s">
        <v>47</v>
      </c>
      <c r="BH162" s="9" t="s">
        <v>47</v>
      </c>
      <c r="BI162" s="9" t="s">
        <v>47</v>
      </c>
      <c r="BJ162" s="9" t="s">
        <v>47</v>
      </c>
      <c r="BK162" s="9" t="s">
        <v>47</v>
      </c>
      <c r="BL162" s="9" t="s">
        <v>47</v>
      </c>
      <c r="BM162" s="9" t="s">
        <v>47</v>
      </c>
      <c r="BN162" s="9" t="s">
        <v>47</v>
      </c>
    </row>
    <row r="163" spans="1:66" ht="12" x14ac:dyDescent="0.25">
      <c r="A163" s="5">
        <v>133</v>
      </c>
      <c r="B163" s="56">
        <v>34</v>
      </c>
      <c r="C163" s="9">
        <v>99.75</v>
      </c>
      <c r="D163" s="9">
        <v>66.5</v>
      </c>
      <c r="E163" s="9">
        <v>49.875</v>
      </c>
      <c r="F163" s="9">
        <v>39.9</v>
      </c>
      <c r="G163" s="9">
        <v>33.25</v>
      </c>
      <c r="H163" s="9">
        <v>28.5</v>
      </c>
      <c r="I163" s="9">
        <v>24.9375</v>
      </c>
      <c r="J163" s="9">
        <v>22.166666666666668</v>
      </c>
      <c r="K163" s="9">
        <v>19.95</v>
      </c>
      <c r="L163" s="9">
        <v>18.136363636363637</v>
      </c>
      <c r="M163" s="9">
        <v>16.625</v>
      </c>
      <c r="N163" s="9">
        <v>15.346153846153847</v>
      </c>
      <c r="O163" s="9">
        <v>14.248784136412066</v>
      </c>
      <c r="P163" s="9">
        <v>13.229884921097172</v>
      </c>
      <c r="Q163" s="9">
        <v>12.283844947737972</v>
      </c>
      <c r="R163" s="9">
        <v>11.405454212186296</v>
      </c>
      <c r="S163" s="9">
        <v>10.589875266231907</v>
      </c>
      <c r="T163" s="9">
        <v>9.8326165769467675</v>
      </c>
      <c r="U163" s="9">
        <v>9.1295077910440003</v>
      </c>
      <c r="V163" s="9">
        <v>8.4766767680281472</v>
      </c>
      <c r="W163" s="9">
        <v>7.8705282556543263</v>
      </c>
      <c r="X163" s="9">
        <v>7.3077240902584144</v>
      </c>
      <c r="Y163" s="9">
        <v>6.7851648129180706</v>
      </c>
      <c r="Z163" s="9">
        <v>6.299972600201647</v>
      </c>
      <c r="AA163" s="9">
        <v>5.8494754155017077</v>
      </c>
      <c r="AB163" s="9">
        <v>5.431192293671832</v>
      </c>
      <c r="AC163" s="9">
        <v>5.0428196779266701</v>
      </c>
      <c r="AD163" s="9">
        <v>4.6822187337602292</v>
      </c>
      <c r="AE163" s="9">
        <v>4.3474035700179643</v>
      </c>
      <c r="AF163" s="9">
        <v>4.0365303022540902</v>
      </c>
      <c r="AG163" s="9">
        <v>3.7478868981441646</v>
      </c>
      <c r="AH163" s="9">
        <v>3.4798837490298822</v>
      </c>
      <c r="AI163" s="9">
        <v>3.2310449156719638</v>
      </c>
      <c r="AJ163" s="9">
        <v>3</v>
      </c>
      <c r="AK163" s="9" t="s">
        <v>47</v>
      </c>
      <c r="AL163" s="9" t="s">
        <v>47</v>
      </c>
      <c r="AM163" s="9" t="s">
        <v>47</v>
      </c>
      <c r="AN163" s="9" t="s">
        <v>47</v>
      </c>
      <c r="AO163" s="9" t="s">
        <v>47</v>
      </c>
      <c r="AP163" s="9" t="s">
        <v>47</v>
      </c>
      <c r="AQ163" s="9" t="s">
        <v>47</v>
      </c>
      <c r="AR163" s="9" t="s">
        <v>47</v>
      </c>
      <c r="AS163" s="9" t="s">
        <v>47</v>
      </c>
      <c r="AT163" s="9" t="s">
        <v>47</v>
      </c>
      <c r="AU163" s="9" t="s">
        <v>47</v>
      </c>
      <c r="AV163" s="9" t="s">
        <v>47</v>
      </c>
      <c r="AW163" s="9" t="s">
        <v>47</v>
      </c>
      <c r="AX163" s="9" t="s">
        <v>47</v>
      </c>
      <c r="AY163" s="9" t="s">
        <v>47</v>
      </c>
      <c r="AZ163" s="9" t="s">
        <v>47</v>
      </c>
      <c r="BA163" s="9" t="s">
        <v>47</v>
      </c>
      <c r="BB163" s="9" t="s">
        <v>47</v>
      </c>
      <c r="BC163" s="9" t="s">
        <v>47</v>
      </c>
      <c r="BD163" s="9" t="s">
        <v>47</v>
      </c>
      <c r="BE163" s="9" t="s">
        <v>47</v>
      </c>
      <c r="BF163" s="9" t="s">
        <v>47</v>
      </c>
      <c r="BG163" s="9" t="s">
        <v>47</v>
      </c>
      <c r="BH163" s="9" t="s">
        <v>47</v>
      </c>
      <c r="BI163" s="9" t="s">
        <v>47</v>
      </c>
      <c r="BJ163" s="9" t="s">
        <v>47</v>
      </c>
      <c r="BK163" s="9" t="s">
        <v>47</v>
      </c>
      <c r="BL163" s="9" t="s">
        <v>47</v>
      </c>
      <c r="BM163" s="9" t="s">
        <v>47</v>
      </c>
      <c r="BN163" s="9" t="s">
        <v>47</v>
      </c>
    </row>
    <row r="164" spans="1:66" ht="12" x14ac:dyDescent="0.25">
      <c r="A164" s="5">
        <v>134</v>
      </c>
      <c r="B164" s="56">
        <v>34</v>
      </c>
      <c r="C164" s="9">
        <v>100.5</v>
      </c>
      <c r="D164" s="9">
        <v>67</v>
      </c>
      <c r="E164" s="9">
        <v>50.25</v>
      </c>
      <c r="F164" s="9">
        <v>40.200000000000003</v>
      </c>
      <c r="G164" s="9">
        <v>33.5</v>
      </c>
      <c r="H164" s="9">
        <v>28.714285714285719</v>
      </c>
      <c r="I164" s="9">
        <v>25.125</v>
      </c>
      <c r="J164" s="9">
        <v>22.333333333333336</v>
      </c>
      <c r="K164" s="9">
        <v>20.100000000000001</v>
      </c>
      <c r="L164" s="9">
        <v>18.272727272727273</v>
      </c>
      <c r="M164" s="9">
        <v>16.75</v>
      </c>
      <c r="N164" s="9">
        <v>15.461538461538462</v>
      </c>
      <c r="O164" s="9">
        <v>14.351030707952322</v>
      </c>
      <c r="P164" s="9">
        <v>13.32028393506307</v>
      </c>
      <c r="Q164" s="9">
        <v>12.363569399400715</v>
      </c>
      <c r="R164" s="9">
        <v>11.475569818104931</v>
      </c>
      <c r="S164" s="9">
        <v>10.651349816225729</v>
      </c>
      <c r="T164" s="9">
        <v>9.8863284966137854</v>
      </c>
      <c r="U164" s="9">
        <v>9.1762539799478162</v>
      </c>
      <c r="V164" s="9">
        <v>8.517179773396073</v>
      </c>
      <c r="W164" s="9">
        <v>7.9054428365723721</v>
      </c>
      <c r="X164" s="9">
        <v>7.3376432228803674</v>
      </c>
      <c r="Y164" s="9">
        <v>6.8106251830955582</v>
      </c>
      <c r="Z164" s="9">
        <v>6.321459626161448</v>
      </c>
      <c r="AA164" s="9">
        <v>5.8674278397194461</v>
      </c>
      <c r="AB164" s="9">
        <v>5.4460063798935607</v>
      </c>
      <c r="AC164" s="9">
        <v>5.0548530463494421</v>
      </c>
      <c r="AD164" s="9">
        <v>4.6917938646791706</v>
      </c>
      <c r="AE164" s="9">
        <v>4.3548110037617409</v>
      </c>
      <c r="AF164" s="9">
        <v>4.0420315609456443</v>
      </c>
      <c r="AG164" s="9">
        <v>3.7517171527232049</v>
      </c>
      <c r="AH164" s="9">
        <v>3.4822542530431253</v>
      </c>
      <c r="AI164" s="9">
        <v>3.2321452255629501</v>
      </c>
      <c r="AJ164" s="9">
        <v>3</v>
      </c>
      <c r="AK164" s="9" t="s">
        <v>47</v>
      </c>
      <c r="AL164" s="9" t="s">
        <v>47</v>
      </c>
      <c r="AM164" s="9" t="s">
        <v>47</v>
      </c>
      <c r="AN164" s="9" t="s">
        <v>47</v>
      </c>
      <c r="AO164" s="9" t="s">
        <v>47</v>
      </c>
      <c r="AP164" s="9" t="s">
        <v>47</v>
      </c>
      <c r="AQ164" s="9" t="s">
        <v>47</v>
      </c>
      <c r="AR164" s="9" t="s">
        <v>47</v>
      </c>
      <c r="AS164" s="9" t="s">
        <v>47</v>
      </c>
      <c r="AT164" s="9" t="s">
        <v>47</v>
      </c>
      <c r="AU164" s="9" t="s">
        <v>47</v>
      </c>
      <c r="AV164" s="9" t="s">
        <v>47</v>
      </c>
      <c r="AW164" s="9" t="s">
        <v>47</v>
      </c>
      <c r="AX164" s="9" t="s">
        <v>47</v>
      </c>
      <c r="AY164" s="9" t="s">
        <v>47</v>
      </c>
      <c r="AZ164" s="9" t="s">
        <v>47</v>
      </c>
      <c r="BA164" s="9" t="s">
        <v>47</v>
      </c>
      <c r="BB164" s="9" t="s">
        <v>47</v>
      </c>
      <c r="BC164" s="9" t="s">
        <v>47</v>
      </c>
      <c r="BD164" s="9" t="s">
        <v>47</v>
      </c>
      <c r="BE164" s="9" t="s">
        <v>47</v>
      </c>
      <c r="BF164" s="9" t="s">
        <v>47</v>
      </c>
      <c r="BG164" s="9" t="s">
        <v>47</v>
      </c>
      <c r="BH164" s="9" t="s">
        <v>47</v>
      </c>
      <c r="BI164" s="9" t="s">
        <v>47</v>
      </c>
      <c r="BJ164" s="9" t="s">
        <v>47</v>
      </c>
      <c r="BK164" s="9" t="s">
        <v>47</v>
      </c>
      <c r="BL164" s="9" t="s">
        <v>47</v>
      </c>
      <c r="BM164" s="9" t="s">
        <v>47</v>
      </c>
      <c r="BN164" s="9" t="s">
        <v>47</v>
      </c>
    </row>
    <row r="165" spans="1:66" ht="12" x14ac:dyDescent="0.25">
      <c r="A165" s="5">
        <v>135</v>
      </c>
      <c r="B165" s="56">
        <v>34</v>
      </c>
      <c r="C165" s="9">
        <v>101.25</v>
      </c>
      <c r="D165" s="9">
        <v>67.5</v>
      </c>
      <c r="E165" s="9">
        <v>50.625</v>
      </c>
      <c r="F165" s="9">
        <v>40.5</v>
      </c>
      <c r="G165" s="9">
        <v>33.75</v>
      </c>
      <c r="H165" s="9">
        <v>28.928571428571427</v>
      </c>
      <c r="I165" s="9">
        <v>25.3125</v>
      </c>
      <c r="J165" s="9">
        <v>22.5</v>
      </c>
      <c r="K165" s="9">
        <v>20.25</v>
      </c>
      <c r="L165" s="9">
        <v>18.40909090909091</v>
      </c>
      <c r="M165" s="9">
        <v>16.875</v>
      </c>
      <c r="N165" s="9">
        <v>15.576923076923078</v>
      </c>
      <c r="O165" s="9">
        <v>14.45324260167639</v>
      </c>
      <c r="P165" s="9">
        <v>13.410621640187026</v>
      </c>
      <c r="Q165" s="9">
        <v>12.44321276080932</v>
      </c>
      <c r="R165" s="9">
        <v>11.545590351068064</v>
      </c>
      <c r="S165" s="9">
        <v>10.712720188673039</v>
      </c>
      <c r="T165" s="9">
        <v>9.9399312076048538</v>
      </c>
      <c r="U165" s="9">
        <v>9.2228893009250985</v>
      </c>
      <c r="V165" s="9">
        <v>8.557573013386607</v>
      </c>
      <c r="W165" s="9">
        <v>7.9402509875183291</v>
      </c>
      <c r="X165" s="9">
        <v>7.3674610366935225</v>
      </c>
      <c r="Y165" s="9">
        <v>6.8359907278147478</v>
      </c>
      <c r="Z165" s="9">
        <v>6.3428593647156539</v>
      </c>
      <c r="AA165" s="9">
        <v>5.8853012712353294</v>
      </c>
      <c r="AB165" s="9">
        <v>5.460750280210088</v>
      </c>
      <c r="AC165" s="9">
        <v>5.0668253413907829</v>
      </c>
      <c r="AD165" s="9">
        <v>4.7013171675691661</v>
      </c>
      <c r="AE165" s="9">
        <v>4.3621758440194682</v>
      </c>
      <c r="AF165" s="9">
        <v>4.0474993317640289</v>
      </c>
      <c r="AG165" s="9">
        <v>3.7555228001847487</v>
      </c>
      <c r="AH165" s="9">
        <v>3.4846087291534018</v>
      </c>
      <c r="AI165" s="9">
        <v>3.2332377251696487</v>
      </c>
      <c r="AJ165" s="9">
        <v>3</v>
      </c>
      <c r="AK165" s="9" t="s">
        <v>47</v>
      </c>
      <c r="AL165" s="9" t="s">
        <v>47</v>
      </c>
      <c r="AM165" s="9" t="s">
        <v>47</v>
      </c>
      <c r="AN165" s="9" t="s">
        <v>47</v>
      </c>
      <c r="AO165" s="9" t="s">
        <v>47</v>
      </c>
      <c r="AP165" s="9" t="s">
        <v>47</v>
      </c>
      <c r="AQ165" s="9" t="s">
        <v>47</v>
      </c>
      <c r="AR165" s="9" t="s">
        <v>47</v>
      </c>
      <c r="AS165" s="9" t="s">
        <v>47</v>
      </c>
      <c r="AT165" s="9" t="s">
        <v>47</v>
      </c>
      <c r="AU165" s="9" t="s">
        <v>47</v>
      </c>
      <c r="AV165" s="9" t="s">
        <v>47</v>
      </c>
      <c r="AW165" s="9" t="s">
        <v>47</v>
      </c>
      <c r="AX165" s="9" t="s">
        <v>47</v>
      </c>
      <c r="AY165" s="9" t="s">
        <v>47</v>
      </c>
      <c r="AZ165" s="9" t="s">
        <v>47</v>
      </c>
      <c r="BA165" s="9" t="s">
        <v>47</v>
      </c>
      <c r="BB165" s="9" t="s">
        <v>47</v>
      </c>
      <c r="BC165" s="9" t="s">
        <v>47</v>
      </c>
      <c r="BD165" s="9" t="s">
        <v>47</v>
      </c>
      <c r="BE165" s="9" t="s">
        <v>47</v>
      </c>
      <c r="BF165" s="9" t="s">
        <v>47</v>
      </c>
      <c r="BG165" s="9" t="s">
        <v>47</v>
      </c>
      <c r="BH165" s="9" t="s">
        <v>47</v>
      </c>
      <c r="BI165" s="9" t="s">
        <v>47</v>
      </c>
      <c r="BJ165" s="9" t="s">
        <v>47</v>
      </c>
      <c r="BK165" s="9" t="s">
        <v>47</v>
      </c>
      <c r="BL165" s="9" t="s">
        <v>47</v>
      </c>
      <c r="BM165" s="9" t="s">
        <v>47</v>
      </c>
      <c r="BN165" s="9" t="s">
        <v>47</v>
      </c>
    </row>
    <row r="166" spans="1:66" ht="12" x14ac:dyDescent="0.25">
      <c r="A166" s="5">
        <v>136</v>
      </c>
      <c r="B166" s="56">
        <v>34</v>
      </c>
      <c r="C166" s="9">
        <v>102</v>
      </c>
      <c r="D166" s="9">
        <v>68</v>
      </c>
      <c r="E166" s="9">
        <v>51</v>
      </c>
      <c r="F166" s="9">
        <v>40.799999999999997</v>
      </c>
      <c r="G166" s="9">
        <v>34</v>
      </c>
      <c r="H166" s="9">
        <v>29.142857142857146</v>
      </c>
      <c r="I166" s="9">
        <v>25.5</v>
      </c>
      <c r="J166" s="9">
        <v>22.666666666666668</v>
      </c>
      <c r="K166" s="9">
        <v>20.399999999999999</v>
      </c>
      <c r="L166" s="9">
        <v>18.545454545454547</v>
      </c>
      <c r="M166" s="9">
        <v>17</v>
      </c>
      <c r="N166" s="9">
        <v>15.692307692307693</v>
      </c>
      <c r="O166" s="9">
        <v>14.555420086092738</v>
      </c>
      <c r="P166" s="9">
        <v>13.500898531736347</v>
      </c>
      <c r="Q166" s="9">
        <v>12.522775714209594</v>
      </c>
      <c r="R166" s="9">
        <v>11.615516642819257</v>
      </c>
      <c r="S166" s="9">
        <v>10.77398732986307</v>
      </c>
      <c r="T166" s="9">
        <v>9.9934257384763168</v>
      </c>
      <c r="U166" s="9">
        <v>9.2694148352697354</v>
      </c>
      <c r="V166" s="9">
        <v>8.5978575952693355</v>
      </c>
      <c r="W166" s="9">
        <v>7.9749538177163117</v>
      </c>
      <c r="X166" s="9">
        <v>7.3971786215325954</v>
      </c>
      <c r="Y166" s="9">
        <v>6.8612624987623878</v>
      </c>
      <c r="Z166" s="9">
        <v>6.3641728131163315</v>
      </c>
      <c r="AA166" s="9">
        <v>5.9030966389224702</v>
      </c>
      <c r="AB166" s="9">
        <v>5.4754248433732471</v>
      </c>
      <c r="AC166" s="9">
        <v>5.0787373219933318</v>
      </c>
      <c r="AD166" s="9">
        <v>4.7107893037789097</v>
      </c>
      <c r="AE166" s="9">
        <v>4.3694986485120912</v>
      </c>
      <c r="AF166" s="9">
        <v>4.0529340643686442</v>
      </c>
      <c r="AG166" s="9">
        <v>3.7593041791449551</v>
      </c>
      <c r="AH166" s="9">
        <v>3.4869474032606127</v>
      </c>
      <c r="AI166" s="9">
        <v>3.2343225271734788</v>
      </c>
      <c r="AJ166" s="9">
        <v>3</v>
      </c>
      <c r="AK166" s="9" t="s">
        <v>47</v>
      </c>
      <c r="AL166" s="9" t="s">
        <v>47</v>
      </c>
      <c r="AM166" s="9" t="s">
        <v>47</v>
      </c>
      <c r="AN166" s="9" t="s">
        <v>47</v>
      </c>
      <c r="AO166" s="9" t="s">
        <v>47</v>
      </c>
      <c r="AP166" s="9" t="s">
        <v>47</v>
      </c>
      <c r="AQ166" s="9" t="s">
        <v>47</v>
      </c>
      <c r="AR166" s="9" t="s">
        <v>47</v>
      </c>
      <c r="AS166" s="9" t="s">
        <v>47</v>
      </c>
      <c r="AT166" s="9" t="s">
        <v>47</v>
      </c>
      <c r="AU166" s="9" t="s">
        <v>47</v>
      </c>
      <c r="AV166" s="9" t="s">
        <v>47</v>
      </c>
      <c r="AW166" s="9" t="s">
        <v>47</v>
      </c>
      <c r="AX166" s="9" t="s">
        <v>47</v>
      </c>
      <c r="AY166" s="9" t="s">
        <v>47</v>
      </c>
      <c r="AZ166" s="9" t="s">
        <v>47</v>
      </c>
      <c r="BA166" s="9" t="s">
        <v>47</v>
      </c>
      <c r="BB166" s="9" t="s">
        <v>47</v>
      </c>
      <c r="BC166" s="9" t="s">
        <v>47</v>
      </c>
      <c r="BD166" s="9" t="s">
        <v>47</v>
      </c>
      <c r="BE166" s="9" t="s">
        <v>47</v>
      </c>
      <c r="BF166" s="9" t="s">
        <v>47</v>
      </c>
      <c r="BG166" s="9" t="s">
        <v>47</v>
      </c>
      <c r="BH166" s="9" t="s">
        <v>47</v>
      </c>
      <c r="BI166" s="9" t="s">
        <v>47</v>
      </c>
      <c r="BJ166" s="9" t="s">
        <v>47</v>
      </c>
      <c r="BK166" s="9" t="s">
        <v>47</v>
      </c>
      <c r="BL166" s="9" t="s">
        <v>47</v>
      </c>
      <c r="BM166" s="9" t="s">
        <v>47</v>
      </c>
      <c r="BN166" s="9" t="s">
        <v>47</v>
      </c>
    </row>
    <row r="167" spans="1:66" ht="12" x14ac:dyDescent="0.25">
      <c r="A167" s="5">
        <v>137</v>
      </c>
      <c r="B167" s="56">
        <v>35</v>
      </c>
      <c r="C167" s="9">
        <v>102.75</v>
      </c>
      <c r="D167" s="9">
        <v>68.5</v>
      </c>
      <c r="E167" s="9">
        <v>51.375</v>
      </c>
      <c r="F167" s="9">
        <v>41.1</v>
      </c>
      <c r="G167" s="9">
        <v>34.25</v>
      </c>
      <c r="H167" s="9">
        <v>29.357142857142854</v>
      </c>
      <c r="I167" s="9">
        <v>25.6875</v>
      </c>
      <c r="J167" s="9">
        <v>22.833333333333329</v>
      </c>
      <c r="K167" s="9">
        <v>20.55</v>
      </c>
      <c r="L167" s="9">
        <v>18.68181818181818</v>
      </c>
      <c r="M167" s="9">
        <v>17.125</v>
      </c>
      <c r="N167" s="9">
        <v>15.807692307692305</v>
      </c>
      <c r="O167" s="9">
        <v>14.678571428571427</v>
      </c>
      <c r="P167" s="9">
        <v>13.65651980603119</v>
      </c>
      <c r="Q167" s="9">
        <v>12.70563243296988</v>
      </c>
      <c r="R167" s="9">
        <v>11.820954226598909</v>
      </c>
      <c r="S167" s="9">
        <v>10.997875120702217</v>
      </c>
      <c r="T167" s="9">
        <v>10.232106042539099</v>
      </c>
      <c r="U167" s="9">
        <v>9.519656562446972</v>
      </c>
      <c r="V167" s="9">
        <v>8.8568140996759421</v>
      </c>
      <c r="W167" s="9">
        <v>8.2401245760965995</v>
      </c>
      <c r="X167" s="9">
        <v>7.6663744169673285</v>
      </c>
      <c r="Y167" s="9">
        <v>7.1325738049669685</v>
      </c>
      <c r="Z167" s="9">
        <v>6.6359411002294362</v>
      </c>
      <c r="AA167" s="9">
        <v>6.1738883451929727</v>
      </c>
      <c r="AB167" s="9">
        <v>5.7440077787296424</v>
      </c>
      <c r="AC167" s="9">
        <v>5.3440592892800982</v>
      </c>
      <c r="AD167" s="9">
        <v>4.9719587416117799</v>
      </c>
      <c r="AE167" s="9">
        <v>4.6257671163711755</v>
      </c>
      <c r="AF167" s="9">
        <v>4.3036804058362552</v>
      </c>
      <c r="AG167" s="9">
        <v>4.0040202132157487</v>
      </c>
      <c r="AH167" s="9">
        <v>3.725225006508134</v>
      </c>
      <c r="AI167" s="9">
        <v>3.465841981344107</v>
      </c>
      <c r="AJ167" s="9">
        <v>3.2245194904097447</v>
      </c>
      <c r="AK167" s="9">
        <v>3</v>
      </c>
      <c r="AL167" s="9" t="s">
        <v>47</v>
      </c>
      <c r="AM167" s="9" t="s">
        <v>47</v>
      </c>
      <c r="AN167" s="9" t="s">
        <v>47</v>
      </c>
      <c r="AO167" s="9" t="s">
        <v>47</v>
      </c>
      <c r="AP167" s="9" t="s">
        <v>47</v>
      </c>
      <c r="AQ167" s="9" t="s">
        <v>47</v>
      </c>
      <c r="AR167" s="9" t="s">
        <v>47</v>
      </c>
      <c r="AS167" s="9" t="s">
        <v>47</v>
      </c>
      <c r="AT167" s="9" t="s">
        <v>47</v>
      </c>
      <c r="AU167" s="9" t="s">
        <v>47</v>
      </c>
      <c r="AV167" s="9" t="s">
        <v>47</v>
      </c>
      <c r="AW167" s="9" t="s">
        <v>47</v>
      </c>
      <c r="AX167" s="9" t="s">
        <v>47</v>
      </c>
      <c r="AY167" s="9" t="s">
        <v>47</v>
      </c>
      <c r="AZ167" s="9" t="s">
        <v>47</v>
      </c>
      <c r="BA167" s="9" t="s">
        <v>47</v>
      </c>
      <c r="BB167" s="9" t="s">
        <v>47</v>
      </c>
      <c r="BC167" s="9" t="s">
        <v>47</v>
      </c>
      <c r="BD167" s="9" t="s">
        <v>47</v>
      </c>
      <c r="BE167" s="9" t="s">
        <v>47</v>
      </c>
      <c r="BF167" s="9" t="s">
        <v>47</v>
      </c>
      <c r="BG167" s="9" t="s">
        <v>47</v>
      </c>
      <c r="BH167" s="9" t="s">
        <v>47</v>
      </c>
      <c r="BI167" s="9" t="s">
        <v>47</v>
      </c>
      <c r="BJ167" s="9" t="s">
        <v>47</v>
      </c>
      <c r="BK167" s="9" t="s">
        <v>47</v>
      </c>
      <c r="BL167" s="9" t="s">
        <v>47</v>
      </c>
      <c r="BM167" s="9" t="s">
        <v>47</v>
      </c>
      <c r="BN167" s="9" t="s">
        <v>47</v>
      </c>
    </row>
    <row r="168" spans="1:66" ht="12" x14ac:dyDescent="0.25">
      <c r="A168" s="5">
        <v>138</v>
      </c>
      <c r="B168" s="56">
        <v>35</v>
      </c>
      <c r="C168" s="9">
        <v>103.5</v>
      </c>
      <c r="D168" s="9">
        <v>69</v>
      </c>
      <c r="E168" s="9">
        <v>51.75</v>
      </c>
      <c r="F168" s="9">
        <v>41.4</v>
      </c>
      <c r="G168" s="9">
        <v>34.5</v>
      </c>
      <c r="H168" s="9">
        <v>29.571428571428577</v>
      </c>
      <c r="I168" s="9">
        <v>25.875</v>
      </c>
      <c r="J168" s="9">
        <v>23</v>
      </c>
      <c r="K168" s="9">
        <v>20.7</v>
      </c>
      <c r="L168" s="9">
        <v>18.81818181818182</v>
      </c>
      <c r="M168" s="9">
        <v>17.25</v>
      </c>
      <c r="N168" s="9">
        <v>15.923076923076923</v>
      </c>
      <c r="O168" s="9">
        <v>14.785714285714286</v>
      </c>
      <c r="P168" s="9">
        <v>13.751655658949527</v>
      </c>
      <c r="Q168" s="9">
        <v>12.789915299866955</v>
      </c>
      <c r="R168" s="9">
        <v>11.895435534070568</v>
      </c>
      <c r="S168" s="9">
        <v>11.063512402361312</v>
      </c>
      <c r="T168" s="9">
        <v>10.28977092319354</v>
      </c>
      <c r="U168" s="9">
        <v>9.5701420851845533</v>
      </c>
      <c r="V168" s="9">
        <v>8.9008414486836163</v>
      </c>
      <c r="W168" s="9">
        <v>8.2783492438687727</v>
      </c>
      <c r="X168" s="9">
        <v>7.6993918607097562</v>
      </c>
      <c r="Y168" s="9">
        <v>7.1609246334550214</v>
      </c>
      <c r="Z168" s="9">
        <v>6.6601158291085962</v>
      </c>
      <c r="AA168" s="9">
        <v>6.1943317556941428</v>
      </c>
      <c r="AB168" s="9">
        <v>5.7611229119924134</v>
      </c>
      <c r="AC168" s="9">
        <v>5.3582111059152631</v>
      </c>
      <c r="AD168" s="9">
        <v>4.9834774737733412</v>
      </c>
      <c r="AE168" s="9">
        <v>4.6349513374322573</v>
      </c>
      <c r="AF168" s="9">
        <v>4.3107998407583752</v>
      </c>
      <c r="AG168" s="9">
        <v>4.0093183108535779</v>
      </c>
      <c r="AH168" s="9">
        <v>3.7289212933899223</v>
      </c>
      <c r="AI168" s="9">
        <v>3.4681342149001004</v>
      </c>
      <c r="AJ168" s="9">
        <v>3.2255856281767352</v>
      </c>
      <c r="AK168" s="9">
        <v>3</v>
      </c>
      <c r="AL168" s="9" t="s">
        <v>47</v>
      </c>
      <c r="AM168" s="9" t="s">
        <v>47</v>
      </c>
      <c r="AN168" s="9" t="s">
        <v>47</v>
      </c>
      <c r="AO168" s="9" t="s">
        <v>47</v>
      </c>
      <c r="AP168" s="9" t="s">
        <v>47</v>
      </c>
      <c r="AQ168" s="9" t="s">
        <v>47</v>
      </c>
      <c r="AR168" s="9" t="s">
        <v>47</v>
      </c>
      <c r="AS168" s="9" t="s">
        <v>47</v>
      </c>
      <c r="AT168" s="9" t="s">
        <v>47</v>
      </c>
      <c r="AU168" s="9" t="s">
        <v>47</v>
      </c>
      <c r="AV168" s="9" t="s">
        <v>47</v>
      </c>
      <c r="AW168" s="9" t="s">
        <v>47</v>
      </c>
      <c r="AX168" s="9" t="s">
        <v>47</v>
      </c>
      <c r="AY168" s="9" t="s">
        <v>47</v>
      </c>
      <c r="AZ168" s="9" t="s">
        <v>47</v>
      </c>
      <c r="BA168" s="9" t="s">
        <v>47</v>
      </c>
      <c r="BB168" s="9" t="s">
        <v>47</v>
      </c>
      <c r="BC168" s="9" t="s">
        <v>47</v>
      </c>
      <c r="BD168" s="9" t="s">
        <v>47</v>
      </c>
      <c r="BE168" s="9" t="s">
        <v>47</v>
      </c>
      <c r="BF168" s="9" t="s">
        <v>47</v>
      </c>
      <c r="BG168" s="9" t="s">
        <v>47</v>
      </c>
      <c r="BH168" s="9" t="s">
        <v>47</v>
      </c>
      <c r="BI168" s="9" t="s">
        <v>47</v>
      </c>
      <c r="BJ168" s="9" t="s">
        <v>47</v>
      </c>
      <c r="BK168" s="9" t="s">
        <v>47</v>
      </c>
      <c r="BL168" s="9" t="s">
        <v>47</v>
      </c>
      <c r="BM168" s="9" t="s">
        <v>47</v>
      </c>
      <c r="BN168" s="9" t="s">
        <v>47</v>
      </c>
    </row>
    <row r="169" spans="1:66" ht="12" x14ac:dyDescent="0.25">
      <c r="A169" s="5">
        <v>139</v>
      </c>
      <c r="B169" s="56">
        <v>35</v>
      </c>
      <c r="C169" s="9">
        <v>104.25</v>
      </c>
      <c r="D169" s="9">
        <v>69.5</v>
      </c>
      <c r="E169" s="9">
        <v>52.125</v>
      </c>
      <c r="F169" s="9">
        <v>41.7</v>
      </c>
      <c r="G169" s="9">
        <v>34.75</v>
      </c>
      <c r="H169" s="9">
        <v>29.785714285714292</v>
      </c>
      <c r="I169" s="9">
        <v>26.0625</v>
      </c>
      <c r="J169" s="9">
        <v>23.166666666666671</v>
      </c>
      <c r="K169" s="9">
        <v>20.85</v>
      </c>
      <c r="L169" s="9">
        <v>18.954545454545457</v>
      </c>
      <c r="M169" s="9">
        <v>17.375</v>
      </c>
      <c r="N169" s="9">
        <v>16.03846153846154</v>
      </c>
      <c r="O169" s="9">
        <v>14.892857142857144</v>
      </c>
      <c r="P169" s="9">
        <v>13.846760180827701</v>
      </c>
      <c r="Q169" s="9">
        <v>12.87414266223011</v>
      </c>
      <c r="R169" s="9">
        <v>11.969843279075693</v>
      </c>
      <c r="S169" s="9">
        <v>11.12906326150766</v>
      </c>
      <c r="T169" s="9">
        <v>10.347340912570715</v>
      </c>
      <c r="U169" s="9">
        <v>9.6205279316972145</v>
      </c>
      <c r="V169" s="9">
        <v>8.9447674012677183</v>
      </c>
      <c r="W169" s="9">
        <v>8.316473319429031</v>
      </c>
      <c r="X169" s="9">
        <v>7.7323115705582834</v>
      </c>
      <c r="Y169" s="9">
        <v>7.1891822323905812</v>
      </c>
      <c r="Z169" s="9">
        <v>6.684203125920952</v>
      </c>
      <c r="AA169" s="9">
        <v>6.2146945207862245</v>
      </c>
      <c r="AB169" s="9">
        <v>5.7781649149641767</v>
      </c>
      <c r="AC169" s="9">
        <v>5.3722978133282631</v>
      </c>
      <c r="AD169" s="9">
        <v>4.9949394348967919</v>
      </c>
      <c r="AE169" s="9">
        <v>4.6440872835436391</v>
      </c>
      <c r="AF169" s="9">
        <v>4.3178795215196386</v>
      </c>
      <c r="AG169" s="9">
        <v>4.0145850893940187</v>
      </c>
      <c r="AH169" s="9">
        <v>3.7325945199861872</v>
      </c>
      <c r="AI169" s="9">
        <v>3.4704113975409396</v>
      </c>
      <c r="AJ169" s="9">
        <v>3.2266444168242057</v>
      </c>
      <c r="AK169" s="9">
        <v>3</v>
      </c>
      <c r="AL169" s="9" t="s">
        <v>47</v>
      </c>
      <c r="AM169" s="9" t="s">
        <v>47</v>
      </c>
      <c r="AN169" s="9" t="s">
        <v>47</v>
      </c>
      <c r="AO169" s="9" t="s">
        <v>47</v>
      </c>
      <c r="AP169" s="9" t="s">
        <v>47</v>
      </c>
      <c r="AQ169" s="9" t="s">
        <v>47</v>
      </c>
      <c r="AR169" s="9" t="s">
        <v>47</v>
      </c>
      <c r="AS169" s="9" t="s">
        <v>47</v>
      </c>
      <c r="AT169" s="9" t="s">
        <v>47</v>
      </c>
      <c r="AU169" s="9" t="s">
        <v>47</v>
      </c>
      <c r="AV169" s="9" t="s">
        <v>47</v>
      </c>
      <c r="AW169" s="9" t="s">
        <v>47</v>
      </c>
      <c r="AX169" s="9" t="s">
        <v>47</v>
      </c>
      <c r="AY169" s="9" t="s">
        <v>47</v>
      </c>
      <c r="AZ169" s="9" t="s">
        <v>47</v>
      </c>
      <c r="BA169" s="9" t="s">
        <v>47</v>
      </c>
      <c r="BB169" s="9" t="s">
        <v>47</v>
      </c>
      <c r="BC169" s="9" t="s">
        <v>47</v>
      </c>
      <c r="BD169" s="9" t="s">
        <v>47</v>
      </c>
      <c r="BE169" s="9" t="s">
        <v>47</v>
      </c>
      <c r="BF169" s="9" t="s">
        <v>47</v>
      </c>
      <c r="BG169" s="9" t="s">
        <v>47</v>
      </c>
      <c r="BH169" s="9" t="s">
        <v>47</v>
      </c>
      <c r="BI169" s="9" t="s">
        <v>47</v>
      </c>
      <c r="BJ169" s="9" t="s">
        <v>47</v>
      </c>
      <c r="BK169" s="9" t="s">
        <v>47</v>
      </c>
      <c r="BL169" s="9" t="s">
        <v>47</v>
      </c>
      <c r="BM169" s="9" t="s">
        <v>47</v>
      </c>
      <c r="BN169" s="9" t="s">
        <v>47</v>
      </c>
    </row>
    <row r="170" spans="1:66" ht="12" x14ac:dyDescent="0.25">
      <c r="A170" s="5">
        <v>140</v>
      </c>
      <c r="B170" s="56">
        <v>35</v>
      </c>
      <c r="C170" s="9">
        <v>105</v>
      </c>
      <c r="D170" s="9">
        <v>70</v>
      </c>
      <c r="E170" s="9">
        <v>52.5</v>
      </c>
      <c r="F170" s="9">
        <v>42</v>
      </c>
      <c r="G170" s="9">
        <v>35</v>
      </c>
      <c r="H170" s="9">
        <v>30</v>
      </c>
      <c r="I170" s="9">
        <v>26.25</v>
      </c>
      <c r="J170" s="9">
        <v>23.333333333333332</v>
      </c>
      <c r="K170" s="9">
        <v>21</v>
      </c>
      <c r="L170" s="9">
        <v>19.09090909090909</v>
      </c>
      <c r="M170" s="9">
        <v>17.5</v>
      </c>
      <c r="N170" s="9">
        <v>16.153846153846153</v>
      </c>
      <c r="O170" s="9">
        <v>15</v>
      </c>
      <c r="P170" s="9">
        <v>13.941833607280028</v>
      </c>
      <c r="Q170" s="9">
        <v>12.958314955538855</v>
      </c>
      <c r="R170" s="9">
        <v>12.0441780627234</v>
      </c>
      <c r="S170" s="9">
        <v>11.194528432462798</v>
      </c>
      <c r="T170" s="9">
        <v>10.40481684782411</v>
      </c>
      <c r="U170" s="9">
        <v>9.6708150137725077</v>
      </c>
      <c r="V170" s="9">
        <v>8.9885929179201209</v>
      </c>
      <c r="W170" s="9">
        <v>8.3544977883478655</v>
      </c>
      <c r="X170" s="9">
        <v>7.7651345358356618</v>
      </c>
      <c r="Y170" s="9">
        <v>7.2173475757842951</v>
      </c>
      <c r="Z170" s="9">
        <v>6.7082039324993676</v>
      </c>
      <c r="AA170" s="9">
        <v>6.2349775353738481</v>
      </c>
      <c r="AB170" s="9">
        <v>5.7951346228874074</v>
      </c>
      <c r="AC170" s="9">
        <v>5.3863201762722488</v>
      </c>
      <c r="AD170" s="9">
        <v>5.0063453102081947</v>
      </c>
      <c r="AE170" s="9">
        <v>4.6531755530339574</v>
      </c>
      <c r="AF170" s="9">
        <v>4.3249199537241774</v>
      </c>
      <c r="AG170" s="9">
        <v>4.0198209573085153</v>
      </c>
      <c r="AH170" s="9">
        <v>3.7362449945234952</v>
      </c>
      <c r="AI170" s="9">
        <v>3.4726737353119632</v>
      </c>
      <c r="AJ170" s="9">
        <v>3.2276959593394001</v>
      </c>
      <c r="AK170" s="9">
        <v>3</v>
      </c>
      <c r="AL170" s="9" t="s">
        <v>47</v>
      </c>
      <c r="AM170" s="9" t="s">
        <v>47</v>
      </c>
      <c r="AN170" s="9" t="s">
        <v>47</v>
      </c>
      <c r="AO170" s="9" t="s">
        <v>47</v>
      </c>
      <c r="AP170" s="9" t="s">
        <v>47</v>
      </c>
      <c r="AQ170" s="9" t="s">
        <v>47</v>
      </c>
      <c r="AR170" s="9" t="s">
        <v>47</v>
      </c>
      <c r="AS170" s="9" t="s">
        <v>47</v>
      </c>
      <c r="AT170" s="9" t="s">
        <v>47</v>
      </c>
      <c r="AU170" s="9" t="s">
        <v>47</v>
      </c>
      <c r="AV170" s="9" t="s">
        <v>47</v>
      </c>
      <c r="AW170" s="9" t="s">
        <v>47</v>
      </c>
      <c r="AX170" s="9" t="s">
        <v>47</v>
      </c>
      <c r="AY170" s="9" t="s">
        <v>47</v>
      </c>
      <c r="AZ170" s="9" t="s">
        <v>47</v>
      </c>
      <c r="BA170" s="9" t="s">
        <v>47</v>
      </c>
      <c r="BB170" s="9" t="s">
        <v>47</v>
      </c>
      <c r="BC170" s="9" t="s">
        <v>47</v>
      </c>
      <c r="BD170" s="9" t="s">
        <v>47</v>
      </c>
      <c r="BE170" s="9" t="s">
        <v>47</v>
      </c>
      <c r="BF170" s="9" t="s">
        <v>47</v>
      </c>
      <c r="BG170" s="9" t="s">
        <v>47</v>
      </c>
      <c r="BH170" s="9" t="s">
        <v>47</v>
      </c>
      <c r="BI170" s="9" t="s">
        <v>47</v>
      </c>
      <c r="BJ170" s="9" t="s">
        <v>47</v>
      </c>
      <c r="BK170" s="9" t="s">
        <v>47</v>
      </c>
      <c r="BL170" s="9" t="s">
        <v>47</v>
      </c>
      <c r="BM170" s="9" t="s">
        <v>47</v>
      </c>
      <c r="BN170" s="9" t="s">
        <v>47</v>
      </c>
    </row>
    <row r="171" spans="1:66" ht="12" x14ac:dyDescent="0.25">
      <c r="A171" s="5">
        <v>141</v>
      </c>
      <c r="B171" s="56">
        <v>36</v>
      </c>
      <c r="C171" s="9">
        <v>105.75</v>
      </c>
      <c r="D171" s="9">
        <v>70.5</v>
      </c>
      <c r="E171" s="9">
        <v>52.875</v>
      </c>
      <c r="F171" s="9">
        <v>42.3</v>
      </c>
      <c r="G171" s="9">
        <v>35.25</v>
      </c>
      <c r="H171" s="9">
        <v>30.214285714285719</v>
      </c>
      <c r="I171" s="9">
        <v>26.4375</v>
      </c>
      <c r="J171" s="9">
        <v>23.5</v>
      </c>
      <c r="K171" s="9">
        <v>21.15</v>
      </c>
      <c r="L171" s="9">
        <v>19.22727272727273</v>
      </c>
      <c r="M171" s="9">
        <v>17.625</v>
      </c>
      <c r="N171" s="9">
        <v>16.269230769230774</v>
      </c>
      <c r="O171" s="9">
        <v>15.107142857142861</v>
      </c>
      <c r="P171" s="9">
        <v>14.081792520770419</v>
      </c>
      <c r="Q171" s="9">
        <v>13.1260346495147</v>
      </c>
      <c r="R171" s="9">
        <v>12.23514587124696</v>
      </c>
      <c r="S171" s="9">
        <v>11.404723398031425</v>
      </c>
      <c r="T171" s="9">
        <v>10.630663267470259</v>
      </c>
      <c r="U171" s="9">
        <v>9.9091400608495555</v>
      </c>
      <c r="V171" s="9">
        <v>9.2365879978530909</v>
      </c>
      <c r="W171" s="9">
        <v>8.6096833144135996</v>
      </c>
      <c r="X171" s="9">
        <v>8.0253278366125667</v>
      </c>
      <c r="Y171" s="9">
        <v>7.4806336694504987</v>
      </c>
      <c r="Z171" s="9">
        <v>6.9729089248192873</v>
      </c>
      <c r="AA171" s="9">
        <v>6.4996444181440625</v>
      </c>
      <c r="AB171" s="9">
        <v>6.0585012679491035</v>
      </c>
      <c r="AC171" s="9">
        <v>5.6472993370646467</v>
      </c>
      <c r="AD171" s="9">
        <v>5.2640064583508339</v>
      </c>
      <c r="AE171" s="9">
        <v>4.9067283916921367</v>
      </c>
      <c r="AF171" s="9">
        <v>4.5736994626295537</v>
      </c>
      <c r="AG171" s="9">
        <v>4.2632738363665217</v>
      </c>
      <c r="AH171" s="9">
        <v>3.9739173840245479</v>
      </c>
      <c r="AI171" s="9">
        <v>3.7042001009514407</v>
      </c>
      <c r="AJ171" s="9">
        <v>3.4527890396132865</v>
      </c>
      <c r="AK171" s="9">
        <v>3.2184417221444077</v>
      </c>
      <c r="AL171" s="9">
        <v>3</v>
      </c>
      <c r="AM171" s="9" t="s">
        <v>47</v>
      </c>
      <c r="AN171" s="9" t="s">
        <v>47</v>
      </c>
      <c r="AO171" s="9" t="s">
        <v>47</v>
      </c>
      <c r="AP171" s="9" t="s">
        <v>47</v>
      </c>
      <c r="AQ171" s="9" t="s">
        <v>47</v>
      </c>
      <c r="AR171" s="9" t="s">
        <v>47</v>
      </c>
      <c r="AS171" s="9" t="s">
        <v>47</v>
      </c>
      <c r="AT171" s="9" t="s">
        <v>47</v>
      </c>
      <c r="AU171" s="9" t="s">
        <v>47</v>
      </c>
      <c r="AV171" s="9" t="s">
        <v>47</v>
      </c>
      <c r="AW171" s="9" t="s">
        <v>47</v>
      </c>
      <c r="AX171" s="9" t="s">
        <v>47</v>
      </c>
      <c r="AY171" s="9" t="s">
        <v>47</v>
      </c>
      <c r="AZ171" s="9" t="s">
        <v>47</v>
      </c>
      <c r="BA171" s="9" t="s">
        <v>47</v>
      </c>
      <c r="BB171" s="9" t="s">
        <v>47</v>
      </c>
      <c r="BC171" s="9" t="s">
        <v>47</v>
      </c>
      <c r="BD171" s="9" t="s">
        <v>47</v>
      </c>
      <c r="BE171" s="9" t="s">
        <v>47</v>
      </c>
      <c r="BF171" s="9" t="s">
        <v>47</v>
      </c>
      <c r="BG171" s="9" t="s">
        <v>47</v>
      </c>
      <c r="BH171" s="9" t="s">
        <v>47</v>
      </c>
      <c r="BI171" s="9" t="s">
        <v>47</v>
      </c>
      <c r="BJ171" s="9" t="s">
        <v>47</v>
      </c>
      <c r="BK171" s="9" t="s">
        <v>47</v>
      </c>
      <c r="BL171" s="9" t="s">
        <v>47</v>
      </c>
      <c r="BM171" s="9" t="s">
        <v>47</v>
      </c>
      <c r="BN171" s="9" t="s">
        <v>47</v>
      </c>
    </row>
    <row r="172" spans="1:66" ht="12" x14ac:dyDescent="0.25">
      <c r="A172" s="5">
        <v>142</v>
      </c>
      <c r="B172" s="56">
        <v>36</v>
      </c>
      <c r="C172" s="9">
        <v>106.5</v>
      </c>
      <c r="D172" s="9">
        <v>71</v>
      </c>
      <c r="E172" s="9">
        <v>53.25</v>
      </c>
      <c r="F172" s="9">
        <v>42.6</v>
      </c>
      <c r="G172" s="9">
        <v>35.5</v>
      </c>
      <c r="H172" s="9">
        <v>30.428571428571427</v>
      </c>
      <c r="I172" s="9">
        <v>26.625</v>
      </c>
      <c r="J172" s="9">
        <v>23.666666666666664</v>
      </c>
      <c r="K172" s="9">
        <v>21.3</v>
      </c>
      <c r="L172" s="9">
        <v>19.36363636363636</v>
      </c>
      <c r="M172" s="9">
        <v>17.75</v>
      </c>
      <c r="N172" s="9">
        <v>16.384615384615383</v>
      </c>
      <c r="O172" s="9">
        <v>15.214285714285714</v>
      </c>
      <c r="P172" s="9">
        <v>14.177306485781441</v>
      </c>
      <c r="Q172" s="9">
        <v>13.211005956267265</v>
      </c>
      <c r="R172" s="9">
        <v>12.310566788660998</v>
      </c>
      <c r="S172" s="9">
        <v>11.471499987189713</v>
      </c>
      <c r="T172" s="9">
        <v>10.689622518217702</v>
      </c>
      <c r="U172" s="9">
        <v>9.9610364563998335</v>
      </c>
      <c r="V172" s="9">
        <v>9.2821095521968022</v>
      </c>
      <c r="W172" s="9">
        <v>8.6494571238746971</v>
      </c>
      <c r="X172" s="9">
        <v>8.0599251837143733</v>
      </c>
      <c r="Y172" s="9">
        <v>7.5105747143090023</v>
      </c>
      <c r="Z172" s="9">
        <v>6.9986670165618197</v>
      </c>
      <c r="AA172" s="9">
        <v>6.5216500563388342</v>
      </c>
      <c r="AB172" s="9">
        <v>6.0771457417099182</v>
      </c>
      <c r="AC172" s="9">
        <v>5.6629380673510017</v>
      </c>
      <c r="AD172" s="9">
        <v>5.2769620670031729</v>
      </c>
      <c r="AE172" s="9">
        <v>4.9172935189129312</v>
      </c>
      <c r="AF172" s="9">
        <v>4.5821393529317138</v>
      </c>
      <c r="AG172" s="9">
        <v>4.2698287114508187</v>
      </c>
      <c r="AH172" s="9">
        <v>3.978804619607442</v>
      </c>
      <c r="AI172" s="9">
        <v>3.7076162232349694</v>
      </c>
      <c r="AJ172" s="9">
        <v>3.4549115558610652</v>
      </c>
      <c r="AK172" s="9">
        <v>3.2194307986945763</v>
      </c>
      <c r="AL172" s="9">
        <v>3</v>
      </c>
      <c r="AM172" s="9" t="s">
        <v>47</v>
      </c>
      <c r="AN172" s="9" t="s">
        <v>47</v>
      </c>
      <c r="AO172" s="9" t="s">
        <v>47</v>
      </c>
      <c r="AP172" s="9" t="s">
        <v>47</v>
      </c>
      <c r="AQ172" s="9" t="s">
        <v>47</v>
      </c>
      <c r="AR172" s="9" t="s">
        <v>47</v>
      </c>
      <c r="AS172" s="9" t="s">
        <v>47</v>
      </c>
      <c r="AT172" s="9" t="s">
        <v>47</v>
      </c>
      <c r="AU172" s="9" t="s">
        <v>47</v>
      </c>
      <c r="AV172" s="9" t="s">
        <v>47</v>
      </c>
      <c r="AW172" s="9" t="s">
        <v>47</v>
      </c>
      <c r="AX172" s="9" t="s">
        <v>47</v>
      </c>
      <c r="AY172" s="9" t="s">
        <v>47</v>
      </c>
      <c r="AZ172" s="9" t="s">
        <v>47</v>
      </c>
      <c r="BA172" s="9" t="s">
        <v>47</v>
      </c>
      <c r="BB172" s="9" t="s">
        <v>47</v>
      </c>
      <c r="BC172" s="9" t="s">
        <v>47</v>
      </c>
      <c r="BD172" s="9" t="s">
        <v>47</v>
      </c>
      <c r="BE172" s="9" t="s">
        <v>47</v>
      </c>
      <c r="BF172" s="9" t="s">
        <v>47</v>
      </c>
      <c r="BG172" s="9" t="s">
        <v>47</v>
      </c>
      <c r="BH172" s="9" t="s">
        <v>47</v>
      </c>
      <c r="BI172" s="9" t="s">
        <v>47</v>
      </c>
      <c r="BJ172" s="9" t="s">
        <v>47</v>
      </c>
      <c r="BK172" s="9" t="s">
        <v>47</v>
      </c>
      <c r="BL172" s="9" t="s">
        <v>47</v>
      </c>
      <c r="BM172" s="9" t="s">
        <v>47</v>
      </c>
      <c r="BN172" s="9" t="s">
        <v>47</v>
      </c>
    </row>
    <row r="173" spans="1:66" ht="12" x14ac:dyDescent="0.25">
      <c r="A173" s="5">
        <v>143</v>
      </c>
      <c r="B173" s="56">
        <v>36</v>
      </c>
      <c r="C173" s="9">
        <v>107.25</v>
      </c>
      <c r="D173" s="9">
        <v>71.5</v>
      </c>
      <c r="E173" s="9">
        <v>53.625</v>
      </c>
      <c r="F173" s="9">
        <v>42.9</v>
      </c>
      <c r="G173" s="9">
        <v>35.75</v>
      </c>
      <c r="H173" s="9">
        <v>30.642857142857146</v>
      </c>
      <c r="I173" s="9">
        <v>26.8125</v>
      </c>
      <c r="J173" s="9">
        <v>23.833333333333336</v>
      </c>
      <c r="K173" s="9">
        <v>21.45</v>
      </c>
      <c r="L173" s="9">
        <v>19.5</v>
      </c>
      <c r="M173" s="9">
        <v>17.875</v>
      </c>
      <c r="N173" s="9">
        <v>16.5</v>
      </c>
      <c r="O173" s="9">
        <v>15.321428571428575</v>
      </c>
      <c r="P173" s="9">
        <v>14.27279121008505</v>
      </c>
      <c r="Q173" s="9">
        <v>13.295925244631862</v>
      </c>
      <c r="R173" s="9">
        <v>12.385918459027568</v>
      </c>
      <c r="S173" s="9">
        <v>11.53819484173307</v>
      </c>
      <c r="T173" s="9">
        <v>10.748491575024287</v>
      </c>
      <c r="U173" s="9">
        <v>10.012837599214535</v>
      </c>
      <c r="V173" s="9">
        <v>9.3275336439957854</v>
      </c>
      <c r="W173" s="9">
        <v>8.6891336264854928</v>
      </c>
      <c r="X173" s="9">
        <v>8.0944273224381895</v>
      </c>
      <c r="Y173" s="9">
        <v>7.5404242234832282</v>
      </c>
      <c r="Z173" s="9">
        <v>7.0243384992140463</v>
      </c>
      <c r="AA173" s="9">
        <v>6.5435749885101133</v>
      </c>
      <c r="AB173" s="9">
        <v>6.0957161496482666</v>
      </c>
      <c r="AC173" s="9">
        <v>5.678509903581471</v>
      </c>
      <c r="AD173" s="9">
        <v>5.2898583092543552</v>
      </c>
      <c r="AE173" s="9">
        <v>4.9278070140088239</v>
      </c>
      <c r="AF173" s="9">
        <v>4.5905354260306206</v>
      </c>
      <c r="AG173" s="9">
        <v>4.2763475594185278</v>
      </c>
      <c r="AH173" s="9">
        <v>3.9836635058402039</v>
      </c>
      <c r="AI173" s="9">
        <v>3.7110114898894966</v>
      </c>
      <c r="AJ173" s="9">
        <v>3.4570204681952075</v>
      </c>
      <c r="AK173" s="9">
        <v>3.2204132350655907</v>
      </c>
      <c r="AL173" s="9">
        <v>3</v>
      </c>
      <c r="AM173" s="9" t="s">
        <v>47</v>
      </c>
      <c r="AN173" s="9" t="s">
        <v>47</v>
      </c>
      <c r="AO173" s="9" t="s">
        <v>47</v>
      </c>
      <c r="AP173" s="9" t="s">
        <v>47</v>
      </c>
      <c r="AQ173" s="9" t="s">
        <v>47</v>
      </c>
      <c r="AR173" s="9" t="s">
        <v>47</v>
      </c>
      <c r="AS173" s="9" t="s">
        <v>47</v>
      </c>
      <c r="AT173" s="9" t="s">
        <v>47</v>
      </c>
      <c r="AU173" s="9" t="s">
        <v>47</v>
      </c>
      <c r="AV173" s="9" t="s">
        <v>47</v>
      </c>
      <c r="AW173" s="9" t="s">
        <v>47</v>
      </c>
      <c r="AX173" s="9" t="s">
        <v>47</v>
      </c>
      <c r="AY173" s="9" t="s">
        <v>47</v>
      </c>
      <c r="AZ173" s="9" t="s">
        <v>47</v>
      </c>
      <c r="BA173" s="9" t="s">
        <v>47</v>
      </c>
      <c r="BB173" s="9" t="s">
        <v>47</v>
      </c>
      <c r="BC173" s="9" t="s">
        <v>47</v>
      </c>
      <c r="BD173" s="9" t="s">
        <v>47</v>
      </c>
      <c r="BE173" s="9" t="s">
        <v>47</v>
      </c>
      <c r="BF173" s="9" t="s">
        <v>47</v>
      </c>
      <c r="BG173" s="9" t="s">
        <v>47</v>
      </c>
      <c r="BH173" s="9" t="s">
        <v>47</v>
      </c>
      <c r="BI173" s="9" t="s">
        <v>47</v>
      </c>
      <c r="BJ173" s="9" t="s">
        <v>47</v>
      </c>
      <c r="BK173" s="9" t="s">
        <v>47</v>
      </c>
      <c r="BL173" s="9" t="s">
        <v>47</v>
      </c>
      <c r="BM173" s="9" t="s">
        <v>47</v>
      </c>
      <c r="BN173" s="9" t="s">
        <v>47</v>
      </c>
    </row>
    <row r="174" spans="1:66" s="6" customFormat="1" ht="12" x14ac:dyDescent="0.25">
      <c r="A174" s="5" t="s">
        <v>23</v>
      </c>
      <c r="B174" s="55" t="s">
        <v>22</v>
      </c>
      <c r="C174" s="8">
        <v>1</v>
      </c>
      <c r="D174" s="8">
        <v>2</v>
      </c>
      <c r="E174" s="8">
        <v>3</v>
      </c>
      <c r="F174" s="8">
        <v>4</v>
      </c>
      <c r="G174" s="8">
        <v>5</v>
      </c>
      <c r="H174" s="8">
        <v>6</v>
      </c>
      <c r="I174" s="8">
        <v>7</v>
      </c>
      <c r="J174" s="8">
        <v>8</v>
      </c>
      <c r="K174" s="8">
        <v>9</v>
      </c>
      <c r="L174" s="8">
        <v>10</v>
      </c>
      <c r="M174" s="8">
        <v>11</v>
      </c>
      <c r="N174" s="8">
        <v>12</v>
      </c>
      <c r="O174" s="8">
        <v>13</v>
      </c>
      <c r="P174" s="8">
        <v>14</v>
      </c>
      <c r="Q174" s="8">
        <v>15</v>
      </c>
      <c r="R174" s="8">
        <v>16</v>
      </c>
      <c r="S174" s="8">
        <v>17</v>
      </c>
      <c r="T174" s="8">
        <v>18</v>
      </c>
      <c r="U174" s="8">
        <v>19</v>
      </c>
      <c r="V174" s="8">
        <v>20</v>
      </c>
      <c r="W174" s="8">
        <v>21</v>
      </c>
      <c r="X174" s="8">
        <v>22</v>
      </c>
      <c r="Y174" s="8">
        <v>23</v>
      </c>
      <c r="Z174" s="8">
        <v>24</v>
      </c>
      <c r="AA174" s="8">
        <v>25</v>
      </c>
      <c r="AB174" s="8">
        <v>26</v>
      </c>
      <c r="AC174" s="8">
        <v>27</v>
      </c>
      <c r="AD174" s="8">
        <v>28</v>
      </c>
      <c r="AE174" s="8">
        <v>29</v>
      </c>
      <c r="AF174" s="8">
        <v>30</v>
      </c>
      <c r="AG174" s="8">
        <v>31</v>
      </c>
      <c r="AH174" s="8">
        <v>32</v>
      </c>
      <c r="AI174" s="8">
        <v>33</v>
      </c>
      <c r="AJ174" s="8">
        <v>34</v>
      </c>
      <c r="AK174" s="8">
        <v>35</v>
      </c>
      <c r="AL174" s="8">
        <v>36</v>
      </c>
      <c r="AM174" s="8">
        <v>37</v>
      </c>
      <c r="AN174" s="8">
        <v>38</v>
      </c>
      <c r="AO174" s="8">
        <v>39</v>
      </c>
      <c r="AP174" s="8">
        <v>40</v>
      </c>
      <c r="AQ174" s="8">
        <v>41</v>
      </c>
      <c r="AR174" s="8">
        <v>42</v>
      </c>
      <c r="AS174" s="8">
        <v>43</v>
      </c>
      <c r="AT174" s="8">
        <v>44</v>
      </c>
      <c r="AU174" s="8">
        <v>45</v>
      </c>
      <c r="AV174" s="8">
        <v>46</v>
      </c>
      <c r="AW174" s="8">
        <v>47</v>
      </c>
      <c r="AX174" s="8">
        <v>48</v>
      </c>
      <c r="AY174" s="8">
        <v>49</v>
      </c>
      <c r="AZ174" s="8">
        <v>50</v>
      </c>
      <c r="BA174" s="8">
        <v>51</v>
      </c>
      <c r="BB174" s="8">
        <v>52</v>
      </c>
      <c r="BC174" s="8">
        <v>53</v>
      </c>
      <c r="BD174" s="8">
        <v>54</v>
      </c>
      <c r="BE174" s="8">
        <v>55</v>
      </c>
      <c r="BF174" s="8">
        <v>56</v>
      </c>
      <c r="BG174" s="8">
        <v>57</v>
      </c>
      <c r="BH174" s="8">
        <v>58</v>
      </c>
      <c r="BI174" s="8">
        <v>59</v>
      </c>
      <c r="BJ174" s="8">
        <v>60</v>
      </c>
      <c r="BK174" s="8">
        <v>61</v>
      </c>
      <c r="BL174" s="8">
        <v>62</v>
      </c>
      <c r="BM174" s="8">
        <v>63</v>
      </c>
      <c r="BN174" s="8">
        <v>64</v>
      </c>
    </row>
    <row r="175" spans="1:66" ht="12" x14ac:dyDescent="0.25">
      <c r="A175" s="5">
        <v>144</v>
      </c>
      <c r="B175" s="56">
        <v>36</v>
      </c>
      <c r="C175" s="9">
        <v>108</v>
      </c>
      <c r="D175" s="9">
        <v>72</v>
      </c>
      <c r="E175" s="9">
        <v>54</v>
      </c>
      <c r="F175" s="9">
        <v>43.2</v>
      </c>
      <c r="G175" s="9">
        <v>36</v>
      </c>
      <c r="H175" s="9">
        <v>30.857142857142861</v>
      </c>
      <c r="I175" s="9">
        <v>27</v>
      </c>
      <c r="J175" s="9">
        <v>24</v>
      </c>
      <c r="K175" s="9">
        <v>21.6</v>
      </c>
      <c r="L175" s="9">
        <v>19.63636363636364</v>
      </c>
      <c r="M175" s="9">
        <v>18</v>
      </c>
      <c r="N175" s="9">
        <v>16.61538461538462</v>
      </c>
      <c r="O175" s="9">
        <v>15.428571428571434</v>
      </c>
      <c r="P175" s="9">
        <v>14.368246907023217</v>
      </c>
      <c r="Q175" s="9">
        <v>13.380792909891436</v>
      </c>
      <c r="R175" s="9">
        <v>12.461201429513521</v>
      </c>
      <c r="S175" s="9">
        <v>11.604808632238946</v>
      </c>
      <c r="T175" s="9">
        <v>10.807271205160598</v>
      </c>
      <c r="U175" s="9">
        <v>10.06454432841082</v>
      </c>
      <c r="V175" s="9">
        <v>9.3728611613056252</v>
      </c>
      <c r="W175" s="9">
        <v>8.728713738298266</v>
      </c>
      <c r="X175" s="9">
        <v>8.1288351778533841</v>
      </c>
      <c r="Y175" s="9">
        <v>7.5701831140116074</v>
      </c>
      <c r="Z175" s="9">
        <v>7.0499242666155224</v>
      </c>
      <c r="AA175" s="9">
        <v>6.5654200719428202</v>
      </c>
      <c r="AB175" s="9">
        <v>6.1142133008704054</v>
      </c>
      <c r="AC175" s="9">
        <v>5.6940155967016644</v>
      </c>
      <c r="AD175" s="9">
        <v>5.3026958694532809</v>
      </c>
      <c r="AE175" s="9">
        <v>4.938269487741648</v>
      </c>
      <c r="AF175" s="9">
        <v>4.5988882134540487</v>
      </c>
      <c r="AG175" s="9">
        <v>4.2828308281569116</v>
      </c>
      <c r="AH175" s="9">
        <v>3.9884944037017078</v>
      </c>
      <c r="AI175" s="9">
        <v>3.7143861727561589</v>
      </c>
      <c r="AJ175" s="9">
        <v>3.4591159580310582</v>
      </c>
      <c r="AK175" s="9">
        <v>3.2213891218064878</v>
      </c>
      <c r="AL175" s="9">
        <v>3</v>
      </c>
      <c r="AM175" s="9" t="s">
        <v>47</v>
      </c>
      <c r="AN175" s="9" t="s">
        <v>47</v>
      </c>
      <c r="AO175" s="9" t="s">
        <v>47</v>
      </c>
      <c r="AP175" s="9" t="s">
        <v>47</v>
      </c>
      <c r="AQ175" s="9" t="s">
        <v>47</v>
      </c>
      <c r="AR175" s="9" t="s">
        <v>47</v>
      </c>
      <c r="AS175" s="9" t="s">
        <v>47</v>
      </c>
      <c r="AT175" s="9" t="s">
        <v>47</v>
      </c>
      <c r="AU175" s="9" t="s">
        <v>47</v>
      </c>
      <c r="AV175" s="9" t="s">
        <v>47</v>
      </c>
      <c r="AW175" s="9" t="s">
        <v>47</v>
      </c>
      <c r="AX175" s="9" t="s">
        <v>47</v>
      </c>
      <c r="AY175" s="9" t="s">
        <v>47</v>
      </c>
      <c r="AZ175" s="9" t="s">
        <v>47</v>
      </c>
      <c r="BA175" s="9" t="s">
        <v>47</v>
      </c>
      <c r="BB175" s="9" t="s">
        <v>47</v>
      </c>
      <c r="BC175" s="9" t="s">
        <v>47</v>
      </c>
      <c r="BD175" s="9" t="s">
        <v>47</v>
      </c>
      <c r="BE175" s="9" t="s">
        <v>47</v>
      </c>
      <c r="BF175" s="9" t="s">
        <v>47</v>
      </c>
      <c r="BG175" s="9" t="s">
        <v>47</v>
      </c>
      <c r="BH175" s="9" t="s">
        <v>47</v>
      </c>
      <c r="BI175" s="9" t="s">
        <v>47</v>
      </c>
      <c r="BJ175" s="9" t="s">
        <v>47</v>
      </c>
      <c r="BK175" s="9" t="s">
        <v>47</v>
      </c>
      <c r="BL175" s="9" t="s">
        <v>47</v>
      </c>
      <c r="BM175" s="9" t="s">
        <v>47</v>
      </c>
      <c r="BN175" s="9" t="s">
        <v>47</v>
      </c>
    </row>
    <row r="176" spans="1:66" ht="12" x14ac:dyDescent="0.25">
      <c r="A176" s="5">
        <v>145</v>
      </c>
      <c r="B176" s="56">
        <v>37</v>
      </c>
      <c r="C176" s="9">
        <v>108.75</v>
      </c>
      <c r="D176" s="9">
        <v>72.5</v>
      </c>
      <c r="E176" s="9">
        <v>54.375</v>
      </c>
      <c r="F176" s="9">
        <v>43.5</v>
      </c>
      <c r="G176" s="9">
        <v>36.25</v>
      </c>
      <c r="H176" s="9">
        <v>31.071428571428569</v>
      </c>
      <c r="I176" s="9">
        <v>27.1875</v>
      </c>
      <c r="J176" s="9">
        <v>24.166666666666664</v>
      </c>
      <c r="K176" s="9">
        <v>21.75</v>
      </c>
      <c r="L176" s="9">
        <v>19.772727272727273</v>
      </c>
      <c r="M176" s="9">
        <v>18.125</v>
      </c>
      <c r="N176" s="9">
        <v>16.73076923076923</v>
      </c>
      <c r="O176" s="9">
        <v>15.535714285714285</v>
      </c>
      <c r="P176" s="9">
        <v>14.5</v>
      </c>
      <c r="Q176" s="9">
        <v>13.539983766089433</v>
      </c>
      <c r="R176" s="9">
        <v>12.643528302480371</v>
      </c>
      <c r="S176" s="9">
        <v>11.806425376667347</v>
      </c>
      <c r="T176" s="9">
        <v>11.024745374870497</v>
      </c>
      <c r="U176" s="9">
        <v>10.29481885524249</v>
      </c>
      <c r="V176" s="9">
        <v>9.6132193224010152</v>
      </c>
      <c r="W176" s="9">
        <v>8.976747142425312</v>
      </c>
      <c r="X176" s="9">
        <v>8.3824145228088582</v>
      </c>
      <c r="Y176" s="9">
        <v>7.8274314868596031</v>
      </c>
      <c r="Z176" s="9">
        <v>7.3091927767073317</v>
      </c>
      <c r="AA176" s="9">
        <v>6.825265623436926</v>
      </c>
      <c r="AB176" s="9">
        <v>6.3733783269368454</v>
      </c>
      <c r="AC176" s="9">
        <v>5.9514095918531806</v>
      </c>
      <c r="AD176" s="9">
        <v>5.5573785695890354</v>
      </c>
      <c r="AE176" s="9">
        <v>5.1894355596033694</v>
      </c>
      <c r="AF176" s="9">
        <v>4.8458533263584043</v>
      </c>
      <c r="AG176" s="9">
        <v>4.5250189911547087</v>
      </c>
      <c r="AH176" s="9">
        <v>4.2254264607918026</v>
      </c>
      <c r="AI176" s="9">
        <v>3.94566935751212</v>
      </c>
      <c r="AJ176" s="9">
        <v>3.6844344170393537</v>
      </c>
      <c r="AK176" s="9">
        <v>3.4404953237195892</v>
      </c>
      <c r="AL176" s="9">
        <v>3.2127069538255069</v>
      </c>
      <c r="AM176" s="9">
        <v>3</v>
      </c>
      <c r="AN176" s="9" t="s">
        <v>47</v>
      </c>
      <c r="AO176" s="9" t="s">
        <v>47</v>
      </c>
      <c r="AP176" s="9" t="s">
        <v>47</v>
      </c>
      <c r="AQ176" s="9" t="s">
        <v>47</v>
      </c>
      <c r="AR176" s="9" t="s">
        <v>47</v>
      </c>
      <c r="AS176" s="9" t="s">
        <v>47</v>
      </c>
      <c r="AT176" s="9" t="s">
        <v>47</v>
      </c>
      <c r="AU176" s="9" t="s">
        <v>47</v>
      </c>
      <c r="AV176" s="9" t="s">
        <v>47</v>
      </c>
      <c r="AW176" s="9" t="s">
        <v>47</v>
      </c>
      <c r="AX176" s="9" t="s">
        <v>47</v>
      </c>
      <c r="AY176" s="9" t="s">
        <v>47</v>
      </c>
      <c r="AZ176" s="9" t="s">
        <v>47</v>
      </c>
      <c r="BA176" s="9" t="s">
        <v>47</v>
      </c>
      <c r="BB176" s="9" t="s">
        <v>47</v>
      </c>
      <c r="BC176" s="9" t="s">
        <v>47</v>
      </c>
      <c r="BD176" s="9" t="s">
        <v>47</v>
      </c>
      <c r="BE176" s="9" t="s">
        <v>47</v>
      </c>
      <c r="BF176" s="9" t="s">
        <v>47</v>
      </c>
      <c r="BG176" s="9" t="s">
        <v>47</v>
      </c>
      <c r="BH176" s="9" t="s">
        <v>47</v>
      </c>
      <c r="BI176" s="9" t="s">
        <v>47</v>
      </c>
      <c r="BJ176" s="9" t="s">
        <v>47</v>
      </c>
      <c r="BK176" s="9" t="s">
        <v>47</v>
      </c>
      <c r="BL176" s="9" t="s">
        <v>47</v>
      </c>
      <c r="BM176" s="9" t="s">
        <v>47</v>
      </c>
      <c r="BN176" s="9" t="s">
        <v>47</v>
      </c>
    </row>
    <row r="177" spans="1:66" ht="12" x14ac:dyDescent="0.25">
      <c r="A177" s="5">
        <v>146</v>
      </c>
      <c r="B177" s="56">
        <v>37</v>
      </c>
      <c r="C177" s="9">
        <v>109.5</v>
      </c>
      <c r="D177" s="9">
        <v>73</v>
      </c>
      <c r="E177" s="9">
        <v>54.75</v>
      </c>
      <c r="F177" s="9">
        <v>43.8</v>
      </c>
      <c r="G177" s="9">
        <v>36.5</v>
      </c>
      <c r="H177" s="9">
        <v>31.285714285714292</v>
      </c>
      <c r="I177" s="9">
        <v>27.375</v>
      </c>
      <c r="J177" s="9">
        <v>24.333333333333339</v>
      </c>
      <c r="K177" s="9">
        <v>21.9</v>
      </c>
      <c r="L177" s="9">
        <v>19.909090909090914</v>
      </c>
      <c r="M177" s="9">
        <v>18.25</v>
      </c>
      <c r="N177" s="9">
        <v>16.84615384615385</v>
      </c>
      <c r="O177" s="9">
        <v>15.642857142857148</v>
      </c>
      <c r="P177" s="9">
        <v>14.6</v>
      </c>
      <c r="Q177" s="9">
        <v>13.629289640149707</v>
      </c>
      <c r="R177" s="9">
        <v>12.723118910622745</v>
      </c>
      <c r="S177" s="9">
        <v>11.877196764311188</v>
      </c>
      <c r="T177" s="9">
        <v>11.087517453003153</v>
      </c>
      <c r="U177" s="9">
        <v>10.350341558711978</v>
      </c>
      <c r="V177" s="9">
        <v>9.6621782861756227</v>
      </c>
      <c r="W177" s="9">
        <v>9.0197689326748502</v>
      </c>
      <c r="X177" s="9">
        <v>8.4200714568937993</v>
      </c>
      <c r="Y177" s="9">
        <v>7.8602460737508819</v>
      </c>
      <c r="Z177" s="9">
        <v>7.3376418069863201</v>
      </c>
      <c r="AA177" s="9">
        <v>6.8497839358279453</v>
      </c>
      <c r="AB177" s="9">
        <v>6.3943622762906625</v>
      </c>
      <c r="AC177" s="9">
        <v>5.969220241617287</v>
      </c>
      <c r="AD177" s="9">
        <v>5.5723446300579722</v>
      </c>
      <c r="AE177" s="9">
        <v>5.2018560916296543</v>
      </c>
      <c r="AF177" s="9">
        <v>4.8560002287121691</v>
      </c>
      <c r="AG177" s="9">
        <v>4.5331392883391342</v>
      </c>
      <c r="AH177" s="9">
        <v>4.2317444068435721</v>
      </c>
      <c r="AI177" s="9">
        <v>3.9503883701338736</v>
      </c>
      <c r="AJ177" s="9">
        <v>3.6877388553173609</v>
      </c>
      <c r="AK177" s="9">
        <v>3.4425521216681121</v>
      </c>
      <c r="AL177" s="9">
        <v>3.2136671210634646</v>
      </c>
      <c r="AM177" s="9">
        <v>3</v>
      </c>
      <c r="AN177" s="9" t="s">
        <v>47</v>
      </c>
      <c r="AO177" s="9" t="s">
        <v>47</v>
      </c>
      <c r="AP177" s="9" t="s">
        <v>47</v>
      </c>
      <c r="AQ177" s="9" t="s">
        <v>47</v>
      </c>
      <c r="AR177" s="9" t="s">
        <v>47</v>
      </c>
      <c r="AS177" s="9" t="s">
        <v>47</v>
      </c>
      <c r="AT177" s="9" t="s">
        <v>47</v>
      </c>
      <c r="AU177" s="9" t="s">
        <v>47</v>
      </c>
      <c r="AV177" s="9" t="s">
        <v>47</v>
      </c>
      <c r="AW177" s="9" t="s">
        <v>47</v>
      </c>
      <c r="AX177" s="9" t="s">
        <v>47</v>
      </c>
      <c r="AY177" s="9" t="s">
        <v>47</v>
      </c>
      <c r="AZ177" s="9" t="s">
        <v>47</v>
      </c>
      <c r="BA177" s="9" t="s">
        <v>47</v>
      </c>
      <c r="BB177" s="9" t="s">
        <v>47</v>
      </c>
      <c r="BC177" s="9" t="s">
        <v>47</v>
      </c>
      <c r="BD177" s="9" t="s">
        <v>47</v>
      </c>
      <c r="BE177" s="9" t="s">
        <v>47</v>
      </c>
      <c r="BF177" s="9" t="s">
        <v>47</v>
      </c>
      <c r="BG177" s="9" t="s">
        <v>47</v>
      </c>
      <c r="BH177" s="9" t="s">
        <v>47</v>
      </c>
      <c r="BI177" s="9" t="s">
        <v>47</v>
      </c>
      <c r="BJ177" s="9" t="s">
        <v>47</v>
      </c>
      <c r="BK177" s="9" t="s">
        <v>47</v>
      </c>
      <c r="BL177" s="9" t="s">
        <v>47</v>
      </c>
      <c r="BM177" s="9" t="s">
        <v>47</v>
      </c>
      <c r="BN177" s="9" t="s">
        <v>47</v>
      </c>
    </row>
    <row r="178" spans="1:66" ht="12" x14ac:dyDescent="0.25">
      <c r="A178" s="5">
        <v>147</v>
      </c>
      <c r="B178" s="56">
        <v>37</v>
      </c>
      <c r="C178" s="9">
        <v>110.25</v>
      </c>
      <c r="D178" s="9">
        <v>73.5</v>
      </c>
      <c r="E178" s="9">
        <v>55.125</v>
      </c>
      <c r="F178" s="9">
        <v>44.1</v>
      </c>
      <c r="G178" s="9">
        <v>36.75</v>
      </c>
      <c r="H178" s="9">
        <v>31.5</v>
      </c>
      <c r="I178" s="9">
        <v>27.5625</v>
      </c>
      <c r="J178" s="9">
        <v>24.5</v>
      </c>
      <c r="K178" s="9">
        <v>22.05</v>
      </c>
      <c r="L178" s="9">
        <v>20.045454545454547</v>
      </c>
      <c r="M178" s="9">
        <v>18.375</v>
      </c>
      <c r="N178" s="9">
        <v>16.961538461538463</v>
      </c>
      <c r="O178" s="9">
        <v>15.75</v>
      </c>
      <c r="P178" s="9">
        <v>14.698530587384692</v>
      </c>
      <c r="Q178" s="9">
        <v>13.717257233541801</v>
      </c>
      <c r="R178" s="9">
        <v>12.801493652205592</v>
      </c>
      <c r="S178" s="9">
        <v>11.946866413406656</v>
      </c>
      <c r="T178" s="9">
        <v>11.149294057197244</v>
      </c>
      <c r="U178" s="9">
        <v>10.404967601743495</v>
      </c>
      <c r="V178" s="9">
        <v>9.7103323526967298</v>
      </c>
      <c r="W178" s="9">
        <v>9.0620709269704154</v>
      </c>
      <c r="X178" s="9">
        <v>8.4570874098491551</v>
      </c>
      <c r="Y178" s="9">
        <v>7.8924925697684936</v>
      </c>
      <c r="Z178" s="9">
        <v>7.3655900601554665</v>
      </c>
      <c r="AA178" s="9">
        <v>6.8738635424337629</v>
      </c>
      <c r="AB178" s="9">
        <v>6.4149646686965811</v>
      </c>
      <c r="AC178" s="9">
        <v>5.986701866655797</v>
      </c>
      <c r="AD178" s="9">
        <v>5.5870298733075074</v>
      </c>
      <c r="AE178" s="9">
        <v>5.2140399673296765</v>
      </c>
      <c r="AF178" s="9">
        <v>4.8659508535645415</v>
      </c>
      <c r="AG178" s="9">
        <v>4.5411001560526376</v>
      </c>
      <c r="AH178" s="9">
        <v>4.2379364789915615</v>
      </c>
      <c r="AI178" s="9">
        <v>3.955011997704815</v>
      </c>
      <c r="AJ178" s="9">
        <v>3.6909755442373111</v>
      </c>
      <c r="AK178" s="9">
        <v>3.4445661545562518</v>
      </c>
      <c r="AL178" s="9">
        <v>3.2146070465406433</v>
      </c>
      <c r="AM178" s="9">
        <v>3</v>
      </c>
      <c r="AN178" s="9" t="s">
        <v>47</v>
      </c>
      <c r="AO178" s="9" t="s">
        <v>47</v>
      </c>
      <c r="AP178" s="9" t="s">
        <v>47</v>
      </c>
      <c r="AQ178" s="9" t="s">
        <v>47</v>
      </c>
      <c r="AR178" s="9" t="s">
        <v>47</v>
      </c>
      <c r="AS178" s="9" t="s">
        <v>47</v>
      </c>
      <c r="AT178" s="9" t="s">
        <v>47</v>
      </c>
      <c r="AU178" s="9" t="s">
        <v>47</v>
      </c>
      <c r="AV178" s="9" t="s">
        <v>47</v>
      </c>
      <c r="AW178" s="9" t="s">
        <v>47</v>
      </c>
      <c r="AX178" s="9" t="s">
        <v>47</v>
      </c>
      <c r="AY178" s="9" t="s">
        <v>47</v>
      </c>
      <c r="AZ178" s="9" t="s">
        <v>47</v>
      </c>
      <c r="BA178" s="9" t="s">
        <v>47</v>
      </c>
      <c r="BB178" s="9" t="s">
        <v>47</v>
      </c>
      <c r="BC178" s="9" t="s">
        <v>47</v>
      </c>
      <c r="BD178" s="9" t="s">
        <v>47</v>
      </c>
      <c r="BE178" s="9" t="s">
        <v>47</v>
      </c>
      <c r="BF178" s="9" t="s">
        <v>47</v>
      </c>
      <c r="BG178" s="9" t="s">
        <v>47</v>
      </c>
      <c r="BH178" s="9" t="s">
        <v>47</v>
      </c>
      <c r="BI178" s="9" t="s">
        <v>47</v>
      </c>
      <c r="BJ178" s="9" t="s">
        <v>47</v>
      </c>
      <c r="BK178" s="9" t="s">
        <v>47</v>
      </c>
      <c r="BL178" s="9" t="s">
        <v>47</v>
      </c>
      <c r="BM178" s="9" t="s">
        <v>47</v>
      </c>
      <c r="BN178" s="9" t="s">
        <v>47</v>
      </c>
    </row>
    <row r="179" spans="1:66" ht="12" x14ac:dyDescent="0.25">
      <c r="A179" s="5">
        <v>148</v>
      </c>
      <c r="B179" s="56">
        <v>37</v>
      </c>
      <c r="C179" s="9">
        <v>111</v>
      </c>
      <c r="D179" s="9">
        <v>74</v>
      </c>
      <c r="E179" s="9">
        <v>55.5</v>
      </c>
      <c r="F179" s="9">
        <v>44.4</v>
      </c>
      <c r="G179" s="9">
        <v>37</v>
      </c>
      <c r="H179" s="9">
        <v>31.714285714285719</v>
      </c>
      <c r="I179" s="9">
        <v>27.75</v>
      </c>
      <c r="J179" s="9">
        <v>24.666666666666668</v>
      </c>
      <c r="K179" s="9">
        <v>22.2</v>
      </c>
      <c r="L179" s="9">
        <v>20.181818181818183</v>
      </c>
      <c r="M179" s="9">
        <v>18.5</v>
      </c>
      <c r="N179" s="9">
        <v>17.076923076923077</v>
      </c>
      <c r="O179" s="9">
        <v>15.857142857142858</v>
      </c>
      <c r="P179" s="9">
        <v>14.794340792716927</v>
      </c>
      <c r="Q179" s="9">
        <v>13.802771499435467</v>
      </c>
      <c r="R179" s="9">
        <v>12.877660703842711</v>
      </c>
      <c r="S179" s="9">
        <v>12.01455412125582</v>
      </c>
      <c r="T179" s="9">
        <v>11.209296008980196</v>
      </c>
      <c r="U179" s="9">
        <v>10.458009156964534</v>
      </c>
      <c r="V179" s="9">
        <v>9.7570762195532694</v>
      </c>
      <c r="W179" s="9">
        <v>9.1031222984513178</v>
      </c>
      <c r="X179" s="9">
        <v>8.4929986930404144</v>
      </c>
      <c r="Y179" s="9">
        <v>7.9237677398069861</v>
      </c>
      <c r="Z179" s="9">
        <v>7.3926886678854631</v>
      </c>
      <c r="AA179" s="9">
        <v>6.897204402613319</v>
      </c>
      <c r="AB179" s="9">
        <v>6.4349292535587672</v>
      </c>
      <c r="AC179" s="9">
        <v>6.003637427740574</v>
      </c>
      <c r="AD179" s="9">
        <v>5.6012523127327158</v>
      </c>
      <c r="AE179" s="9">
        <v>5.225836478053437</v>
      </c>
      <c r="AF179" s="9">
        <v>4.8755823466967465</v>
      </c>
      <c r="AG179" s="9">
        <v>4.5488034918910225</v>
      </c>
      <c r="AH179" s="9">
        <v>4.2439265171797826</v>
      </c>
      <c r="AI179" s="9">
        <v>3.9594834807283026</v>
      </c>
      <c r="AJ179" s="9">
        <v>3.6941048273801145</v>
      </c>
      <c r="AK179" s="9">
        <v>3.4465127944322078</v>
      </c>
      <c r="AL179" s="9">
        <v>3.2155152593785994</v>
      </c>
      <c r="AM179" s="9">
        <v>3</v>
      </c>
      <c r="AN179" s="9" t="s">
        <v>47</v>
      </c>
      <c r="AO179" s="9" t="s">
        <v>47</v>
      </c>
      <c r="AP179" s="9" t="s">
        <v>47</v>
      </c>
      <c r="AQ179" s="9" t="s">
        <v>47</v>
      </c>
      <c r="AR179" s="9" t="s">
        <v>47</v>
      </c>
      <c r="AS179" s="9" t="s">
        <v>47</v>
      </c>
      <c r="AT179" s="9" t="s">
        <v>47</v>
      </c>
      <c r="AU179" s="9" t="s">
        <v>47</v>
      </c>
      <c r="AV179" s="9" t="s">
        <v>47</v>
      </c>
      <c r="AW179" s="9" t="s">
        <v>47</v>
      </c>
      <c r="AX179" s="9" t="s">
        <v>47</v>
      </c>
      <c r="AY179" s="9" t="s">
        <v>47</v>
      </c>
      <c r="AZ179" s="9" t="s">
        <v>47</v>
      </c>
      <c r="BA179" s="9" t="s">
        <v>47</v>
      </c>
      <c r="BB179" s="9" t="s">
        <v>47</v>
      </c>
      <c r="BC179" s="9" t="s">
        <v>47</v>
      </c>
      <c r="BD179" s="9" t="s">
        <v>47</v>
      </c>
      <c r="BE179" s="9" t="s">
        <v>47</v>
      </c>
      <c r="BF179" s="9" t="s">
        <v>47</v>
      </c>
      <c r="BG179" s="9" t="s">
        <v>47</v>
      </c>
      <c r="BH179" s="9" t="s">
        <v>47</v>
      </c>
      <c r="BI179" s="9" t="s">
        <v>47</v>
      </c>
      <c r="BJ179" s="9" t="s">
        <v>47</v>
      </c>
      <c r="BK179" s="9" t="s">
        <v>47</v>
      </c>
      <c r="BL179" s="9" t="s">
        <v>47</v>
      </c>
      <c r="BM179" s="9" t="s">
        <v>47</v>
      </c>
      <c r="BN179" s="9" t="s">
        <v>47</v>
      </c>
    </row>
    <row r="180" spans="1:66" ht="12" x14ac:dyDescent="0.25">
      <c r="A180" s="5">
        <v>149</v>
      </c>
      <c r="B180" s="56">
        <v>38</v>
      </c>
      <c r="C180" s="9">
        <v>111.75</v>
      </c>
      <c r="D180" s="9">
        <v>74.5</v>
      </c>
      <c r="E180" s="9">
        <v>55.875</v>
      </c>
      <c r="F180" s="9">
        <v>44.7</v>
      </c>
      <c r="G180" s="9">
        <v>37.25</v>
      </c>
      <c r="H180" s="9">
        <v>31.928571428571434</v>
      </c>
      <c r="I180" s="9">
        <v>27.9375</v>
      </c>
      <c r="J180" s="9">
        <v>24.833333333333336</v>
      </c>
      <c r="K180" s="9">
        <v>22.35</v>
      </c>
      <c r="L180" s="9">
        <v>20.31818181818182</v>
      </c>
      <c r="M180" s="9">
        <v>18.625</v>
      </c>
      <c r="N180" s="9">
        <v>17.192307692307693</v>
      </c>
      <c r="O180" s="9">
        <v>15.964285714285715</v>
      </c>
      <c r="P180" s="9">
        <v>14.9</v>
      </c>
      <c r="Q180" s="9">
        <v>13.937457609891394</v>
      </c>
      <c r="R180" s="9">
        <v>13.037095612585205</v>
      </c>
      <c r="S180" s="9">
        <v>12.194897144732039</v>
      </c>
      <c r="T180" s="9">
        <v>11.407104832999222</v>
      </c>
      <c r="U180" s="9">
        <v>10.670204030974087</v>
      </c>
      <c r="V180" s="9">
        <v>9.9809071389660158</v>
      </c>
      <c r="W180" s="9">
        <v>9.3361389367517607</v>
      </c>
      <c r="X180" s="9">
        <v>8.7330228638277969</v>
      </c>
      <c r="Y180" s="9">
        <v>8.1688681859605552</v>
      </c>
      <c r="Z180" s="9">
        <v>7.6411579907795746</v>
      </c>
      <c r="AA180" s="9">
        <v>7.1475379588572627</v>
      </c>
      <c r="AB180" s="9">
        <v>6.6858058601787098</v>
      </c>
      <c r="AC180" s="9">
        <v>6.2539017291412238</v>
      </c>
      <c r="AD180" s="9">
        <v>5.8498986742504906</v>
      </c>
      <c r="AE180" s="9">
        <v>5.4719942815118179</v>
      </c>
      <c r="AF180" s="9">
        <v>5.1185025731636964</v>
      </c>
      <c r="AG180" s="9">
        <v>4.7878464858784602</v>
      </c>
      <c r="AH180" s="9">
        <v>4.4785508348723839</v>
      </c>
      <c r="AI180" s="9">
        <v>4.1892357325354075</v>
      </c>
      <c r="AJ180" s="9">
        <v>3.9186104322184274</v>
      </c>
      <c r="AK180" s="9">
        <v>3.6654675697129218</v>
      </c>
      <c r="AL180" s="9">
        <v>3.4286777767319112</v>
      </c>
      <c r="AM180" s="9">
        <v>3.2071846423609189</v>
      </c>
      <c r="AN180" s="9">
        <v>3</v>
      </c>
      <c r="AO180" s="9" t="s">
        <v>47</v>
      </c>
      <c r="AP180" s="9" t="s">
        <v>47</v>
      </c>
      <c r="AQ180" s="9" t="s">
        <v>47</v>
      </c>
      <c r="AR180" s="9" t="s">
        <v>47</v>
      </c>
      <c r="AS180" s="9" t="s">
        <v>47</v>
      </c>
      <c r="AT180" s="9" t="s">
        <v>47</v>
      </c>
      <c r="AU180" s="9" t="s">
        <v>47</v>
      </c>
      <c r="AV180" s="9" t="s">
        <v>47</v>
      </c>
      <c r="AW180" s="9" t="s">
        <v>47</v>
      </c>
      <c r="AX180" s="9" t="s">
        <v>47</v>
      </c>
      <c r="AY180" s="9" t="s">
        <v>47</v>
      </c>
      <c r="AZ180" s="9" t="s">
        <v>47</v>
      </c>
      <c r="BA180" s="9" t="s">
        <v>47</v>
      </c>
      <c r="BB180" s="9" t="s">
        <v>47</v>
      </c>
      <c r="BC180" s="9" t="s">
        <v>47</v>
      </c>
      <c r="BD180" s="9" t="s">
        <v>47</v>
      </c>
      <c r="BE180" s="9" t="s">
        <v>47</v>
      </c>
      <c r="BF180" s="9" t="s">
        <v>47</v>
      </c>
      <c r="BG180" s="9" t="s">
        <v>47</v>
      </c>
      <c r="BH180" s="9" t="s">
        <v>47</v>
      </c>
      <c r="BI180" s="9" t="s">
        <v>47</v>
      </c>
      <c r="BJ180" s="9" t="s">
        <v>47</v>
      </c>
      <c r="BK180" s="9" t="s">
        <v>47</v>
      </c>
      <c r="BL180" s="9" t="s">
        <v>47</v>
      </c>
      <c r="BM180" s="9" t="s">
        <v>47</v>
      </c>
      <c r="BN180" s="9" t="s">
        <v>47</v>
      </c>
    </row>
    <row r="181" spans="1:66" ht="12" x14ac:dyDescent="0.25">
      <c r="A181" s="5">
        <v>150</v>
      </c>
      <c r="B181" s="56">
        <v>38</v>
      </c>
      <c r="C181" s="9">
        <v>112.5</v>
      </c>
      <c r="D181" s="9">
        <v>75</v>
      </c>
      <c r="E181" s="9">
        <v>56.25</v>
      </c>
      <c r="F181" s="9">
        <v>45</v>
      </c>
      <c r="G181" s="9">
        <v>37.5</v>
      </c>
      <c r="H181" s="9">
        <v>32.142857142857139</v>
      </c>
      <c r="I181" s="9">
        <v>28.125</v>
      </c>
      <c r="J181" s="9">
        <v>25</v>
      </c>
      <c r="K181" s="9">
        <v>22.5</v>
      </c>
      <c r="L181" s="9">
        <v>20.45454545454545</v>
      </c>
      <c r="M181" s="9">
        <v>18.75</v>
      </c>
      <c r="N181" s="9">
        <v>17.307692307692307</v>
      </c>
      <c r="O181" s="9">
        <v>16.071428571428569</v>
      </c>
      <c r="P181" s="9">
        <v>15</v>
      </c>
      <c r="Q181" s="9">
        <v>14.027087589723061</v>
      </c>
      <c r="R181" s="9">
        <v>13.117279083317516</v>
      </c>
      <c r="S181" s="9">
        <v>12.266481509369138</v>
      </c>
      <c r="T181" s="9">
        <v>11.47086736997595</v>
      </c>
      <c r="U181" s="9">
        <v>10.726857421916591</v>
      </c>
      <c r="V181" s="9">
        <v>10.03110457464633</v>
      </c>
      <c r="W181" s="9">
        <v>9.3804788326823854</v>
      </c>
      <c r="X181" s="9">
        <v>8.7720532146385981</v>
      </c>
      <c r="Y181" s="9">
        <v>8.2030905855631584</v>
      </c>
      <c r="Z181" s="9">
        <v>7.6710313433418049</v>
      </c>
      <c r="AA181" s="9">
        <v>7.1734819037710977</v>
      </c>
      <c r="AB181" s="9">
        <v>6.7082039324993694</v>
      </c>
      <c r="AC181" s="9">
        <v>6.2731042753928907</v>
      </c>
      <c r="AD181" s="9">
        <v>5.8662255420268199</v>
      </c>
      <c r="AE181" s="9">
        <v>5.4857372999387239</v>
      </c>
      <c r="AF181" s="9">
        <v>5.1299278400300912</v>
      </c>
      <c r="AG181" s="9">
        <v>4.7971964760707282</v>
      </c>
      <c r="AH181" s="9">
        <v>4.486046343663662</v>
      </c>
      <c r="AI181" s="9">
        <v>4.1950776662751386</v>
      </c>
      <c r="AJ181" s="9">
        <v>3.9229814580354918</v>
      </c>
      <c r="AK181" s="9">
        <v>3.6685336349815558</v>
      </c>
      <c r="AL181" s="9">
        <v>3.4305895082487607</v>
      </c>
      <c r="AM181" s="9">
        <v>3.2080786344393561</v>
      </c>
      <c r="AN181" s="9">
        <v>3</v>
      </c>
      <c r="AO181" s="9" t="s">
        <v>47</v>
      </c>
      <c r="AP181" s="9" t="s">
        <v>47</v>
      </c>
      <c r="AQ181" s="9" t="s">
        <v>47</v>
      </c>
      <c r="AR181" s="9" t="s">
        <v>47</v>
      </c>
      <c r="AS181" s="9" t="s">
        <v>47</v>
      </c>
      <c r="AT181" s="9" t="s">
        <v>47</v>
      </c>
      <c r="AU181" s="9" t="s">
        <v>47</v>
      </c>
      <c r="AV181" s="9" t="s">
        <v>47</v>
      </c>
      <c r="AW181" s="9" t="s">
        <v>47</v>
      </c>
      <c r="AX181" s="9" t="s">
        <v>47</v>
      </c>
      <c r="AY181" s="9" t="s">
        <v>47</v>
      </c>
      <c r="AZ181" s="9" t="s">
        <v>47</v>
      </c>
      <c r="BA181" s="9" t="s">
        <v>47</v>
      </c>
      <c r="BB181" s="9" t="s">
        <v>47</v>
      </c>
      <c r="BC181" s="9" t="s">
        <v>47</v>
      </c>
      <c r="BD181" s="9" t="s">
        <v>47</v>
      </c>
      <c r="BE181" s="9" t="s">
        <v>47</v>
      </c>
      <c r="BF181" s="9" t="s">
        <v>47</v>
      </c>
      <c r="BG181" s="9" t="s">
        <v>47</v>
      </c>
      <c r="BH181" s="9" t="s">
        <v>47</v>
      </c>
      <c r="BI181" s="9" t="s">
        <v>47</v>
      </c>
      <c r="BJ181" s="9" t="s">
        <v>47</v>
      </c>
      <c r="BK181" s="9" t="s">
        <v>47</v>
      </c>
      <c r="BL181" s="9" t="s">
        <v>47</v>
      </c>
      <c r="BM181" s="9" t="s">
        <v>47</v>
      </c>
      <c r="BN181" s="9" t="s">
        <v>47</v>
      </c>
    </row>
    <row r="182" spans="1:66" ht="12" x14ac:dyDescent="0.25">
      <c r="A182" s="5">
        <v>151</v>
      </c>
      <c r="B182" s="56">
        <v>38</v>
      </c>
      <c r="C182" s="9">
        <v>113.25</v>
      </c>
      <c r="D182" s="9">
        <v>75.5</v>
      </c>
      <c r="E182" s="9">
        <v>56.625</v>
      </c>
      <c r="F182" s="9">
        <v>45.3</v>
      </c>
      <c r="G182" s="9">
        <v>37.75</v>
      </c>
      <c r="H182" s="9">
        <v>32.357142857142861</v>
      </c>
      <c r="I182" s="9">
        <v>28.3125</v>
      </c>
      <c r="J182" s="9">
        <v>25.166666666666668</v>
      </c>
      <c r="K182" s="9">
        <v>22.65</v>
      </c>
      <c r="L182" s="9">
        <v>20.590909090909093</v>
      </c>
      <c r="M182" s="9">
        <v>18.875</v>
      </c>
      <c r="N182" s="9">
        <v>17.423076923076923</v>
      </c>
      <c r="O182" s="9">
        <v>16.178571428571431</v>
      </c>
      <c r="P182" s="9">
        <v>15.1</v>
      </c>
      <c r="Q182" s="9">
        <v>14.116692675607522</v>
      </c>
      <c r="R182" s="9">
        <v>13.197418019705367</v>
      </c>
      <c r="S182" s="9">
        <v>12.338006244748707</v>
      </c>
      <c r="T182" s="9">
        <v>11.534559098466485</v>
      </c>
      <c r="U182" s="9">
        <v>10.78343218156847</v>
      </c>
      <c r="V182" s="9">
        <v>10.081218416917752</v>
      </c>
      <c r="W182" s="9">
        <v>9.4247325951855938</v>
      </c>
      <c r="X182" s="9">
        <v>8.8109969268884729</v>
      </c>
      <c r="Y182" s="9">
        <v>8.2372275352719786</v>
      </c>
      <c r="Z182" s="9">
        <v>7.7008218287739423</v>
      </c>
      <c r="AA182" s="9">
        <v>7.1993466957888481</v>
      </c>
      <c r="AB182" s="9">
        <v>6.7305274681855378</v>
      </c>
      <c r="AC182" s="9">
        <v>6.2922376035172185</v>
      </c>
      <c r="AD182" s="9">
        <v>5.8824890391227642</v>
      </c>
      <c r="AE182" s="9">
        <v>5.4994231743659503</v>
      </c>
      <c r="AF182" s="9">
        <v>5.1413024401084808</v>
      </c>
      <c r="AG182" s="9">
        <v>4.806502417176322</v>
      </c>
      <c r="AH182" s="9">
        <v>4.4935044680690615</v>
      </c>
      <c r="AI182" s="9">
        <v>4.2008888484900782</v>
      </c>
      <c r="AJ182" s="9">
        <v>3.9273282674517351</v>
      </c>
      <c r="AK182" s="9">
        <v>3.6715818667445217</v>
      </c>
      <c r="AL182" s="9">
        <v>3.4324895924613092</v>
      </c>
      <c r="AM182" s="9">
        <v>3.2089669330461992</v>
      </c>
      <c r="AN182" s="9">
        <v>3</v>
      </c>
      <c r="AO182" s="9" t="s">
        <v>47</v>
      </c>
      <c r="AP182" s="9" t="s">
        <v>47</v>
      </c>
      <c r="AQ182" s="9" t="s">
        <v>47</v>
      </c>
      <c r="AR182" s="9" t="s">
        <v>47</v>
      </c>
      <c r="AS182" s="9" t="s">
        <v>47</v>
      </c>
      <c r="AT182" s="9" t="s">
        <v>47</v>
      </c>
      <c r="AU182" s="9" t="s">
        <v>47</v>
      </c>
      <c r="AV182" s="9" t="s">
        <v>47</v>
      </c>
      <c r="AW182" s="9" t="s">
        <v>47</v>
      </c>
      <c r="AX182" s="9" t="s">
        <v>47</v>
      </c>
      <c r="AY182" s="9" t="s">
        <v>47</v>
      </c>
      <c r="AZ182" s="9" t="s">
        <v>47</v>
      </c>
      <c r="BA182" s="9" t="s">
        <v>47</v>
      </c>
      <c r="BB182" s="9" t="s">
        <v>47</v>
      </c>
      <c r="BC182" s="9" t="s">
        <v>47</v>
      </c>
      <c r="BD182" s="9" t="s">
        <v>47</v>
      </c>
      <c r="BE182" s="9" t="s">
        <v>47</v>
      </c>
      <c r="BF182" s="9" t="s">
        <v>47</v>
      </c>
      <c r="BG182" s="9" t="s">
        <v>47</v>
      </c>
      <c r="BH182" s="9" t="s">
        <v>47</v>
      </c>
      <c r="BI182" s="9" t="s">
        <v>47</v>
      </c>
      <c r="BJ182" s="9" t="s">
        <v>47</v>
      </c>
      <c r="BK182" s="9" t="s">
        <v>47</v>
      </c>
      <c r="BL182" s="9" t="s">
        <v>47</v>
      </c>
      <c r="BM182" s="9" t="s">
        <v>47</v>
      </c>
      <c r="BN182" s="9" t="s">
        <v>47</v>
      </c>
    </row>
    <row r="183" spans="1:66" ht="12" x14ac:dyDescent="0.25">
      <c r="A183" s="5">
        <v>152</v>
      </c>
      <c r="B183" s="56">
        <v>38</v>
      </c>
      <c r="C183" s="9">
        <v>114</v>
      </c>
      <c r="D183" s="9">
        <v>76</v>
      </c>
      <c r="E183" s="9">
        <v>57</v>
      </c>
      <c r="F183" s="9">
        <v>45.6</v>
      </c>
      <c r="G183" s="9">
        <v>38</v>
      </c>
      <c r="H183" s="9">
        <v>32.571428571428569</v>
      </c>
      <c r="I183" s="9">
        <v>28.5</v>
      </c>
      <c r="J183" s="9">
        <v>25.333333333333332</v>
      </c>
      <c r="K183" s="9">
        <v>22.8</v>
      </c>
      <c r="L183" s="9">
        <v>20.727272727272727</v>
      </c>
      <c r="M183" s="9">
        <v>19</v>
      </c>
      <c r="N183" s="9">
        <v>17.53846153846154</v>
      </c>
      <c r="O183" s="9">
        <v>16.285714285714288</v>
      </c>
      <c r="P183" s="9">
        <v>15.2</v>
      </c>
      <c r="Q183" s="9">
        <v>14.206273039253366</v>
      </c>
      <c r="R183" s="9">
        <v>13.277512741172172</v>
      </c>
      <c r="S183" s="9">
        <v>12.409471794951134</v>
      </c>
      <c r="T183" s="9">
        <v>11.598180565262457</v>
      </c>
      <c r="U183" s="9">
        <v>10.839928938728971</v>
      </c>
      <c r="V183" s="9">
        <v>10.131249357216296</v>
      </c>
      <c r="W183" s="9">
        <v>9.4689009603536061</v>
      </c>
      <c r="X183" s="9">
        <v>8.8498547647652437</v>
      </c>
      <c r="Y183" s="9">
        <v>8.2712798122363402</v>
      </c>
      <c r="Z183" s="9">
        <v>7.7305302234666931</v>
      </c>
      <c r="AA183" s="9">
        <v>7.2251330982084312</v>
      </c>
      <c r="AB183" s="9">
        <v>6.7527772064536542</v>
      </c>
      <c r="AC183" s="9">
        <v>6.3113024189557363</v>
      </c>
      <c r="AD183" s="9">
        <v>5.8986898287490392</v>
      </c>
      <c r="AE183" s="9">
        <v>5.5130525184918096</v>
      </c>
      <c r="AF183" s="9">
        <v>5.1526269314103974</v>
      </c>
      <c r="AG183" s="9">
        <v>4.8157648063833101</v>
      </c>
      <c r="AH183" s="9">
        <v>4.5009256402834472</v>
      </c>
      <c r="AI183" s="9">
        <v>4.2066696431080866</v>
      </c>
      <c r="AJ183" s="9">
        <v>3.9316511536797347</v>
      </c>
      <c r="AK183" s="9">
        <v>3.6746124858072235</v>
      </c>
      <c r="AL183" s="9">
        <v>3.43437817676493</v>
      </c>
      <c r="AM183" s="9">
        <v>3.2098496117878779</v>
      </c>
      <c r="AN183" s="9">
        <v>3</v>
      </c>
      <c r="AO183" s="9" t="s">
        <v>47</v>
      </c>
      <c r="AP183" s="9" t="s">
        <v>47</v>
      </c>
      <c r="AQ183" s="9" t="s">
        <v>47</v>
      </c>
      <c r="AR183" s="9" t="s">
        <v>47</v>
      </c>
      <c r="AS183" s="9" t="s">
        <v>47</v>
      </c>
      <c r="AT183" s="9" t="s">
        <v>47</v>
      </c>
      <c r="AU183" s="9" t="s">
        <v>47</v>
      </c>
      <c r="AV183" s="9" t="s">
        <v>47</v>
      </c>
      <c r="AW183" s="9" t="s">
        <v>47</v>
      </c>
      <c r="AX183" s="9" t="s">
        <v>47</v>
      </c>
      <c r="AY183" s="9" t="s">
        <v>47</v>
      </c>
      <c r="AZ183" s="9" t="s">
        <v>47</v>
      </c>
      <c r="BA183" s="9" t="s">
        <v>47</v>
      </c>
      <c r="BB183" s="9" t="s">
        <v>47</v>
      </c>
      <c r="BC183" s="9" t="s">
        <v>47</v>
      </c>
      <c r="BD183" s="9" t="s">
        <v>47</v>
      </c>
      <c r="BE183" s="9" t="s">
        <v>47</v>
      </c>
      <c r="BF183" s="9" t="s">
        <v>47</v>
      </c>
      <c r="BG183" s="9" t="s">
        <v>47</v>
      </c>
      <c r="BH183" s="9" t="s">
        <v>47</v>
      </c>
      <c r="BI183" s="9" t="s">
        <v>47</v>
      </c>
      <c r="BJ183" s="9" t="s">
        <v>47</v>
      </c>
      <c r="BK183" s="9" t="s">
        <v>47</v>
      </c>
      <c r="BL183" s="9" t="s">
        <v>47</v>
      </c>
      <c r="BM183" s="9" t="s">
        <v>47</v>
      </c>
      <c r="BN183" s="9" t="s">
        <v>47</v>
      </c>
    </row>
    <row r="184" spans="1:66" ht="12" x14ac:dyDescent="0.25">
      <c r="A184" s="5">
        <v>153</v>
      </c>
      <c r="B184" s="56">
        <v>39</v>
      </c>
      <c r="C184" s="9">
        <v>114.75</v>
      </c>
      <c r="D184" s="9">
        <v>76.5</v>
      </c>
      <c r="E184" s="9">
        <v>57.375</v>
      </c>
      <c r="F184" s="9">
        <v>45.9</v>
      </c>
      <c r="G184" s="9">
        <v>38.25</v>
      </c>
      <c r="H184" s="9">
        <v>32.785714285714292</v>
      </c>
      <c r="I184" s="9">
        <v>28.6875</v>
      </c>
      <c r="J184" s="9">
        <v>25.5</v>
      </c>
      <c r="K184" s="9">
        <v>22.95</v>
      </c>
      <c r="L184" s="9">
        <v>20.863636363636367</v>
      </c>
      <c r="M184" s="9">
        <v>19.125</v>
      </c>
      <c r="N184" s="9">
        <v>17.653846153846157</v>
      </c>
      <c r="O184" s="9">
        <v>16.392857142857146</v>
      </c>
      <c r="P184" s="9">
        <v>15.3</v>
      </c>
      <c r="Q184" s="9">
        <v>14.334700508766151</v>
      </c>
      <c r="R184" s="9">
        <v>13.43030318143925</v>
      </c>
      <c r="S184" s="9">
        <v>12.582965610971296</v>
      </c>
      <c r="T184" s="9">
        <v>11.789087813423347</v>
      </c>
      <c r="U184" s="9">
        <v>11.045296933135193</v>
      </c>
      <c r="V184" s="9">
        <v>10.348432912868381</v>
      </c>
      <c r="W184" s="9">
        <v>9.6955350680409627</v>
      </c>
      <c r="X184" s="9">
        <v>9.083829508013519</v>
      </c>
      <c r="Y184" s="9">
        <v>8.5107173509847289</v>
      </c>
      <c r="Z184" s="9">
        <v>7.9737636824265152</v>
      </c>
      <c r="AA184" s="9">
        <v>7.4706872101477391</v>
      </c>
      <c r="AB184" s="9">
        <v>6.9993505720351346</v>
      </c>
      <c r="AC184" s="9">
        <v>6.5577512552931161</v>
      </c>
      <c r="AD184" s="9">
        <v>6.1440130886020974</v>
      </c>
      <c r="AE184" s="9">
        <v>5.7563782710490434</v>
      </c>
      <c r="AF184" s="9">
        <v>5.3931999039645184</v>
      </c>
      <c r="AG184" s="9">
        <v>5.0529349939371064</v>
      </c>
      <c r="AH184" s="9">
        <v>4.7341378972779422</v>
      </c>
      <c r="AI184" s="9">
        <v>4.4354541780836092</v>
      </c>
      <c r="AJ184" s="9">
        <v>4.155614853802879</v>
      </c>
      <c r="AK184" s="9">
        <v>3.8934310038591042</v>
      </c>
      <c r="AL184" s="9">
        <v>3.6477887184225493</v>
      </c>
      <c r="AM184" s="9">
        <v>3.4176443658721007</v>
      </c>
      <c r="AN184" s="9">
        <v>3.2020201588397756</v>
      </c>
      <c r="AO184" s="9">
        <v>3</v>
      </c>
      <c r="AP184" s="9" t="s">
        <v>47</v>
      </c>
      <c r="AQ184" s="9" t="s">
        <v>47</v>
      </c>
      <c r="AR184" s="9" t="s">
        <v>47</v>
      </c>
      <c r="AS184" s="9" t="s">
        <v>47</v>
      </c>
      <c r="AT184" s="9" t="s">
        <v>47</v>
      </c>
      <c r="AU184" s="9" t="s">
        <v>47</v>
      </c>
      <c r="AV184" s="9" t="s">
        <v>47</v>
      </c>
      <c r="AW184" s="9" t="s">
        <v>47</v>
      </c>
      <c r="AX184" s="9" t="s">
        <v>47</v>
      </c>
      <c r="AY184" s="9" t="s">
        <v>47</v>
      </c>
      <c r="AZ184" s="9" t="s">
        <v>47</v>
      </c>
      <c r="BA184" s="9" t="s">
        <v>47</v>
      </c>
      <c r="BB184" s="9" t="s">
        <v>47</v>
      </c>
      <c r="BC184" s="9" t="s">
        <v>47</v>
      </c>
      <c r="BD184" s="9" t="s">
        <v>47</v>
      </c>
      <c r="BE184" s="9" t="s">
        <v>47</v>
      </c>
      <c r="BF184" s="9" t="s">
        <v>47</v>
      </c>
      <c r="BG184" s="9" t="s">
        <v>47</v>
      </c>
      <c r="BH184" s="9" t="s">
        <v>47</v>
      </c>
      <c r="BI184" s="9" t="s">
        <v>47</v>
      </c>
      <c r="BJ184" s="9" t="s">
        <v>47</v>
      </c>
      <c r="BK184" s="9" t="s">
        <v>47</v>
      </c>
      <c r="BL184" s="9" t="s">
        <v>47</v>
      </c>
      <c r="BM184" s="9" t="s">
        <v>47</v>
      </c>
      <c r="BN184" s="9" t="s">
        <v>47</v>
      </c>
    </row>
    <row r="185" spans="1:66" ht="12" x14ac:dyDescent="0.25">
      <c r="A185" s="5">
        <v>154</v>
      </c>
      <c r="B185" s="56">
        <v>39</v>
      </c>
      <c r="C185" s="9">
        <v>115.5</v>
      </c>
      <c r="D185" s="9">
        <v>77</v>
      </c>
      <c r="E185" s="9">
        <v>57.75</v>
      </c>
      <c r="F185" s="9">
        <v>46.2</v>
      </c>
      <c r="G185" s="9">
        <v>38.5</v>
      </c>
      <c r="H185" s="9">
        <v>33</v>
      </c>
      <c r="I185" s="9">
        <v>28.875</v>
      </c>
      <c r="J185" s="9">
        <v>25.666666666666671</v>
      </c>
      <c r="K185" s="9">
        <v>23.1</v>
      </c>
      <c r="L185" s="9">
        <v>21</v>
      </c>
      <c r="M185" s="9">
        <v>19.25</v>
      </c>
      <c r="N185" s="9">
        <v>17.769230769230774</v>
      </c>
      <c r="O185" s="9">
        <v>16.5</v>
      </c>
      <c r="P185" s="9">
        <v>15.4</v>
      </c>
      <c r="Q185" s="9">
        <v>14.424631996912321</v>
      </c>
      <c r="R185" s="9">
        <v>13.51103949651602</v>
      </c>
      <c r="S185" s="9">
        <v>12.655309911233186</v>
      </c>
      <c r="T185" s="9">
        <v>11.85377845950752</v>
      </c>
      <c r="U185" s="9">
        <v>11.103012470865076</v>
      </c>
      <c r="V185" s="9">
        <v>10.399796685023174</v>
      </c>
      <c r="W185" s="9">
        <v>9.7411194820888269</v>
      </c>
      <c r="X185" s="9">
        <v>9.1241599848756127</v>
      </c>
      <c r="Y185" s="9">
        <v>8.546275978102841</v>
      </c>
      <c r="Z185" s="9">
        <v>8.0049925927393097</v>
      </c>
      <c r="AA185" s="9">
        <v>7.4979917070307485</v>
      </c>
      <c r="AB185" s="9">
        <v>7.0231020188194115</v>
      </c>
      <c r="AC185" s="9">
        <v>6.5782897466390899</v>
      </c>
      <c r="AD185" s="9">
        <v>6.1616499197617172</v>
      </c>
      <c r="AE185" s="9">
        <v>5.7713982198939657</v>
      </c>
      <c r="AF185" s="9">
        <v>5.4058633395847586</v>
      </c>
      <c r="AG185" s="9">
        <v>5.0634798246175059</v>
      </c>
      <c r="AH185" s="9">
        <v>4.7427813697336125</v>
      </c>
      <c r="AI185" s="9">
        <v>4.4423945389752664</v>
      </c>
      <c r="AJ185" s="9">
        <v>4.1610328837539727</v>
      </c>
      <c r="AK185" s="9">
        <v>3.8974914334546678</v>
      </c>
      <c r="AL185" s="9">
        <v>3.6506415349806396</v>
      </c>
      <c r="AM185" s="9">
        <v>3.4194260191388848</v>
      </c>
      <c r="AN185" s="9">
        <v>3.2028546731652772</v>
      </c>
      <c r="AO185" s="9">
        <v>3</v>
      </c>
      <c r="AP185" s="9" t="s">
        <v>47</v>
      </c>
      <c r="AQ185" s="9" t="s">
        <v>47</v>
      </c>
      <c r="AR185" s="9" t="s">
        <v>47</v>
      </c>
      <c r="AS185" s="9" t="s">
        <v>47</v>
      </c>
      <c r="AT185" s="9" t="s">
        <v>47</v>
      </c>
      <c r="AU185" s="9" t="s">
        <v>47</v>
      </c>
      <c r="AV185" s="9" t="s">
        <v>47</v>
      </c>
      <c r="AW185" s="9" t="s">
        <v>47</v>
      </c>
      <c r="AX185" s="9" t="s">
        <v>47</v>
      </c>
      <c r="AY185" s="9" t="s">
        <v>47</v>
      </c>
      <c r="AZ185" s="9" t="s">
        <v>47</v>
      </c>
      <c r="BA185" s="9" t="s">
        <v>47</v>
      </c>
      <c r="BB185" s="9" t="s">
        <v>47</v>
      </c>
      <c r="BC185" s="9" t="s">
        <v>47</v>
      </c>
      <c r="BD185" s="9" t="s">
        <v>47</v>
      </c>
      <c r="BE185" s="9" t="s">
        <v>47</v>
      </c>
      <c r="BF185" s="9" t="s">
        <v>47</v>
      </c>
      <c r="BG185" s="9" t="s">
        <v>47</v>
      </c>
      <c r="BH185" s="9" t="s">
        <v>47</v>
      </c>
      <c r="BI185" s="9" t="s">
        <v>47</v>
      </c>
      <c r="BJ185" s="9" t="s">
        <v>47</v>
      </c>
      <c r="BK185" s="9" t="s">
        <v>47</v>
      </c>
      <c r="BL185" s="9" t="s">
        <v>47</v>
      </c>
      <c r="BM185" s="9" t="s">
        <v>47</v>
      </c>
      <c r="BN185" s="9" t="s">
        <v>47</v>
      </c>
    </row>
    <row r="186" spans="1:66" ht="12" x14ac:dyDescent="0.25">
      <c r="A186" s="5">
        <v>155</v>
      </c>
      <c r="B186" s="56">
        <v>39</v>
      </c>
      <c r="C186" s="9">
        <v>116.25</v>
      </c>
      <c r="D186" s="9">
        <v>77.5</v>
      </c>
      <c r="E186" s="9">
        <v>58.125</v>
      </c>
      <c r="F186" s="9">
        <v>46.5</v>
      </c>
      <c r="G186" s="9">
        <v>38.75</v>
      </c>
      <c r="H186" s="9">
        <v>33.214285714285715</v>
      </c>
      <c r="I186" s="9">
        <v>29.0625</v>
      </c>
      <c r="J186" s="9">
        <v>25.833333333333332</v>
      </c>
      <c r="K186" s="9">
        <v>23.25</v>
      </c>
      <c r="L186" s="9">
        <v>21.136363636363637</v>
      </c>
      <c r="M186" s="9">
        <v>19.375</v>
      </c>
      <c r="N186" s="9">
        <v>17.884615384615387</v>
      </c>
      <c r="O186" s="9">
        <v>16.607142857142861</v>
      </c>
      <c r="P186" s="9">
        <v>15.5</v>
      </c>
      <c r="Q186" s="9">
        <v>14.514540129096352</v>
      </c>
      <c r="R186" s="9">
        <v>13.591733881235374</v>
      </c>
      <c r="S186" s="9">
        <v>12.727597860850922</v>
      </c>
      <c r="T186" s="9">
        <v>11.918401928923972</v>
      </c>
      <c r="U186" s="9">
        <v>11.160653101423634</v>
      </c>
      <c r="V186" s="9">
        <v>10.451080471453997</v>
      </c>
      <c r="W186" s="9">
        <v>9.786621090021562</v>
      </c>
      <c r="X186" s="9">
        <v>9.1644067444760395</v>
      </c>
      <c r="Y186" s="9">
        <v>8.5817515775521738</v>
      </c>
      <c r="Z186" s="9">
        <v>8.0361404935688334</v>
      </c>
      <c r="AA186" s="9">
        <v>7.5252183017394172</v>
      </c>
      <c r="AB186" s="9">
        <v>7.0467795497294867</v>
      </c>
      <c r="AC186" s="9">
        <v>6.5987590035770411</v>
      </c>
      <c r="AD186" s="9">
        <v>6.1792227328809544</v>
      </c>
      <c r="AE186" s="9">
        <v>5.7863597627758079</v>
      </c>
      <c r="AF186" s="9">
        <v>5.4184742566579285</v>
      </c>
      <c r="AG186" s="9">
        <v>5.0739781959185164</v>
      </c>
      <c r="AH186" s="9">
        <v>4.7513845250851094</v>
      </c>
      <c r="AI186" s="9">
        <v>4.4493007327816265</v>
      </c>
      <c r="AJ186" s="9">
        <v>4.1664228407984973</v>
      </c>
      <c r="AK186" s="9">
        <v>3.9015297753260256</v>
      </c>
      <c r="AL186" s="9">
        <v>3.6534780960537971</v>
      </c>
      <c r="AM186" s="9">
        <v>3.421197060383701</v>
      </c>
      <c r="AN186" s="9">
        <v>3.2036840014506898</v>
      </c>
      <c r="AO186" s="9">
        <v>3</v>
      </c>
      <c r="AP186" s="9" t="s">
        <v>47</v>
      </c>
      <c r="AQ186" s="9" t="s">
        <v>47</v>
      </c>
      <c r="AR186" s="9" t="s">
        <v>47</v>
      </c>
      <c r="AS186" s="9" t="s">
        <v>47</v>
      </c>
      <c r="AT186" s="9" t="s">
        <v>47</v>
      </c>
      <c r="AU186" s="9" t="s">
        <v>47</v>
      </c>
      <c r="AV186" s="9" t="s">
        <v>47</v>
      </c>
      <c r="AW186" s="9" t="s">
        <v>47</v>
      </c>
      <c r="AX186" s="9" t="s">
        <v>47</v>
      </c>
      <c r="AY186" s="9" t="s">
        <v>47</v>
      </c>
      <c r="AZ186" s="9" t="s">
        <v>47</v>
      </c>
      <c r="BA186" s="9" t="s">
        <v>47</v>
      </c>
      <c r="BB186" s="9" t="s">
        <v>47</v>
      </c>
      <c r="BC186" s="9" t="s">
        <v>47</v>
      </c>
      <c r="BD186" s="9" t="s">
        <v>47</v>
      </c>
      <c r="BE186" s="9" t="s">
        <v>47</v>
      </c>
      <c r="BF186" s="9" t="s">
        <v>47</v>
      </c>
      <c r="BG186" s="9" t="s">
        <v>47</v>
      </c>
      <c r="BH186" s="9" t="s">
        <v>47</v>
      </c>
      <c r="BI186" s="9" t="s">
        <v>47</v>
      </c>
      <c r="BJ186" s="9" t="s">
        <v>47</v>
      </c>
      <c r="BK186" s="9" t="s">
        <v>47</v>
      </c>
      <c r="BL186" s="9" t="s">
        <v>47</v>
      </c>
      <c r="BM186" s="9" t="s">
        <v>47</v>
      </c>
      <c r="BN186" s="9" t="s">
        <v>47</v>
      </c>
    </row>
    <row r="187" spans="1:66" ht="12" x14ac:dyDescent="0.25">
      <c r="A187" s="5">
        <v>156</v>
      </c>
      <c r="B187" s="56">
        <v>39</v>
      </c>
      <c r="C187" s="9">
        <v>117</v>
      </c>
      <c r="D187" s="9">
        <v>78</v>
      </c>
      <c r="E187" s="9">
        <v>58.5</v>
      </c>
      <c r="F187" s="9">
        <v>46.8</v>
      </c>
      <c r="G187" s="9">
        <v>39</v>
      </c>
      <c r="H187" s="9">
        <v>33.428571428571431</v>
      </c>
      <c r="I187" s="9">
        <v>29.25</v>
      </c>
      <c r="J187" s="9">
        <v>26</v>
      </c>
      <c r="K187" s="9">
        <v>23.4</v>
      </c>
      <c r="L187" s="9">
        <v>21.272727272727273</v>
      </c>
      <c r="M187" s="9">
        <v>19.5</v>
      </c>
      <c r="N187" s="9">
        <v>18</v>
      </c>
      <c r="O187" s="9">
        <v>16.714285714285715</v>
      </c>
      <c r="P187" s="9">
        <v>15.6</v>
      </c>
      <c r="Q187" s="9">
        <v>14.604425062011178</v>
      </c>
      <c r="R187" s="9">
        <v>13.672386627685908</v>
      </c>
      <c r="S187" s="9">
        <v>12.799829866851445</v>
      </c>
      <c r="T187" s="9">
        <v>11.98295872416182</v>
      </c>
      <c r="U187" s="9">
        <v>11.218219404371432</v>
      </c>
      <c r="V187" s="9">
        <v>10.502284911560398</v>
      </c>
      <c r="W187" s="9">
        <v>9.832040575049648</v>
      </c>
      <c r="X187" s="9">
        <v>9.2045704990362722</v>
      </c>
      <c r="Y187" s="9">
        <v>8.6171448769983368</v>
      </c>
      <c r="Z187" s="9">
        <v>8.0672081156804953</v>
      </c>
      <c r="AA187" s="9">
        <v>7.5523677169938574</v>
      </c>
      <c r="AB187" s="9">
        <v>7.070383869460847</v>
      </c>
      <c r="AC187" s="9">
        <v>6.6191597039226631</v>
      </c>
      <c r="AD187" s="9">
        <v>6.1967321711168344</v>
      </c>
      <c r="AE187" s="9">
        <v>5.8012635014377958</v>
      </c>
      <c r="AF187" s="9">
        <v>5.4310332097262082</v>
      </c>
      <c r="AG187" s="9">
        <v>5.0844306103038734</v>
      </c>
      <c r="AH187" s="9">
        <v>4.7599478096909404</v>
      </c>
      <c r="AI187" s="9">
        <v>4.4561731465202286</v>
      </c>
      <c r="AJ187" s="9">
        <v>4.1717850501090519</v>
      </c>
      <c r="AK187" s="9">
        <v>3.9055462909702681</v>
      </c>
      <c r="AL187" s="9">
        <v>3.6562985982494212</v>
      </c>
      <c r="AM187" s="9">
        <v>3.4229576206711649</v>
      </c>
      <c r="AN187" s="9">
        <v>3.2045082090725709</v>
      </c>
      <c r="AO187" s="9">
        <v>3</v>
      </c>
      <c r="AP187" s="9" t="s">
        <v>47</v>
      </c>
      <c r="AQ187" s="9" t="s">
        <v>47</v>
      </c>
      <c r="AR187" s="9" t="s">
        <v>47</v>
      </c>
      <c r="AS187" s="9" t="s">
        <v>47</v>
      </c>
      <c r="AT187" s="9" t="s">
        <v>47</v>
      </c>
      <c r="AU187" s="9" t="s">
        <v>47</v>
      </c>
      <c r="AV187" s="9" t="s">
        <v>47</v>
      </c>
      <c r="AW187" s="9" t="s">
        <v>47</v>
      </c>
      <c r="AX187" s="9" t="s">
        <v>47</v>
      </c>
      <c r="AY187" s="9" t="s">
        <v>47</v>
      </c>
      <c r="AZ187" s="9" t="s">
        <v>47</v>
      </c>
      <c r="BA187" s="9" t="s">
        <v>47</v>
      </c>
      <c r="BB187" s="9" t="s">
        <v>47</v>
      </c>
      <c r="BC187" s="9" t="s">
        <v>47</v>
      </c>
      <c r="BD187" s="9" t="s">
        <v>47</v>
      </c>
      <c r="BE187" s="9" t="s">
        <v>47</v>
      </c>
      <c r="BF187" s="9" t="s">
        <v>47</v>
      </c>
      <c r="BG187" s="9" t="s">
        <v>47</v>
      </c>
      <c r="BH187" s="9" t="s">
        <v>47</v>
      </c>
      <c r="BI187" s="9" t="s">
        <v>47</v>
      </c>
      <c r="BJ187" s="9" t="s">
        <v>47</v>
      </c>
      <c r="BK187" s="9" t="s">
        <v>47</v>
      </c>
      <c r="BL187" s="9" t="s">
        <v>47</v>
      </c>
      <c r="BM187" s="9" t="s">
        <v>47</v>
      </c>
      <c r="BN187" s="9" t="s">
        <v>47</v>
      </c>
    </row>
    <row r="188" spans="1:66" ht="12" x14ac:dyDescent="0.25">
      <c r="A188" s="5">
        <v>157</v>
      </c>
      <c r="B188" s="56">
        <v>40</v>
      </c>
      <c r="C188" s="9">
        <v>117.75</v>
      </c>
      <c r="D188" s="9">
        <v>78.5</v>
      </c>
      <c r="E188" s="9">
        <v>58.875</v>
      </c>
      <c r="F188" s="9">
        <v>47.1</v>
      </c>
      <c r="G188" s="9">
        <v>39.25</v>
      </c>
      <c r="H188" s="9">
        <v>33.642857142857139</v>
      </c>
      <c r="I188" s="9">
        <v>29.4375</v>
      </c>
      <c r="J188" s="9">
        <v>26.166666666666661</v>
      </c>
      <c r="K188" s="9">
        <v>23.55</v>
      </c>
      <c r="L188" s="9">
        <v>21.409090909090903</v>
      </c>
      <c r="M188" s="9">
        <v>19.625</v>
      </c>
      <c r="N188" s="9">
        <v>18.11538461538461</v>
      </c>
      <c r="O188" s="9">
        <v>16.821428571428566</v>
      </c>
      <c r="P188" s="9">
        <v>15.7</v>
      </c>
      <c r="Q188" s="9">
        <v>14.71875</v>
      </c>
      <c r="R188" s="9">
        <v>13.811502992229988</v>
      </c>
      <c r="S188" s="9">
        <v>12.960177658046911</v>
      </c>
      <c r="T188" s="9">
        <v>12.161327049100446</v>
      </c>
      <c r="U188" s="9">
        <v>11.411716683015769</v>
      </c>
      <c r="V188" s="9">
        <v>10.708311447232489</v>
      </c>
      <c r="W188" s="9">
        <v>10.048263310076074</v>
      </c>
      <c r="X188" s="9">
        <v>9.4288997893048343</v>
      </c>
      <c r="Y188" s="9">
        <v>8.8477131314425783</v>
      </c>
      <c r="Z188" s="9">
        <v>8.3023501580848773</v>
      </c>
      <c r="AA188" s="9">
        <v>7.7906027380674603</v>
      </c>
      <c r="AB188" s="9">
        <v>7.3103988469193313</v>
      </c>
      <c r="AC188" s="9">
        <v>6.8597941774010049</v>
      </c>
      <c r="AD188" s="9">
        <v>6.4369642671596337</v>
      </c>
      <c r="AE188" s="9">
        <v>6.0401971116265187</v>
      </c>
      <c r="AF188" s="9">
        <v>5.6678862322472101</v>
      </c>
      <c r="AG188" s="9">
        <v>5.3185241719780221</v>
      </c>
      <c r="AH188" s="9">
        <v>4.9906963917127474</v>
      </c>
      <c r="AI188" s="9">
        <v>4.6830755429266775</v>
      </c>
      <c r="AJ188" s="9">
        <v>4.394416093348342</v>
      </c>
      <c r="AK188" s="9">
        <v>4.1235492838987184</v>
      </c>
      <c r="AL188" s="9">
        <v>3.8693783964789801</v>
      </c>
      <c r="AM188" s="9">
        <v>3.6308743134464216</v>
      </c>
      <c r="AN188" s="9">
        <v>3.407071350799237</v>
      </c>
      <c r="AO188" s="9">
        <v>3.1970633481990487</v>
      </c>
      <c r="AP188" s="9">
        <v>3</v>
      </c>
      <c r="AQ188" s="9" t="s">
        <v>47</v>
      </c>
      <c r="AR188" s="9" t="s">
        <v>47</v>
      </c>
      <c r="AS188" s="9" t="s">
        <v>47</v>
      </c>
      <c r="AT188" s="9" t="s">
        <v>47</v>
      </c>
      <c r="AU188" s="9" t="s">
        <v>47</v>
      </c>
      <c r="AV188" s="9" t="s">
        <v>47</v>
      </c>
      <c r="AW188" s="9" t="s">
        <v>47</v>
      </c>
      <c r="AX188" s="9" t="s">
        <v>47</v>
      </c>
      <c r="AY188" s="9" t="s">
        <v>47</v>
      </c>
      <c r="AZ188" s="9" t="s">
        <v>47</v>
      </c>
      <c r="BA188" s="9" t="s">
        <v>47</v>
      </c>
      <c r="BB188" s="9" t="s">
        <v>47</v>
      </c>
      <c r="BC188" s="9" t="s">
        <v>47</v>
      </c>
      <c r="BD188" s="9" t="s">
        <v>47</v>
      </c>
      <c r="BE188" s="9" t="s">
        <v>47</v>
      </c>
      <c r="BF188" s="9" t="s">
        <v>47</v>
      </c>
      <c r="BG188" s="9" t="s">
        <v>47</v>
      </c>
      <c r="BH188" s="9" t="s">
        <v>47</v>
      </c>
      <c r="BI188" s="9" t="s">
        <v>47</v>
      </c>
      <c r="BJ188" s="9" t="s">
        <v>47</v>
      </c>
      <c r="BK188" s="9" t="s">
        <v>47</v>
      </c>
      <c r="BL188" s="9" t="s">
        <v>47</v>
      </c>
      <c r="BM188" s="9" t="s">
        <v>47</v>
      </c>
      <c r="BN188" s="9" t="s">
        <v>47</v>
      </c>
    </row>
    <row r="189" spans="1:66" ht="12" x14ac:dyDescent="0.25">
      <c r="A189" s="5">
        <v>158</v>
      </c>
      <c r="B189" s="56">
        <v>40</v>
      </c>
      <c r="C189" s="9">
        <v>118.5</v>
      </c>
      <c r="D189" s="9">
        <v>79</v>
      </c>
      <c r="E189" s="9">
        <v>59.25</v>
      </c>
      <c r="F189" s="9">
        <v>47.4</v>
      </c>
      <c r="G189" s="9">
        <v>39.5</v>
      </c>
      <c r="H189" s="9">
        <v>33.857142857142861</v>
      </c>
      <c r="I189" s="9">
        <v>29.625</v>
      </c>
      <c r="J189" s="9">
        <v>26.333333333333336</v>
      </c>
      <c r="K189" s="9">
        <v>23.7</v>
      </c>
      <c r="L189" s="9">
        <v>21.545454545454547</v>
      </c>
      <c r="M189" s="9">
        <v>19.75</v>
      </c>
      <c r="N189" s="9">
        <v>18.230769230769234</v>
      </c>
      <c r="O189" s="9">
        <v>16.928571428571431</v>
      </c>
      <c r="P189" s="9">
        <v>15.8</v>
      </c>
      <c r="Q189" s="9">
        <v>14.8125</v>
      </c>
      <c r="R189" s="9">
        <v>13.895944760000454</v>
      </c>
      <c r="S189" s="9">
        <v>13.036103343323818</v>
      </c>
      <c r="T189" s="9">
        <v>12.229466460387172</v>
      </c>
      <c r="U189" s="9">
        <v>11.472741966434997</v>
      </c>
      <c r="V189" s="9">
        <v>10.762841425236772</v>
      </c>
      <c r="W189" s="9">
        <v>10.096867504184623</v>
      </c>
      <c r="X189" s="9">
        <v>9.4721021493463731</v>
      </c>
      <c r="Y189" s="9">
        <v>8.8859954922125741</v>
      </c>
      <c r="Z189" s="9">
        <v>8.3361554428623776</v>
      </c>
      <c r="AA189" s="9">
        <v>7.8203379270746129</v>
      </c>
      <c r="AB189" s="9">
        <v>7.3364377275385833</v>
      </c>
      <c r="AC189" s="9">
        <v>6.8824798917846008</v>
      </c>
      <c r="AD189" s="9">
        <v>6.4566116717672708</v>
      </c>
      <c r="AE189" s="9">
        <v>6.0570949622043653</v>
      </c>
      <c r="AF189" s="9">
        <v>5.6822992068097138</v>
      </c>
      <c r="AG189" s="9">
        <v>5.3306947434681629</v>
      </c>
      <c r="AH189" s="9">
        <v>5.0008465611921267</v>
      </c>
      <c r="AI189" s="9">
        <v>4.6914084433798493</v>
      </c>
      <c r="AJ189" s="9">
        <v>4.4011174734721417</v>
      </c>
      <c r="AK189" s="9">
        <v>4.1287888805834019</v>
      </c>
      <c r="AL189" s="9">
        <v>3.8733112040702822</v>
      </c>
      <c r="AM189" s="9">
        <v>3.6336417573030535</v>
      </c>
      <c r="AN189" s="9">
        <v>3.4088023721258538</v>
      </c>
      <c r="AO189" s="9">
        <v>3.1978754066375945</v>
      </c>
      <c r="AP189" s="9">
        <v>3</v>
      </c>
      <c r="AQ189" s="9" t="s">
        <v>47</v>
      </c>
      <c r="AR189" s="9" t="s">
        <v>47</v>
      </c>
      <c r="AS189" s="9" t="s">
        <v>47</v>
      </c>
      <c r="AT189" s="9" t="s">
        <v>47</v>
      </c>
      <c r="AU189" s="9" t="s">
        <v>47</v>
      </c>
      <c r="AV189" s="9" t="s">
        <v>47</v>
      </c>
      <c r="AW189" s="9" t="s">
        <v>47</v>
      </c>
      <c r="AX189" s="9" t="s">
        <v>47</v>
      </c>
      <c r="AY189" s="9" t="s">
        <v>47</v>
      </c>
      <c r="AZ189" s="9" t="s">
        <v>47</v>
      </c>
      <c r="BA189" s="9" t="s">
        <v>47</v>
      </c>
      <c r="BB189" s="9" t="s">
        <v>47</v>
      </c>
      <c r="BC189" s="9" t="s">
        <v>47</v>
      </c>
      <c r="BD189" s="9" t="s">
        <v>47</v>
      </c>
      <c r="BE189" s="9" t="s">
        <v>47</v>
      </c>
      <c r="BF189" s="9" t="s">
        <v>47</v>
      </c>
      <c r="BG189" s="9" t="s">
        <v>47</v>
      </c>
      <c r="BH189" s="9" t="s">
        <v>47</v>
      </c>
      <c r="BI189" s="9" t="s">
        <v>47</v>
      </c>
      <c r="BJ189" s="9" t="s">
        <v>47</v>
      </c>
      <c r="BK189" s="9" t="s">
        <v>47</v>
      </c>
      <c r="BL189" s="9" t="s">
        <v>47</v>
      </c>
      <c r="BM189" s="9" t="s">
        <v>47</v>
      </c>
      <c r="BN189" s="9" t="s">
        <v>47</v>
      </c>
    </row>
    <row r="190" spans="1:66" ht="12" x14ac:dyDescent="0.25">
      <c r="A190" s="5">
        <v>159</v>
      </c>
      <c r="B190" s="56">
        <v>40</v>
      </c>
      <c r="C190" s="9">
        <v>119.25</v>
      </c>
      <c r="D190" s="9">
        <v>79.5</v>
      </c>
      <c r="E190" s="9">
        <v>59.625</v>
      </c>
      <c r="F190" s="9">
        <v>47.7</v>
      </c>
      <c r="G190" s="9">
        <v>39.75</v>
      </c>
      <c r="H190" s="9">
        <v>34.071428571428577</v>
      </c>
      <c r="I190" s="9">
        <v>29.8125</v>
      </c>
      <c r="J190" s="9">
        <v>26.5</v>
      </c>
      <c r="K190" s="9">
        <v>23.85</v>
      </c>
      <c r="L190" s="9">
        <v>21.681818181818183</v>
      </c>
      <c r="M190" s="9">
        <v>19.875</v>
      </c>
      <c r="N190" s="9">
        <v>18.346153846153847</v>
      </c>
      <c r="O190" s="9">
        <v>17.035714285714288</v>
      </c>
      <c r="P190" s="9">
        <v>15.9</v>
      </c>
      <c r="Q190" s="9">
        <v>14.90625</v>
      </c>
      <c r="R190" s="9">
        <v>13.980365152668449</v>
      </c>
      <c r="S190" s="9">
        <v>13.111990594679835</v>
      </c>
      <c r="T190" s="9">
        <v>12.297554139503792</v>
      </c>
      <c r="U190" s="9">
        <v>11.533705482933161</v>
      </c>
      <c r="V190" s="9">
        <v>10.817302421114618</v>
      </c>
      <c r="W190" s="9">
        <v>10.145397924630732</v>
      </c>
      <c r="X190" s="9">
        <v>9.5152280154607816</v>
      </c>
      <c r="Y190" s="9">
        <v>8.9242003969504378</v>
      </c>
      <c r="Z190" s="9">
        <v>8.369883790018001</v>
      </c>
      <c r="AA190" s="9">
        <v>7.8499979317301252</v>
      </c>
      <c r="AB190" s="9">
        <v>7.3624041951046868</v>
      </c>
      <c r="AC190" s="9">
        <v>6.9050967915539827</v>
      </c>
      <c r="AD190" s="9">
        <v>6.4761945197782138</v>
      </c>
      <c r="AE190" s="9">
        <v>6.0739330271671088</v>
      </c>
      <c r="AF190" s="9">
        <v>5.696657551875826</v>
      </c>
      <c r="AG190" s="9">
        <v>5.3428161157185974</v>
      </c>
      <c r="AH190" s="9">
        <v>5.0109531398780822</v>
      </c>
      <c r="AI190" s="9">
        <v>4.6997034571677032</v>
      </c>
      <c r="AJ190" s="9">
        <v>4.407786696215533</v>
      </c>
      <c r="AK190" s="9">
        <v>4.1340020144682406</v>
      </c>
      <c r="AL190" s="9">
        <v>3.8772231583485421</v>
      </c>
      <c r="AM190" s="9">
        <v>3.6363938302453707</v>
      </c>
      <c r="AN190" s="9">
        <v>3.4105233432782169</v>
      </c>
      <c r="AO190" s="9">
        <v>3.1986825459608603</v>
      </c>
      <c r="AP190" s="9">
        <v>3</v>
      </c>
      <c r="AQ190" s="9" t="s">
        <v>47</v>
      </c>
      <c r="AR190" s="9" t="s">
        <v>47</v>
      </c>
      <c r="AS190" s="9" t="s">
        <v>47</v>
      </c>
      <c r="AT190" s="9" t="s">
        <v>47</v>
      </c>
      <c r="AU190" s="9" t="s">
        <v>47</v>
      </c>
      <c r="AV190" s="9" t="s">
        <v>47</v>
      </c>
      <c r="AW190" s="9" t="s">
        <v>47</v>
      </c>
      <c r="AX190" s="9" t="s">
        <v>47</v>
      </c>
      <c r="AY190" s="9" t="s">
        <v>47</v>
      </c>
      <c r="AZ190" s="9" t="s">
        <v>47</v>
      </c>
      <c r="BA190" s="9" t="s">
        <v>47</v>
      </c>
      <c r="BB190" s="9" t="s">
        <v>47</v>
      </c>
      <c r="BC190" s="9" t="s">
        <v>47</v>
      </c>
      <c r="BD190" s="9" t="s">
        <v>47</v>
      </c>
      <c r="BE190" s="9" t="s">
        <v>47</v>
      </c>
      <c r="BF190" s="9" t="s">
        <v>47</v>
      </c>
      <c r="BG190" s="9" t="s">
        <v>47</v>
      </c>
      <c r="BH190" s="9" t="s">
        <v>47</v>
      </c>
      <c r="BI190" s="9" t="s">
        <v>47</v>
      </c>
      <c r="BJ190" s="9" t="s">
        <v>47</v>
      </c>
      <c r="BK190" s="9" t="s">
        <v>47</v>
      </c>
      <c r="BL190" s="9" t="s">
        <v>47</v>
      </c>
      <c r="BM190" s="9" t="s">
        <v>47</v>
      </c>
      <c r="BN190" s="9" t="s">
        <v>47</v>
      </c>
    </row>
    <row r="191" spans="1:66" ht="12" x14ac:dyDescent="0.25">
      <c r="A191" s="5">
        <v>160</v>
      </c>
      <c r="B191" s="56">
        <v>40</v>
      </c>
      <c r="C191" s="9">
        <v>120</v>
      </c>
      <c r="D191" s="9">
        <v>80</v>
      </c>
      <c r="E191" s="9">
        <v>60</v>
      </c>
      <c r="F191" s="9">
        <v>48</v>
      </c>
      <c r="G191" s="9">
        <v>40</v>
      </c>
      <c r="H191" s="9">
        <v>34.285714285714285</v>
      </c>
      <c r="I191" s="9">
        <v>30</v>
      </c>
      <c r="J191" s="9">
        <v>26.666666666666664</v>
      </c>
      <c r="K191" s="9">
        <v>24</v>
      </c>
      <c r="L191" s="9">
        <v>21.818181818181817</v>
      </c>
      <c r="M191" s="9">
        <v>20</v>
      </c>
      <c r="N191" s="9">
        <v>18.46153846153846</v>
      </c>
      <c r="O191" s="9">
        <v>17.142857142857142</v>
      </c>
      <c r="P191" s="9">
        <v>16</v>
      </c>
      <c r="Q191" s="9">
        <v>15</v>
      </c>
      <c r="R191" s="9">
        <v>14.064764310030233</v>
      </c>
      <c r="S191" s="9">
        <v>13.187839673113347</v>
      </c>
      <c r="T191" s="9">
        <v>12.365590450720358</v>
      </c>
      <c r="U191" s="9">
        <v>11.594607682916156</v>
      </c>
      <c r="V191" s="9">
        <v>10.871694955165431</v>
      </c>
      <c r="W191" s="9">
        <v>10.193855146329765</v>
      </c>
      <c r="X191" s="9">
        <v>9.5582780029144594</v>
      </c>
      <c r="Y191" s="9">
        <v>8.9623284880492218</v>
      </c>
      <c r="Z191" s="9">
        <v>8.4035358568987935</v>
      </c>
      <c r="AA191" s="9">
        <v>7.8795834132112983</v>
      </c>
      <c r="AB191" s="9">
        <v>7.3882989045360317</v>
      </c>
      <c r="AC191" s="9">
        <v>6.9276455162902568</v>
      </c>
      <c r="AD191" s="9">
        <v>6.4957134273373445</v>
      </c>
      <c r="AE191" s="9">
        <v>6.0907118920665626</v>
      </c>
      <c r="AF191" s="9">
        <v>5.7109618161476332</v>
      </c>
      <c r="AG191" s="9">
        <v>5.354888795179912</v>
      </c>
      <c r="AH191" s="9">
        <v>5.021016587375148</v>
      </c>
      <c r="AI191" s="9">
        <v>4.7079609932122519</v>
      </c>
      <c r="AJ191" s="9">
        <v>4.4144241166897444</v>
      </c>
      <c r="AK191" s="9">
        <v>4.1391889843836438</v>
      </c>
      <c r="AL191" s="9">
        <v>3.8811145000019578</v>
      </c>
      <c r="AM191" s="9">
        <v>3.6391307135178912</v>
      </c>
      <c r="AN191" s="9">
        <v>3.4122343852680861</v>
      </c>
      <c r="AO191" s="9">
        <v>3.1994848266251021</v>
      </c>
      <c r="AP191" s="9">
        <v>3</v>
      </c>
      <c r="AQ191" s="9" t="s">
        <v>47</v>
      </c>
      <c r="AR191" s="9" t="s">
        <v>47</v>
      </c>
      <c r="AS191" s="9" t="s">
        <v>47</v>
      </c>
      <c r="AT191" s="9" t="s">
        <v>47</v>
      </c>
      <c r="AU191" s="9" t="s">
        <v>47</v>
      </c>
      <c r="AV191" s="9" t="s">
        <v>47</v>
      </c>
      <c r="AW191" s="9" t="s">
        <v>47</v>
      </c>
      <c r="AX191" s="9" t="s">
        <v>47</v>
      </c>
      <c r="AY191" s="9" t="s">
        <v>47</v>
      </c>
      <c r="AZ191" s="9" t="s">
        <v>47</v>
      </c>
      <c r="BA191" s="9" t="s">
        <v>47</v>
      </c>
      <c r="BB191" s="9" t="s">
        <v>47</v>
      </c>
      <c r="BC191" s="9" t="s">
        <v>47</v>
      </c>
      <c r="BD191" s="9" t="s">
        <v>47</v>
      </c>
      <c r="BE191" s="9" t="s">
        <v>47</v>
      </c>
      <c r="BF191" s="9" t="s">
        <v>47</v>
      </c>
      <c r="BG191" s="9" t="s">
        <v>47</v>
      </c>
      <c r="BH191" s="9" t="s">
        <v>47</v>
      </c>
      <c r="BI191" s="9" t="s">
        <v>47</v>
      </c>
      <c r="BJ191" s="9" t="s">
        <v>47</v>
      </c>
      <c r="BK191" s="9" t="s">
        <v>47</v>
      </c>
      <c r="BL191" s="9" t="s">
        <v>47</v>
      </c>
      <c r="BM191" s="9" t="s">
        <v>47</v>
      </c>
      <c r="BN191" s="9" t="s">
        <v>47</v>
      </c>
    </row>
    <row r="192" spans="1:66" ht="12" x14ac:dyDescent="0.25">
      <c r="A192" s="5">
        <v>161</v>
      </c>
      <c r="B192" s="56">
        <v>41</v>
      </c>
      <c r="C192" s="9">
        <v>120.75</v>
      </c>
      <c r="D192" s="9">
        <v>80.5</v>
      </c>
      <c r="E192" s="9">
        <v>60.375</v>
      </c>
      <c r="F192" s="9">
        <v>48.3</v>
      </c>
      <c r="G192" s="9">
        <v>40.25</v>
      </c>
      <c r="H192" s="9">
        <v>34.5</v>
      </c>
      <c r="I192" s="9">
        <v>30.1875</v>
      </c>
      <c r="J192" s="9">
        <v>26.833333333333339</v>
      </c>
      <c r="K192" s="9">
        <v>24.15</v>
      </c>
      <c r="L192" s="9">
        <v>21.95454545454546</v>
      </c>
      <c r="M192" s="9">
        <v>20.125</v>
      </c>
      <c r="N192" s="9">
        <v>18.57692307692308</v>
      </c>
      <c r="O192" s="9">
        <v>17.25</v>
      </c>
      <c r="P192" s="9">
        <v>16.100000000000001</v>
      </c>
      <c r="Q192" s="9">
        <v>15.09375</v>
      </c>
      <c r="R192" s="9">
        <v>14.184355843883154</v>
      </c>
      <c r="S192" s="9">
        <v>13.329752427720221</v>
      </c>
      <c r="T192" s="9">
        <v>12.526638624970527</v>
      </c>
      <c r="U192" s="9">
        <v>11.771912201031093</v>
      </c>
      <c r="V192" s="9">
        <v>11.06265783005381</v>
      </c>
      <c r="W192" s="9">
        <v>10.396135833745983</v>
      </c>
      <c r="X192" s="9">
        <v>9.7697715986549287</v>
      </c>
      <c r="Y192" s="9">
        <v>9.1811456310581949</v>
      </c>
      <c r="Z192" s="9">
        <v>8.6279842110438114</v>
      </c>
      <c r="AA192" s="9">
        <v>8.1081506096795568</v>
      </c>
      <c r="AB192" s="9">
        <v>7.619636835345287</v>
      </c>
      <c r="AC192" s="9">
        <v>7.1605558773463995</v>
      </c>
      <c r="AD192" s="9">
        <v>6.7291344168473852</v>
      </c>
      <c r="AE192" s="9">
        <v>6.3237059769695687</v>
      </c>
      <c r="AF192" s="9">
        <v>5.9427044855935138</v>
      </c>
      <c r="AG192" s="9">
        <v>5.5846582260007587</v>
      </c>
      <c r="AH192" s="9">
        <v>5.2481841519876742</v>
      </c>
      <c r="AI192" s="9">
        <v>4.9319825454920938</v>
      </c>
      <c r="AJ192" s="9">
        <v>4.6348319960964286</v>
      </c>
      <c r="AK192" s="9">
        <v>4.3555846830142926</v>
      </c>
      <c r="AL192" s="9">
        <v>4.0931619413360965</v>
      </c>
      <c r="AM192" s="9">
        <v>3.846550095407089</v>
      </c>
      <c r="AN192" s="9">
        <v>3.6147965432431852</v>
      </c>
      <c r="AO192" s="9">
        <v>3.3970060768596322</v>
      </c>
      <c r="AP192" s="9">
        <v>3.1923374242988314</v>
      </c>
      <c r="AQ192" s="9">
        <v>3</v>
      </c>
      <c r="AR192" s="9" t="s">
        <v>47</v>
      </c>
      <c r="AS192" s="9" t="s">
        <v>47</v>
      </c>
      <c r="AT192" s="9" t="s">
        <v>47</v>
      </c>
      <c r="AU192" s="9" t="s">
        <v>47</v>
      </c>
      <c r="AV192" s="9" t="s">
        <v>47</v>
      </c>
      <c r="AW192" s="9" t="s">
        <v>47</v>
      </c>
      <c r="AX192" s="9" t="s">
        <v>47</v>
      </c>
      <c r="AY192" s="9" t="s">
        <v>47</v>
      </c>
      <c r="AZ192" s="9" t="s">
        <v>47</v>
      </c>
      <c r="BA192" s="9" t="s">
        <v>47</v>
      </c>
      <c r="BB192" s="9" t="s">
        <v>47</v>
      </c>
      <c r="BC192" s="9" t="s">
        <v>47</v>
      </c>
      <c r="BD192" s="9" t="s">
        <v>47</v>
      </c>
      <c r="BE192" s="9" t="s">
        <v>47</v>
      </c>
      <c r="BF192" s="9" t="s">
        <v>47</v>
      </c>
      <c r="BG192" s="9" t="s">
        <v>47</v>
      </c>
      <c r="BH192" s="9" t="s">
        <v>47</v>
      </c>
      <c r="BI192" s="9" t="s">
        <v>47</v>
      </c>
      <c r="BJ192" s="9" t="s">
        <v>47</v>
      </c>
      <c r="BK192" s="9" t="s">
        <v>47</v>
      </c>
      <c r="BL192" s="9" t="s">
        <v>47</v>
      </c>
      <c r="BM192" s="9" t="s">
        <v>47</v>
      </c>
      <c r="BN192" s="9" t="s">
        <v>47</v>
      </c>
    </row>
    <row r="193" spans="1:66" ht="12" x14ac:dyDescent="0.25">
      <c r="A193" s="5">
        <v>162</v>
      </c>
      <c r="B193" s="56">
        <v>41</v>
      </c>
      <c r="C193" s="9">
        <v>121.5</v>
      </c>
      <c r="D193" s="9">
        <v>81</v>
      </c>
      <c r="E193" s="9">
        <v>60.75</v>
      </c>
      <c r="F193" s="9">
        <v>48.6</v>
      </c>
      <c r="G193" s="9">
        <v>40.5</v>
      </c>
      <c r="H193" s="9">
        <v>34.714285714285715</v>
      </c>
      <c r="I193" s="9">
        <v>30.375</v>
      </c>
      <c r="J193" s="9">
        <v>27</v>
      </c>
      <c r="K193" s="9">
        <v>24.3</v>
      </c>
      <c r="L193" s="9">
        <v>22.09090909090909</v>
      </c>
      <c r="M193" s="9">
        <v>20.25</v>
      </c>
      <c r="N193" s="9">
        <v>18.692307692307693</v>
      </c>
      <c r="O193" s="9">
        <v>17.357142857142858</v>
      </c>
      <c r="P193" s="9">
        <v>16.2</v>
      </c>
      <c r="Q193" s="9">
        <v>15.1875</v>
      </c>
      <c r="R193" s="9">
        <v>14.269058813387268</v>
      </c>
      <c r="S193" s="9">
        <v>13.406158974150115</v>
      </c>
      <c r="T193" s="9">
        <v>12.595441702964116</v>
      </c>
      <c r="U193" s="9">
        <v>11.833751337625394</v>
      </c>
      <c r="V193" s="9">
        <v>11.118123049848691</v>
      </c>
      <c r="W193" s="9">
        <v>10.445771304873587</v>
      </c>
      <c r="X193" s="9">
        <v>9.8140790189586351</v>
      </c>
      <c r="Y193" s="9">
        <v>9.2205873725597218</v>
      </c>
      <c r="Z193" s="9">
        <v>8.6629862395411124</v>
      </c>
      <c r="AA193" s="9">
        <v>8.1391051951655466</v>
      </c>
      <c r="AB193" s="9">
        <v>7.6469050678625869</v>
      </c>
      <c r="AC193" s="9">
        <v>7.1844700018910554</v>
      </c>
      <c r="AD193" s="9">
        <v>6.75</v>
      </c>
      <c r="AE193" s="9">
        <v>6.3418039170610081</v>
      </c>
      <c r="AF193" s="9">
        <v>5.9582928774000514</v>
      </c>
      <c r="AG193" s="9">
        <v>5.5979740902062742</v>
      </c>
      <c r="AH193" s="9">
        <v>5.2594450389446195</v>
      </c>
      <c r="AI193" s="9">
        <v>4.9413880221549737</v>
      </c>
      <c r="AJ193" s="9">
        <v>4.6425650243882606</v>
      </c>
      <c r="AK193" s="9">
        <v>4.361812897314949</v>
      </c>
      <c r="AL193" s="9">
        <v>4.0980388322487658</v>
      </c>
      <c r="AM193" s="9">
        <v>3.8502161064627174</v>
      </c>
      <c r="AN193" s="9">
        <v>3.6173800867402433</v>
      </c>
      <c r="AO193" s="9">
        <v>3.3986244746055942</v>
      </c>
      <c r="AP193" s="9">
        <v>3.1930977786182466</v>
      </c>
      <c r="AQ193" s="9">
        <v>3</v>
      </c>
      <c r="AR193" s="9" t="s">
        <v>47</v>
      </c>
      <c r="AS193" s="9" t="s">
        <v>47</v>
      </c>
      <c r="AT193" s="9" t="s">
        <v>47</v>
      </c>
      <c r="AU193" s="9" t="s">
        <v>47</v>
      </c>
      <c r="AV193" s="9" t="s">
        <v>47</v>
      </c>
      <c r="AW193" s="9" t="s">
        <v>47</v>
      </c>
      <c r="AX193" s="9" t="s">
        <v>47</v>
      </c>
      <c r="AY193" s="9" t="s">
        <v>47</v>
      </c>
      <c r="AZ193" s="9" t="s">
        <v>47</v>
      </c>
      <c r="BA193" s="9" t="s">
        <v>47</v>
      </c>
      <c r="BB193" s="9" t="s">
        <v>47</v>
      </c>
      <c r="BC193" s="9" t="s">
        <v>47</v>
      </c>
      <c r="BD193" s="9" t="s">
        <v>47</v>
      </c>
      <c r="BE193" s="9" t="s">
        <v>47</v>
      </c>
      <c r="BF193" s="9" t="s">
        <v>47</v>
      </c>
      <c r="BG193" s="9" t="s">
        <v>47</v>
      </c>
      <c r="BH193" s="9" t="s">
        <v>47</v>
      </c>
      <c r="BI193" s="9" t="s">
        <v>47</v>
      </c>
      <c r="BJ193" s="9" t="s">
        <v>47</v>
      </c>
      <c r="BK193" s="9" t="s">
        <v>47</v>
      </c>
      <c r="BL193" s="9" t="s">
        <v>47</v>
      </c>
      <c r="BM193" s="9" t="s">
        <v>47</v>
      </c>
      <c r="BN193" s="9" t="s">
        <v>47</v>
      </c>
    </row>
    <row r="194" spans="1:66" ht="12" x14ac:dyDescent="0.25">
      <c r="A194" s="5">
        <v>163</v>
      </c>
      <c r="B194" s="56">
        <v>41</v>
      </c>
      <c r="C194" s="9">
        <v>122.25</v>
      </c>
      <c r="D194" s="9">
        <v>81.5</v>
      </c>
      <c r="E194" s="9">
        <v>61.125</v>
      </c>
      <c r="F194" s="9">
        <v>48.9</v>
      </c>
      <c r="G194" s="9">
        <v>40.75</v>
      </c>
      <c r="H194" s="9">
        <v>34.928571428571431</v>
      </c>
      <c r="I194" s="9">
        <v>30.5625</v>
      </c>
      <c r="J194" s="9">
        <v>27.166666666666664</v>
      </c>
      <c r="K194" s="9">
        <v>24.45</v>
      </c>
      <c r="L194" s="9">
        <v>22.227272727272727</v>
      </c>
      <c r="M194" s="9">
        <v>20.375</v>
      </c>
      <c r="N194" s="9">
        <v>18.80769230769231</v>
      </c>
      <c r="O194" s="9">
        <v>17.464285714285719</v>
      </c>
      <c r="P194" s="9">
        <v>16.3</v>
      </c>
      <c r="Q194" s="9">
        <v>15.28125</v>
      </c>
      <c r="R194" s="9">
        <v>14.353741675231493</v>
      </c>
      <c r="S194" s="9">
        <v>13.482529248541667</v>
      </c>
      <c r="T194" s="9">
        <v>12.664195793035258</v>
      </c>
      <c r="U194" s="9">
        <v>11.895531775069546</v>
      </c>
      <c r="V194" s="9">
        <v>11.173522466346416</v>
      </c>
      <c r="W194" s="9">
        <v>10.495336120038079</v>
      </c>
      <c r="X194" s="9">
        <v>9.85831286457279</v>
      </c>
      <c r="Y194" s="9">
        <v>9.2599542715215826</v>
      </c>
      <c r="Z194" s="9">
        <v>8.6979135566709012</v>
      </c>
      <c r="AA194" s="9">
        <v>8.169986375849362</v>
      </c>
      <c r="AB194" s="9">
        <v>7.6741021794095694</v>
      </c>
      <c r="AC194" s="9">
        <v>7.2083160914569131</v>
      </c>
      <c r="AD194" s="9">
        <v>6.7708012819754186</v>
      </c>
      <c r="AE194" s="9">
        <v>6.3598418019338325</v>
      </c>
      <c r="AF194" s="9">
        <v>5.9738258532709692</v>
      </c>
      <c r="AG194" s="9">
        <v>5.611239467364963</v>
      </c>
      <c r="AH194" s="9">
        <v>5.2706605671931435</v>
      </c>
      <c r="AI194" s="9">
        <v>4.9507533898941167</v>
      </c>
      <c r="AJ194" s="9">
        <v>4.6502632478571293</v>
      </c>
      <c r="AK194" s="9">
        <v>4.3680116077915239</v>
      </c>
      <c r="AL194" s="9">
        <v>4.1028914684762121</v>
      </c>
      <c r="AM194" s="9">
        <v>3.8538630190605305</v>
      </c>
      <c r="AN194" s="9">
        <v>3.6199495608881862</v>
      </c>
      <c r="AO194" s="9">
        <v>3.4002336768495183</v>
      </c>
      <c r="AP194" s="9">
        <v>3.1938536332381537</v>
      </c>
      <c r="AQ194" s="9">
        <v>3</v>
      </c>
      <c r="AR194" s="9" t="s">
        <v>47</v>
      </c>
      <c r="AS194" s="9" t="s">
        <v>47</v>
      </c>
      <c r="AT194" s="9" t="s">
        <v>47</v>
      </c>
      <c r="AU194" s="9" t="s">
        <v>47</v>
      </c>
      <c r="AV194" s="9" t="s">
        <v>47</v>
      </c>
      <c r="AW194" s="9" t="s">
        <v>47</v>
      </c>
      <c r="AX194" s="9" t="s">
        <v>47</v>
      </c>
      <c r="AY194" s="9" t="s">
        <v>47</v>
      </c>
      <c r="AZ194" s="9" t="s">
        <v>47</v>
      </c>
      <c r="BA194" s="9" t="s">
        <v>47</v>
      </c>
      <c r="BB194" s="9" t="s">
        <v>47</v>
      </c>
      <c r="BC194" s="9" t="s">
        <v>47</v>
      </c>
      <c r="BD194" s="9" t="s">
        <v>47</v>
      </c>
      <c r="BE194" s="9" t="s">
        <v>47</v>
      </c>
      <c r="BF194" s="9" t="s">
        <v>47</v>
      </c>
      <c r="BG194" s="9" t="s">
        <v>47</v>
      </c>
      <c r="BH194" s="9" t="s">
        <v>47</v>
      </c>
      <c r="BI194" s="9" t="s">
        <v>47</v>
      </c>
      <c r="BJ194" s="9" t="s">
        <v>47</v>
      </c>
      <c r="BK194" s="9" t="s">
        <v>47</v>
      </c>
      <c r="BL194" s="9" t="s">
        <v>47</v>
      </c>
      <c r="BM194" s="9" t="s">
        <v>47</v>
      </c>
      <c r="BN194" s="9" t="s">
        <v>47</v>
      </c>
    </row>
    <row r="195" spans="1:66" ht="12" x14ac:dyDescent="0.25">
      <c r="A195" s="5">
        <v>164</v>
      </c>
      <c r="B195" s="56">
        <v>41</v>
      </c>
      <c r="C195" s="9">
        <v>123</v>
      </c>
      <c r="D195" s="9">
        <v>82</v>
      </c>
      <c r="E195" s="9">
        <v>61.5</v>
      </c>
      <c r="F195" s="9">
        <v>49.2</v>
      </c>
      <c r="G195" s="9">
        <v>41</v>
      </c>
      <c r="H195" s="9">
        <v>35.142857142857146</v>
      </c>
      <c r="I195" s="9">
        <v>30.75</v>
      </c>
      <c r="J195" s="9">
        <v>27.333333333333336</v>
      </c>
      <c r="K195" s="9">
        <v>24.6</v>
      </c>
      <c r="L195" s="9">
        <v>22.363636363636363</v>
      </c>
      <c r="M195" s="9">
        <v>20.5</v>
      </c>
      <c r="N195" s="9">
        <v>18.923076923076923</v>
      </c>
      <c r="O195" s="9">
        <v>17.571428571428573</v>
      </c>
      <c r="P195" s="9">
        <v>16.399999999999999</v>
      </c>
      <c r="Q195" s="9">
        <v>15.375</v>
      </c>
      <c r="R195" s="9">
        <v>14.438404557506805</v>
      </c>
      <c r="S195" s="9">
        <v>13.558863490486717</v>
      </c>
      <c r="T195" s="9">
        <v>12.73290123028657</v>
      </c>
      <c r="U195" s="9">
        <v>11.957253928692918</v>
      </c>
      <c r="V195" s="9">
        <v>11.228856560605266</v>
      </c>
      <c r="W195" s="9">
        <v>10.544830812372894</v>
      </c>
      <c r="X195" s="9">
        <v>9.9024737079351528</v>
      </c>
      <c r="Y195" s="9">
        <v>9.2992469278206311</v>
      </c>
      <c r="Z195" s="9">
        <v>8.7327667787984744</v>
      </c>
      <c r="AA195" s="9">
        <v>8.2007947745462051</v>
      </c>
      <c r="AB195" s="9">
        <v>7.7012287901129044</v>
      </c>
      <c r="AC195" s="9">
        <v>7.2320947552239847</v>
      </c>
      <c r="AD195" s="9">
        <v>6.7915388536030603</v>
      </c>
      <c r="AE195" s="9">
        <v>6.3778201974859812</v>
      </c>
      <c r="AF195" s="9">
        <v>5.9893039483798729</v>
      </c>
      <c r="AG195" s="9">
        <v>5.6244548568833466</v>
      </c>
      <c r="AH195" s="9">
        <v>5.2818311960400521</v>
      </c>
      <c r="AI195" s="9">
        <v>4.9600790642527679</v>
      </c>
      <c r="AJ195" s="9">
        <v>4.6579270352456099</v>
      </c>
      <c r="AK195" s="9">
        <v>4.3741811339332921</v>
      </c>
      <c r="AL195" s="9">
        <v>4.1077201183442424</v>
      </c>
      <c r="AM195" s="9">
        <v>3.8574910489537499</v>
      </c>
      <c r="AN195" s="9">
        <v>3.6225051279190588</v>
      </c>
      <c r="AO195" s="9">
        <v>3.4018337917748496</v>
      </c>
      <c r="AP195" s="9">
        <v>3.194605042149115</v>
      </c>
      <c r="AQ195" s="9">
        <v>3</v>
      </c>
      <c r="AR195" s="9" t="s">
        <v>47</v>
      </c>
      <c r="AS195" s="9" t="s">
        <v>47</v>
      </c>
      <c r="AT195" s="9" t="s">
        <v>47</v>
      </c>
      <c r="AU195" s="9" t="s">
        <v>47</v>
      </c>
      <c r="AV195" s="9" t="s">
        <v>47</v>
      </c>
      <c r="AW195" s="9" t="s">
        <v>47</v>
      </c>
      <c r="AX195" s="9" t="s">
        <v>47</v>
      </c>
      <c r="AY195" s="9" t="s">
        <v>47</v>
      </c>
      <c r="AZ195" s="9" t="s">
        <v>47</v>
      </c>
      <c r="BA195" s="9" t="s">
        <v>47</v>
      </c>
      <c r="BB195" s="9" t="s">
        <v>47</v>
      </c>
      <c r="BC195" s="9" t="s">
        <v>47</v>
      </c>
      <c r="BD195" s="9" t="s">
        <v>47</v>
      </c>
      <c r="BE195" s="9" t="s">
        <v>47</v>
      </c>
      <c r="BF195" s="9" t="s">
        <v>47</v>
      </c>
      <c r="BG195" s="9" t="s">
        <v>47</v>
      </c>
      <c r="BH195" s="9" t="s">
        <v>47</v>
      </c>
      <c r="BI195" s="9" t="s">
        <v>47</v>
      </c>
      <c r="BJ195" s="9" t="s">
        <v>47</v>
      </c>
      <c r="BK195" s="9" t="s">
        <v>47</v>
      </c>
      <c r="BL195" s="9" t="s">
        <v>47</v>
      </c>
      <c r="BM195" s="9" t="s">
        <v>47</v>
      </c>
      <c r="BN195" s="9" t="s">
        <v>47</v>
      </c>
    </row>
    <row r="196" spans="1:66" ht="12" x14ac:dyDescent="0.25">
      <c r="A196" s="5">
        <v>165</v>
      </c>
      <c r="B196" s="56">
        <v>42</v>
      </c>
      <c r="C196" s="9">
        <v>123.75</v>
      </c>
      <c r="D196" s="9">
        <v>82.5</v>
      </c>
      <c r="E196" s="9">
        <v>61.875</v>
      </c>
      <c r="F196" s="9">
        <v>49.5</v>
      </c>
      <c r="G196" s="9">
        <v>41.25</v>
      </c>
      <c r="H196" s="9">
        <v>35.357142857142854</v>
      </c>
      <c r="I196" s="9">
        <v>30.9375</v>
      </c>
      <c r="J196" s="9">
        <v>27.5</v>
      </c>
      <c r="K196" s="9">
        <v>24.75</v>
      </c>
      <c r="L196" s="9">
        <v>22.5</v>
      </c>
      <c r="M196" s="9">
        <v>20.625</v>
      </c>
      <c r="N196" s="9">
        <v>19.038461538461537</v>
      </c>
      <c r="O196" s="9">
        <v>17.678571428571427</v>
      </c>
      <c r="P196" s="9">
        <v>16.5</v>
      </c>
      <c r="Q196" s="9">
        <v>15.46875</v>
      </c>
      <c r="R196" s="9">
        <v>14.557020082167966</v>
      </c>
      <c r="S196" s="9">
        <v>13.69902763136268</v>
      </c>
      <c r="T196" s="9">
        <v>12.891605355049398</v>
      </c>
      <c r="U196" s="9">
        <v>12.131772641282467</v>
      </c>
      <c r="V196" s="9">
        <v>11.416724555729761</v>
      </c>
      <c r="W196" s="9">
        <v>10.743821487213788</v>
      </c>
      <c r="X196" s="9">
        <v>10.110579403545781</v>
      </c>
      <c r="Y196" s="9">
        <v>9.5146606816820842</v>
      </c>
      <c r="Z196" s="9">
        <v>8.9538654783521654</v>
      </c>
      <c r="AA196" s="9">
        <v>8.4261236093028167</v>
      </c>
      <c r="AB196" s="9">
        <v>7.9294869071806522</v>
      </c>
      <c r="AC196" s="9">
        <v>7.4621220298418871</v>
      </c>
      <c r="AD196" s="9">
        <v>7.0223036925411773</v>
      </c>
      <c r="AE196" s="9">
        <v>6.6084082990160269</v>
      </c>
      <c r="AF196" s="9">
        <v>6.21890794795583</v>
      </c>
      <c r="AG196" s="9">
        <v>5.8523647927303104</v>
      </c>
      <c r="AH196" s="9">
        <v>5.5074257335562269</v>
      </c>
      <c r="AI196" s="9">
        <v>5.1828174225083883</v>
      </c>
      <c r="AJ196" s="9">
        <v>4.8773415629358947</v>
      </c>
      <c r="AK196" s="9">
        <v>4.5898704859313328</v>
      </c>
      <c r="AL196" s="9">
        <v>4.3193429875233909</v>
      </c>
      <c r="AM196" s="9">
        <v>4.0647604112258175</v>
      </c>
      <c r="AN196" s="9">
        <v>3.825182961481409</v>
      </c>
      <c r="AO196" s="9">
        <v>3.5997262343920227</v>
      </c>
      <c r="AP196" s="9">
        <v>3.3875579529277764</v>
      </c>
      <c r="AQ196" s="9">
        <v>3.1878948945633905</v>
      </c>
      <c r="AR196" s="9">
        <v>3</v>
      </c>
      <c r="AS196" s="9" t="s">
        <v>47</v>
      </c>
      <c r="AT196" s="9" t="s">
        <v>47</v>
      </c>
      <c r="AU196" s="9" t="s">
        <v>47</v>
      </c>
      <c r="AV196" s="9" t="s">
        <v>47</v>
      </c>
      <c r="AW196" s="9" t="s">
        <v>47</v>
      </c>
      <c r="AX196" s="9" t="s">
        <v>47</v>
      </c>
      <c r="AY196" s="9" t="s">
        <v>47</v>
      </c>
      <c r="AZ196" s="9" t="s">
        <v>47</v>
      </c>
      <c r="BA196" s="9" t="s">
        <v>47</v>
      </c>
      <c r="BB196" s="9" t="s">
        <v>47</v>
      </c>
      <c r="BC196" s="9" t="s">
        <v>47</v>
      </c>
      <c r="BD196" s="9" t="s">
        <v>47</v>
      </c>
      <c r="BE196" s="9" t="s">
        <v>47</v>
      </c>
      <c r="BF196" s="9" t="s">
        <v>47</v>
      </c>
      <c r="BG196" s="9" t="s">
        <v>47</v>
      </c>
      <c r="BH196" s="9" t="s">
        <v>47</v>
      </c>
      <c r="BI196" s="9" t="s">
        <v>47</v>
      </c>
      <c r="BJ196" s="9" t="s">
        <v>47</v>
      </c>
      <c r="BK196" s="9" t="s">
        <v>47</v>
      </c>
      <c r="BL196" s="9" t="s">
        <v>47</v>
      </c>
      <c r="BM196" s="9" t="s">
        <v>47</v>
      </c>
      <c r="BN196" s="9" t="s">
        <v>47</v>
      </c>
    </row>
    <row r="197" spans="1:66" ht="12" x14ac:dyDescent="0.25">
      <c r="A197" s="5">
        <v>166</v>
      </c>
      <c r="B197" s="56">
        <v>42</v>
      </c>
      <c r="C197" s="9">
        <v>124.5</v>
      </c>
      <c r="D197" s="9">
        <v>83</v>
      </c>
      <c r="E197" s="9">
        <v>62.25</v>
      </c>
      <c r="F197" s="9">
        <v>49.8</v>
      </c>
      <c r="G197" s="9">
        <v>41.5</v>
      </c>
      <c r="H197" s="9">
        <v>35.571428571428577</v>
      </c>
      <c r="I197" s="9">
        <v>31.125</v>
      </c>
      <c r="J197" s="9">
        <v>27.666666666666668</v>
      </c>
      <c r="K197" s="9">
        <v>24.9</v>
      </c>
      <c r="L197" s="9">
        <v>22.636363636363637</v>
      </c>
      <c r="M197" s="9">
        <v>20.75</v>
      </c>
      <c r="N197" s="9">
        <v>19.153846153846153</v>
      </c>
      <c r="O197" s="9">
        <v>17.785714285714285</v>
      </c>
      <c r="P197" s="9">
        <v>16.600000000000001</v>
      </c>
      <c r="Q197" s="9">
        <v>15.5625</v>
      </c>
      <c r="R197" s="9">
        <v>14.641967362181081</v>
      </c>
      <c r="S197" s="9">
        <v>13.775884866517334</v>
      </c>
      <c r="T197" s="9">
        <v>12.961031749443283</v>
      </c>
      <c r="U197" s="9">
        <v>12.194377757785787</v>
      </c>
      <c r="V197" s="9">
        <v>11.473071879942582</v>
      </c>
      <c r="W197" s="9">
        <v>10.794431743619395</v>
      </c>
      <c r="X197" s="9">
        <v>10.155933640698256</v>
      </c>
      <c r="Y197" s="9">
        <v>9.5552031421417336</v>
      </c>
      <c r="Z197" s="9">
        <v>8.9900062680320882</v>
      </c>
      <c r="AA197" s="9">
        <v>8.4582411799087023</v>
      </c>
      <c r="AB197" s="9">
        <v>7.9579303645095081</v>
      </c>
      <c r="AC197" s="9">
        <v>7.4872132798495112</v>
      </c>
      <c r="AD197" s="9">
        <v>7.0443394362888556</v>
      </c>
      <c r="AE197" s="9">
        <v>6.6276618868604977</v>
      </c>
      <c r="AF197" s="9">
        <v>6.2356311026495028</v>
      </c>
      <c r="AG197" s="9">
        <v>5.8667892104478874</v>
      </c>
      <c r="AH197" s="9">
        <v>5.5197645712561663</v>
      </c>
      <c r="AI197" s="9">
        <v>5.1932666794702795</v>
      </c>
      <c r="AJ197" s="9">
        <v>4.8860813637851477</v>
      </c>
      <c r="AK197" s="9">
        <v>4.597066271968087</v>
      </c>
      <c r="AL197" s="9">
        <v>4.3251466227110162</v>
      </c>
      <c r="AM197" s="9">
        <v>4.069311208763529</v>
      </c>
      <c r="AN197" s="9">
        <v>3.8286086364834211</v>
      </c>
      <c r="AO197" s="9">
        <v>3.6021437878203928</v>
      </c>
      <c r="AP197" s="9">
        <v>3.3890744915758733</v>
      </c>
      <c r="AQ197" s="9">
        <v>3.1886083915601207</v>
      </c>
      <c r="AR197" s="9">
        <v>3</v>
      </c>
      <c r="AS197" s="9" t="s">
        <v>47</v>
      </c>
      <c r="AT197" s="9" t="s">
        <v>47</v>
      </c>
      <c r="AU197" s="9" t="s">
        <v>47</v>
      </c>
      <c r="AV197" s="9" t="s">
        <v>47</v>
      </c>
      <c r="AW197" s="9" t="s">
        <v>47</v>
      </c>
      <c r="AX197" s="9" t="s">
        <v>47</v>
      </c>
      <c r="AY197" s="9" t="s">
        <v>47</v>
      </c>
      <c r="AZ197" s="9" t="s">
        <v>47</v>
      </c>
      <c r="BA197" s="9" t="s">
        <v>47</v>
      </c>
      <c r="BB197" s="9" t="s">
        <v>47</v>
      </c>
      <c r="BC197" s="9" t="s">
        <v>47</v>
      </c>
      <c r="BD197" s="9" t="s">
        <v>47</v>
      </c>
      <c r="BE197" s="9" t="s">
        <v>47</v>
      </c>
      <c r="BF197" s="9" t="s">
        <v>47</v>
      </c>
      <c r="BG197" s="9" t="s">
        <v>47</v>
      </c>
      <c r="BH197" s="9" t="s">
        <v>47</v>
      </c>
      <c r="BI197" s="9" t="s">
        <v>47</v>
      </c>
      <c r="BJ197" s="9" t="s">
        <v>47</v>
      </c>
      <c r="BK197" s="9" t="s">
        <v>47</v>
      </c>
      <c r="BL197" s="9" t="s">
        <v>47</v>
      </c>
      <c r="BM197" s="9" t="s">
        <v>47</v>
      </c>
      <c r="BN197" s="9" t="s">
        <v>47</v>
      </c>
    </row>
    <row r="198" spans="1:66" ht="12" x14ac:dyDescent="0.25">
      <c r="A198" s="5">
        <v>167</v>
      </c>
      <c r="B198" s="56">
        <v>42</v>
      </c>
      <c r="C198" s="9">
        <v>125.25</v>
      </c>
      <c r="D198" s="9">
        <v>83.5</v>
      </c>
      <c r="E198" s="9">
        <v>62.625</v>
      </c>
      <c r="F198" s="9">
        <v>50.1</v>
      </c>
      <c r="G198" s="9">
        <v>41.75</v>
      </c>
      <c r="H198" s="9">
        <v>35.785714285714285</v>
      </c>
      <c r="I198" s="9">
        <v>31.3125</v>
      </c>
      <c r="J198" s="9">
        <v>27.833333333333332</v>
      </c>
      <c r="K198" s="9">
        <v>25.05</v>
      </c>
      <c r="L198" s="9">
        <v>22.772727272727273</v>
      </c>
      <c r="M198" s="9">
        <v>20.875</v>
      </c>
      <c r="N198" s="9">
        <v>19.26923076923077</v>
      </c>
      <c r="O198" s="9">
        <v>17.892857142857146</v>
      </c>
      <c r="P198" s="9">
        <v>16.7</v>
      </c>
      <c r="Q198" s="9">
        <v>15.65625</v>
      </c>
      <c r="R198" s="9">
        <v>14.726895691206378</v>
      </c>
      <c r="S198" s="9">
        <v>13.852707813152763</v>
      </c>
      <c r="T198" s="9">
        <v>13.03041168894597</v>
      </c>
      <c r="U198" s="9">
        <v>12.256927026368613</v>
      </c>
      <c r="V198" s="9">
        <v>11.529356379213343</v>
      </c>
      <c r="W198" s="9">
        <v>10.844974293551759</v>
      </c>
      <c r="X198" s="9">
        <v>10.201217098280324</v>
      </c>
      <c r="Y198" s="9">
        <v>9.5956733016990228</v>
      </c>
      <c r="Z198" s="9">
        <v>9.0260745581486876</v>
      </c>
      <c r="AA198" s="9">
        <v>8.4902871708683367</v>
      </c>
      <c r="AB198" s="9">
        <v>7.9863040992425187</v>
      </c>
      <c r="AC198" s="9">
        <v>7.5122374404981054</v>
      </c>
      <c r="AD198" s="9">
        <v>7.0663113576872343</v>
      </c>
      <c r="AE198" s="9">
        <v>6.6468554274648657</v>
      </c>
      <c r="AF198" s="9">
        <v>6.2522983827419747</v>
      </c>
      <c r="AG198" s="9">
        <v>5.8811622267745713</v>
      </c>
      <c r="AH198" s="9">
        <v>5.5320566966401357</v>
      </c>
      <c r="AI198" s="9">
        <v>5.2036740553618515</v>
      </c>
      <c r="AJ198" s="9">
        <v>4.8947841931721108</v>
      </c>
      <c r="AK198" s="9">
        <v>4.6042300195648025</v>
      </c>
      <c r="AL198" s="9">
        <v>4.3309231288751739</v>
      </c>
      <c r="AM198" s="9">
        <v>4.0738397231506802</v>
      </c>
      <c r="AN198" s="9">
        <v>3.8320167770400402</v>
      </c>
      <c r="AO198" s="9">
        <v>3.6045484303343081</v>
      </c>
      <c r="AP198" s="9">
        <v>3.3905825946465487</v>
      </c>
      <c r="AQ198" s="9">
        <v>3.1893177615188559</v>
      </c>
      <c r="AR198" s="9">
        <v>3</v>
      </c>
      <c r="AS198" s="9" t="s">
        <v>47</v>
      </c>
      <c r="AT198" s="9" t="s">
        <v>47</v>
      </c>
      <c r="AU198" s="9" t="s">
        <v>47</v>
      </c>
      <c r="AV198" s="9" t="s">
        <v>47</v>
      </c>
      <c r="AW198" s="9" t="s">
        <v>47</v>
      </c>
      <c r="AX198" s="9" t="s">
        <v>47</v>
      </c>
      <c r="AY198" s="9" t="s">
        <v>47</v>
      </c>
      <c r="AZ198" s="9" t="s">
        <v>47</v>
      </c>
      <c r="BA198" s="9" t="s">
        <v>47</v>
      </c>
      <c r="BB198" s="9" t="s">
        <v>47</v>
      </c>
      <c r="BC198" s="9" t="s">
        <v>47</v>
      </c>
      <c r="BD198" s="9" t="s">
        <v>47</v>
      </c>
      <c r="BE198" s="9" t="s">
        <v>47</v>
      </c>
      <c r="BF198" s="9" t="s">
        <v>47</v>
      </c>
      <c r="BG198" s="9" t="s">
        <v>47</v>
      </c>
      <c r="BH198" s="9" t="s">
        <v>47</v>
      </c>
      <c r="BI198" s="9" t="s">
        <v>47</v>
      </c>
      <c r="BJ198" s="9" t="s">
        <v>47</v>
      </c>
      <c r="BK198" s="9" t="s">
        <v>47</v>
      </c>
      <c r="BL198" s="9" t="s">
        <v>47</v>
      </c>
      <c r="BM198" s="9" t="s">
        <v>47</v>
      </c>
      <c r="BN198" s="9" t="s">
        <v>47</v>
      </c>
    </row>
    <row r="199" spans="1:66" ht="12" x14ac:dyDescent="0.25">
      <c r="A199" s="5">
        <v>168</v>
      </c>
      <c r="B199" s="56">
        <v>42</v>
      </c>
      <c r="C199" s="9">
        <v>126</v>
      </c>
      <c r="D199" s="9">
        <v>84</v>
      </c>
      <c r="E199" s="9">
        <v>63</v>
      </c>
      <c r="F199" s="9">
        <v>50.4</v>
      </c>
      <c r="G199" s="9">
        <v>42</v>
      </c>
      <c r="H199" s="9">
        <v>36</v>
      </c>
      <c r="I199" s="9">
        <v>31.5</v>
      </c>
      <c r="J199" s="9">
        <v>28</v>
      </c>
      <c r="K199" s="9">
        <v>25.2</v>
      </c>
      <c r="L199" s="9">
        <v>22.90909090909091</v>
      </c>
      <c r="M199" s="9">
        <v>21</v>
      </c>
      <c r="N199" s="9">
        <v>19.384615384615387</v>
      </c>
      <c r="O199" s="9">
        <v>18</v>
      </c>
      <c r="P199" s="9">
        <v>16.8</v>
      </c>
      <c r="Q199" s="9">
        <v>15.75</v>
      </c>
      <c r="R199" s="9">
        <v>14.811805186914109</v>
      </c>
      <c r="S199" s="9">
        <v>13.929496691752103</v>
      </c>
      <c r="T199" s="9">
        <v>13.09974548253947</v>
      </c>
      <c r="U199" s="9">
        <v>12.319420830827475</v>
      </c>
      <c r="V199" s="9">
        <v>11.585578499163686</v>
      </c>
      <c r="W199" s="9">
        <v>10.895449632210363</v>
      </c>
      <c r="X199" s="9">
        <v>10.246430309595862</v>
      </c>
      <c r="Y199" s="9">
        <v>9.6360717210810094</v>
      </c>
      <c r="Z199" s="9">
        <v>9.0620709269704136</v>
      </c>
      <c r="AA199" s="9">
        <v>8.5222621689069129</v>
      </c>
      <c r="AB199" s="9">
        <v>8.0146086982639524</v>
      </c>
      <c r="AC199" s="9">
        <v>7.5371950913036772</v>
      </c>
      <c r="AD199" s="9">
        <v>7.0882200221051006</v>
      </c>
      <c r="AE199" s="9">
        <v>6.6659894659939516</v>
      </c>
      <c r="AF199" s="9">
        <v>6.2689103078300947</v>
      </c>
      <c r="AG199" s="9">
        <v>5.8954843310360063</v>
      </c>
      <c r="AH199" s="9">
        <v>5.5443025646863457</v>
      </c>
      <c r="AI199" s="9">
        <v>5.2140399673296756</v>
      </c>
      <c r="AJ199" s="9">
        <v>4.9034504274838815</v>
      </c>
      <c r="AK199" s="9">
        <v>4.6113620619417102</v>
      </c>
      <c r="AL199" s="9">
        <v>4.3366727941464855</v>
      </c>
      <c r="AM199" s="9">
        <v>4.078346195954806</v>
      </c>
      <c r="AN199" s="9">
        <v>3.835407577096813</v>
      </c>
      <c r="AO199" s="9">
        <v>3.6069403075791895</v>
      </c>
      <c r="AP199" s="9">
        <v>3.3920823591549838</v>
      </c>
      <c r="AQ199" s="9">
        <v>3.1900230528108962</v>
      </c>
      <c r="AR199" s="9">
        <v>3</v>
      </c>
      <c r="AS199" s="9" t="s">
        <v>47</v>
      </c>
      <c r="AT199" s="9" t="s">
        <v>47</v>
      </c>
      <c r="AU199" s="9" t="s">
        <v>47</v>
      </c>
      <c r="AV199" s="9" t="s">
        <v>47</v>
      </c>
      <c r="AW199" s="9" t="s">
        <v>47</v>
      </c>
      <c r="AX199" s="9" t="s">
        <v>47</v>
      </c>
      <c r="AY199" s="9" t="s">
        <v>47</v>
      </c>
      <c r="AZ199" s="9" t="s">
        <v>47</v>
      </c>
      <c r="BA199" s="9" t="s">
        <v>47</v>
      </c>
      <c r="BB199" s="9" t="s">
        <v>47</v>
      </c>
      <c r="BC199" s="9" t="s">
        <v>47</v>
      </c>
      <c r="BD199" s="9" t="s">
        <v>47</v>
      </c>
      <c r="BE199" s="9" t="s">
        <v>47</v>
      </c>
      <c r="BF199" s="9" t="s">
        <v>47</v>
      </c>
      <c r="BG199" s="9" t="s">
        <v>47</v>
      </c>
      <c r="BH199" s="9" t="s">
        <v>47</v>
      </c>
      <c r="BI199" s="9" t="s">
        <v>47</v>
      </c>
      <c r="BJ199" s="9" t="s">
        <v>47</v>
      </c>
      <c r="BK199" s="9" t="s">
        <v>47</v>
      </c>
      <c r="BL199" s="9" t="s">
        <v>47</v>
      </c>
      <c r="BM199" s="9" t="s">
        <v>47</v>
      </c>
      <c r="BN199" s="9" t="s">
        <v>47</v>
      </c>
    </row>
    <row r="200" spans="1:66" ht="12" x14ac:dyDescent="0.25">
      <c r="A200" s="5">
        <v>169</v>
      </c>
      <c r="B200" s="56">
        <v>43</v>
      </c>
      <c r="C200" s="9">
        <v>126.75</v>
      </c>
      <c r="D200" s="9">
        <v>84.5</v>
      </c>
      <c r="E200" s="9">
        <v>63.375</v>
      </c>
      <c r="F200" s="9">
        <v>50.7</v>
      </c>
      <c r="G200" s="9">
        <v>42.25</v>
      </c>
      <c r="H200" s="9">
        <v>36.214285714285715</v>
      </c>
      <c r="I200" s="9">
        <v>31.6875</v>
      </c>
      <c r="J200" s="9">
        <v>28.166666666666664</v>
      </c>
      <c r="K200" s="9">
        <v>25.35</v>
      </c>
      <c r="L200" s="9">
        <v>23.045454545454543</v>
      </c>
      <c r="M200" s="9">
        <v>21.125</v>
      </c>
      <c r="N200" s="9">
        <v>19.5</v>
      </c>
      <c r="O200" s="9">
        <v>18.107142857142854</v>
      </c>
      <c r="P200" s="9">
        <v>16.899999999999999</v>
      </c>
      <c r="Q200" s="9">
        <v>15.84375</v>
      </c>
      <c r="R200" s="9">
        <v>14.911764705882351</v>
      </c>
      <c r="S200" s="9">
        <v>14.051935940264176</v>
      </c>
      <c r="T200" s="9">
        <v>13.241685847644565</v>
      </c>
      <c r="U200" s="9">
        <v>12.47815566716951</v>
      </c>
      <c r="V200" s="9">
        <v>11.758651477282351</v>
      </c>
      <c r="W200" s="9">
        <v>11.080634690908457</v>
      </c>
      <c r="X200" s="9">
        <v>10.44171309869802</v>
      </c>
      <c r="Y200" s="9">
        <v>9.8396324287253378</v>
      </c>
      <c r="Z200" s="9">
        <v>9.2722683928651133</v>
      </c>
      <c r="AA200" s="9">
        <v>8.7376191917834571</v>
      </c>
      <c r="AB200" s="9">
        <v>8.2337984520993608</v>
      </c>
      <c r="AC200" s="9">
        <v>7.7590285707972058</v>
      </c>
      <c r="AD200" s="9">
        <v>7.3116344434077769</v>
      </c>
      <c r="AE200" s="9">
        <v>6.8900375538292646</v>
      </c>
      <c r="AF200" s="9">
        <v>6.4927504049356868</v>
      </c>
      <c r="AG200" s="9">
        <v>6.1183712703225623</v>
      </c>
      <c r="AH200" s="9">
        <v>5.7655792486727098</v>
      </c>
      <c r="AI200" s="9">
        <v>5.4331296032927483</v>
      </c>
      <c r="AJ200" s="9">
        <v>5.11984937037706</v>
      </c>
      <c r="AK200" s="9">
        <v>4.8246332205040847</v>
      </c>
      <c r="AL200" s="9">
        <v>4.5464395587632964</v>
      </c>
      <c r="AM200" s="9">
        <v>4.2842868497531406</v>
      </c>
      <c r="AN200" s="9">
        <v>4.0372501544836483</v>
      </c>
      <c r="AO200" s="9">
        <v>3.8044578669650497</v>
      </c>
      <c r="AP200" s="9">
        <v>3.5850886389682786</v>
      </c>
      <c r="AQ200" s="9">
        <v>3.3783684821071769</v>
      </c>
      <c r="AR200" s="9">
        <v>3.1835680370178254</v>
      </c>
      <c r="AS200" s="9">
        <v>3</v>
      </c>
      <c r="AT200" s="9" t="s">
        <v>47</v>
      </c>
      <c r="AU200" s="9" t="s">
        <v>47</v>
      </c>
      <c r="AV200" s="9" t="s">
        <v>47</v>
      </c>
      <c r="AW200" s="9" t="s">
        <v>47</v>
      </c>
      <c r="AX200" s="9" t="s">
        <v>47</v>
      </c>
      <c r="AY200" s="9" t="s">
        <v>47</v>
      </c>
      <c r="AZ200" s="9" t="s">
        <v>47</v>
      </c>
      <c r="BA200" s="9" t="s">
        <v>47</v>
      </c>
      <c r="BB200" s="9" t="s">
        <v>47</v>
      </c>
      <c r="BC200" s="9" t="s">
        <v>47</v>
      </c>
      <c r="BD200" s="9" t="s">
        <v>47</v>
      </c>
      <c r="BE200" s="9" t="s">
        <v>47</v>
      </c>
      <c r="BF200" s="9" t="s">
        <v>47</v>
      </c>
      <c r="BG200" s="9" t="s">
        <v>47</v>
      </c>
      <c r="BH200" s="9" t="s">
        <v>47</v>
      </c>
      <c r="BI200" s="9" t="s">
        <v>47</v>
      </c>
      <c r="BJ200" s="9" t="s">
        <v>47</v>
      </c>
      <c r="BK200" s="9" t="s">
        <v>47</v>
      </c>
      <c r="BL200" s="9" t="s">
        <v>47</v>
      </c>
      <c r="BM200" s="9" t="s">
        <v>47</v>
      </c>
      <c r="BN200" s="9" t="s">
        <v>47</v>
      </c>
    </row>
    <row r="201" spans="1:66" ht="12" x14ac:dyDescent="0.25">
      <c r="A201" s="5">
        <v>170</v>
      </c>
      <c r="B201" s="56">
        <v>43</v>
      </c>
      <c r="C201" s="9">
        <v>127.5</v>
      </c>
      <c r="D201" s="9">
        <v>85</v>
      </c>
      <c r="E201" s="9">
        <v>63.75</v>
      </c>
      <c r="F201" s="9">
        <v>51</v>
      </c>
      <c r="G201" s="9">
        <v>42.5</v>
      </c>
      <c r="H201" s="9">
        <v>36.428571428571423</v>
      </c>
      <c r="I201" s="9">
        <v>31.875</v>
      </c>
      <c r="J201" s="9">
        <v>28.333333333333329</v>
      </c>
      <c r="K201" s="9">
        <v>25.5</v>
      </c>
      <c r="L201" s="9">
        <v>23.181818181818176</v>
      </c>
      <c r="M201" s="9">
        <v>21.25</v>
      </c>
      <c r="N201" s="9">
        <v>19.61538461538461</v>
      </c>
      <c r="O201" s="9">
        <v>18.214285714285708</v>
      </c>
      <c r="P201" s="9">
        <v>17</v>
      </c>
      <c r="Q201" s="9">
        <v>15.9375</v>
      </c>
      <c r="R201" s="9">
        <v>15</v>
      </c>
      <c r="S201" s="9">
        <v>14.131995195596748</v>
      </c>
      <c r="T201" s="9">
        <v>13.31421921389131</v>
      </c>
      <c r="U201" s="9">
        <v>12.543765464255598</v>
      </c>
      <c r="V201" s="9">
        <v>11.817895551703506</v>
      </c>
      <c r="W201" s="9">
        <v>11.134029543915879</v>
      </c>
      <c r="X201" s="9">
        <v>10.489736801483435</v>
      </c>
      <c r="Y201" s="9">
        <v>9.88272733877589</v>
      </c>
      <c r="Z201" s="9">
        <v>9.3108436847315712</v>
      </c>
      <c r="AA201" s="9">
        <v>8.7720532146385963</v>
      </c>
      <c r="AB201" s="9">
        <v>8.2644409256527798</v>
      </c>
      <c r="AC201" s="9">
        <v>7.7862026303745511</v>
      </c>
      <c r="AD201" s="9">
        <v>7.3356385442930643</v>
      </c>
      <c r="AE201" s="9">
        <v>6.9111472443055968</v>
      </c>
      <c r="AF201" s="9">
        <v>6.5112199768392296</v>
      </c>
      <c r="AG201" s="9">
        <v>6.1344352953443737</v>
      </c>
      <c r="AH201" s="9">
        <v>5.7794540081003891</v>
      </c>
      <c r="AI201" s="9">
        <v>5.4450144183764735</v>
      </c>
      <c r="AJ201" s="9">
        <v>5.1299278400300912</v>
      </c>
      <c r="AK201" s="9">
        <v>4.8330743726042185</v>
      </c>
      <c r="AL201" s="9">
        <v>4.5533989209069743</v>
      </c>
      <c r="AM201" s="9">
        <v>4.289907444926186</v>
      </c>
      <c r="AN201" s="9">
        <v>4.041663426750107</v>
      </c>
      <c r="AO201" s="9">
        <v>3.8077845419367748</v>
      </c>
      <c r="AP201" s="9">
        <v>3.5874395235012058</v>
      </c>
      <c r="AQ201" s="9">
        <v>3.3798452073741965</v>
      </c>
      <c r="AR201" s="9">
        <v>3.1842637488315235</v>
      </c>
      <c r="AS201" s="9">
        <v>3</v>
      </c>
      <c r="AT201" s="9" t="s">
        <v>47</v>
      </c>
      <c r="AU201" s="9" t="s">
        <v>47</v>
      </c>
      <c r="AV201" s="9" t="s">
        <v>47</v>
      </c>
      <c r="AW201" s="9" t="s">
        <v>47</v>
      </c>
      <c r="AX201" s="9" t="s">
        <v>47</v>
      </c>
      <c r="AY201" s="9" t="s">
        <v>47</v>
      </c>
      <c r="AZ201" s="9" t="s">
        <v>47</v>
      </c>
      <c r="BA201" s="9" t="s">
        <v>47</v>
      </c>
      <c r="BB201" s="9" t="s">
        <v>47</v>
      </c>
      <c r="BC201" s="9" t="s">
        <v>47</v>
      </c>
      <c r="BD201" s="9" t="s">
        <v>47</v>
      </c>
      <c r="BE201" s="9" t="s">
        <v>47</v>
      </c>
      <c r="BF201" s="9" t="s">
        <v>47</v>
      </c>
      <c r="BG201" s="9" t="s">
        <v>47</v>
      </c>
      <c r="BH201" s="9" t="s">
        <v>47</v>
      </c>
      <c r="BI201" s="9" t="s">
        <v>47</v>
      </c>
      <c r="BJ201" s="9" t="s">
        <v>47</v>
      </c>
      <c r="BK201" s="9" t="s">
        <v>47</v>
      </c>
      <c r="BL201" s="9" t="s">
        <v>47</v>
      </c>
      <c r="BM201" s="9" t="s">
        <v>47</v>
      </c>
      <c r="BN201" s="9" t="s">
        <v>47</v>
      </c>
    </row>
    <row r="202" spans="1:66" ht="12" x14ac:dyDescent="0.25">
      <c r="A202" s="5">
        <v>171</v>
      </c>
      <c r="B202" s="56">
        <v>43</v>
      </c>
      <c r="C202" s="9">
        <v>128.25</v>
      </c>
      <c r="D202" s="9">
        <v>85.5</v>
      </c>
      <c r="E202" s="9">
        <v>64.125</v>
      </c>
      <c r="F202" s="9">
        <v>51.3</v>
      </c>
      <c r="G202" s="9">
        <v>42.75</v>
      </c>
      <c r="H202" s="9">
        <v>36.642857142857146</v>
      </c>
      <c r="I202" s="9">
        <v>32.0625</v>
      </c>
      <c r="J202" s="9">
        <v>28.5</v>
      </c>
      <c r="K202" s="9">
        <v>25.65</v>
      </c>
      <c r="L202" s="9">
        <v>23.31818181818182</v>
      </c>
      <c r="M202" s="9">
        <v>21.375</v>
      </c>
      <c r="N202" s="9">
        <v>19.730769230769234</v>
      </c>
      <c r="O202" s="9">
        <v>18.321428571428573</v>
      </c>
      <c r="P202" s="9">
        <v>17.100000000000001</v>
      </c>
      <c r="Q202" s="9">
        <v>16.03125</v>
      </c>
      <c r="R202" s="9">
        <v>15.088235294117647</v>
      </c>
      <c r="S202" s="9">
        <v>14.212037010623211</v>
      </c>
      <c r="T202" s="9">
        <v>13.386720981881121</v>
      </c>
      <c r="U202" s="9">
        <v>12.609332392871242</v>
      </c>
      <c r="V202" s="9">
        <v>11.877088019471797</v>
      </c>
      <c r="W202" s="9">
        <v>11.187366263897724</v>
      </c>
      <c r="X202" s="9">
        <v>10.537697768797287</v>
      </c>
      <c r="Y202" s="9">
        <v>9.9257565764033053</v>
      </c>
      <c r="Z202" s="9">
        <v>9.3493518010868186</v>
      </c>
      <c r="AA202" s="9">
        <v>8.8064197854990471</v>
      </c>
      <c r="AB202" s="9">
        <v>8.2950167122189047</v>
      </c>
      <c r="AC202" s="9">
        <v>7.813311644454128</v>
      </c>
      <c r="AD202" s="9">
        <v>7.3595799708801612</v>
      </c>
      <c r="AE202" s="9">
        <v>6.9321972311478852</v>
      </c>
      <c r="AF202" s="9">
        <v>6.5296332999541118</v>
      </c>
      <c r="AG202" s="9">
        <v>6.150446908852536</v>
      </c>
      <c r="AH202" s="9">
        <v>5.793280486192014</v>
      </c>
      <c r="AI202" s="9">
        <v>5.4568552967079782</v>
      </c>
      <c r="AJ202" s="9">
        <v>5.1399668633656717</v>
      </c>
      <c r="AK202" s="9">
        <v>4.8414806550643554</v>
      </c>
      <c r="AL202" s="9">
        <v>4.5603280247635318</v>
      </c>
      <c r="AM202" s="9">
        <v>4.2955023834887589</v>
      </c>
      <c r="AN202" s="9">
        <v>4.0460555965191505</v>
      </c>
      <c r="AO202" s="9">
        <v>3.8110945888541088</v>
      </c>
      <c r="AP202" s="9">
        <v>3.5897781478061117</v>
      </c>
      <c r="AQ202" s="9">
        <v>3.3813139112721147</v>
      </c>
      <c r="AR202" s="9">
        <v>3.184955530900917</v>
      </c>
      <c r="AS202" s="9">
        <v>3</v>
      </c>
      <c r="AT202" s="9" t="s">
        <v>47</v>
      </c>
      <c r="AU202" s="9" t="s">
        <v>47</v>
      </c>
      <c r="AV202" s="9" t="s">
        <v>47</v>
      </c>
      <c r="AW202" s="9" t="s">
        <v>47</v>
      </c>
      <c r="AX202" s="9" t="s">
        <v>47</v>
      </c>
      <c r="AY202" s="9" t="s">
        <v>47</v>
      </c>
      <c r="AZ202" s="9" t="s">
        <v>47</v>
      </c>
      <c r="BA202" s="9" t="s">
        <v>47</v>
      </c>
      <c r="BB202" s="9" t="s">
        <v>47</v>
      </c>
      <c r="BC202" s="9" t="s">
        <v>47</v>
      </c>
      <c r="BD202" s="9" t="s">
        <v>47</v>
      </c>
      <c r="BE202" s="9" t="s">
        <v>47</v>
      </c>
      <c r="BF202" s="9" t="s">
        <v>47</v>
      </c>
      <c r="BG202" s="9" t="s">
        <v>47</v>
      </c>
      <c r="BH202" s="9" t="s">
        <v>47</v>
      </c>
      <c r="BI202" s="9" t="s">
        <v>47</v>
      </c>
      <c r="BJ202" s="9" t="s">
        <v>47</v>
      </c>
      <c r="BK202" s="9" t="s">
        <v>47</v>
      </c>
      <c r="BL202" s="9" t="s">
        <v>47</v>
      </c>
      <c r="BM202" s="9" t="s">
        <v>47</v>
      </c>
      <c r="BN202" s="9" t="s">
        <v>47</v>
      </c>
    </row>
    <row r="203" spans="1:66" ht="12" x14ac:dyDescent="0.25">
      <c r="A203" s="5">
        <v>172</v>
      </c>
      <c r="B203" s="56">
        <v>43</v>
      </c>
      <c r="C203" s="9">
        <v>129</v>
      </c>
      <c r="D203" s="9">
        <v>86</v>
      </c>
      <c r="E203" s="9">
        <v>64.5</v>
      </c>
      <c r="F203" s="9">
        <v>51.6</v>
      </c>
      <c r="G203" s="9">
        <v>43</v>
      </c>
      <c r="H203" s="9">
        <v>36.857142857142854</v>
      </c>
      <c r="I203" s="9">
        <v>32.25</v>
      </c>
      <c r="J203" s="9">
        <v>28.666666666666664</v>
      </c>
      <c r="K203" s="9">
        <v>25.8</v>
      </c>
      <c r="L203" s="9">
        <v>23.45454545454545</v>
      </c>
      <c r="M203" s="9">
        <v>21.5</v>
      </c>
      <c r="N203" s="9">
        <v>19.846153846153843</v>
      </c>
      <c r="O203" s="9">
        <v>18.428571428571427</v>
      </c>
      <c r="P203" s="9">
        <v>17.2</v>
      </c>
      <c r="Q203" s="9">
        <v>16.125</v>
      </c>
      <c r="R203" s="9">
        <v>15.176470588235293</v>
      </c>
      <c r="S203" s="9">
        <v>14.292061491100817</v>
      </c>
      <c r="T203" s="9">
        <v>13.459191350046193</v>
      </c>
      <c r="U203" s="9">
        <v>12.67485673147671</v>
      </c>
      <c r="V203" s="9">
        <v>11.936229226944539</v>
      </c>
      <c r="W203" s="9">
        <v>11.240645253555133</v>
      </c>
      <c r="X203" s="9">
        <v>10.585596448755149</v>
      </c>
      <c r="Y203" s="9">
        <v>9.9687206248642628</v>
      </c>
      <c r="Z203" s="9">
        <v>9.3877932507318036</v>
      </c>
      <c r="AA203" s="9">
        <v>8.8407194298000125</v>
      </c>
      <c r="AB203" s="9">
        <v>8.3255263456458</v>
      </c>
      <c r="AC203" s="9">
        <v>7.8403561477586985</v>
      </c>
      <c r="AD203" s="9">
        <v>7.3834592519002333</v>
      </c>
      <c r="AE203" s="9">
        <v>6.9531880308849665</v>
      </c>
      <c r="AF203" s="9">
        <v>6.5479908730313978</v>
      </c>
      <c r="AG203" s="9">
        <v>6.1664065868567368</v>
      </c>
      <c r="AH203" s="9">
        <v>5.8070591318381988</v>
      </c>
      <c r="AI203" s="9">
        <v>5.4686526562392679</v>
      </c>
      <c r="AJ203" s="9">
        <v>5.1499668241067384</v>
      </c>
      <c r="AK203" s="9">
        <v>4.8498524145870769</v>
      </c>
      <c r="AL203" s="9">
        <v>4.5672271776927085</v>
      </c>
      <c r="AM203" s="9">
        <v>4.3010719315735955</v>
      </c>
      <c r="AN203" s="9">
        <v>4.0504268872203841</v>
      </c>
      <c r="AO203" s="9">
        <v>3.814388187345545</v>
      </c>
      <c r="AP203" s="9">
        <v>3.5921046469612747</v>
      </c>
      <c r="AQ203" s="9">
        <v>3.382774683900279</v>
      </c>
      <c r="AR203" s="9">
        <v>3.1856434282105144</v>
      </c>
      <c r="AS203" s="9">
        <v>3</v>
      </c>
      <c r="AT203" s="9" t="s">
        <v>47</v>
      </c>
      <c r="AU203" s="9" t="s">
        <v>47</v>
      </c>
      <c r="AV203" s="9" t="s">
        <v>47</v>
      </c>
      <c r="AW203" s="9" t="s">
        <v>47</v>
      </c>
      <c r="AX203" s="9" t="s">
        <v>47</v>
      </c>
      <c r="AY203" s="9" t="s">
        <v>47</v>
      </c>
      <c r="AZ203" s="9" t="s">
        <v>47</v>
      </c>
      <c r="BA203" s="9" t="s">
        <v>47</v>
      </c>
      <c r="BB203" s="9" t="s">
        <v>47</v>
      </c>
      <c r="BC203" s="9" t="s">
        <v>47</v>
      </c>
      <c r="BD203" s="9" t="s">
        <v>47</v>
      </c>
      <c r="BE203" s="9" t="s">
        <v>47</v>
      </c>
      <c r="BF203" s="9" t="s">
        <v>47</v>
      </c>
      <c r="BG203" s="9" t="s">
        <v>47</v>
      </c>
      <c r="BH203" s="9" t="s">
        <v>47</v>
      </c>
      <c r="BI203" s="9" t="s">
        <v>47</v>
      </c>
      <c r="BJ203" s="9" t="s">
        <v>47</v>
      </c>
      <c r="BK203" s="9" t="s">
        <v>47</v>
      </c>
      <c r="BL203" s="9" t="s">
        <v>47</v>
      </c>
      <c r="BM203" s="9" t="s">
        <v>47</v>
      </c>
      <c r="BN203" s="9" t="s">
        <v>47</v>
      </c>
    </row>
    <row r="204" spans="1:66" ht="12" x14ac:dyDescent="0.25">
      <c r="A204" s="5">
        <v>173</v>
      </c>
      <c r="B204" s="56">
        <v>44</v>
      </c>
      <c r="C204" s="9">
        <v>129.75</v>
      </c>
      <c r="D204" s="9">
        <v>86.5</v>
      </c>
      <c r="E204" s="9">
        <v>64.875</v>
      </c>
      <c r="F204" s="9">
        <v>51.9</v>
      </c>
      <c r="G204" s="9">
        <v>43.25</v>
      </c>
      <c r="H204" s="9">
        <v>37.071428571428577</v>
      </c>
      <c r="I204" s="9">
        <v>32.4375</v>
      </c>
      <c r="J204" s="9">
        <v>28.833333333333339</v>
      </c>
      <c r="K204" s="9">
        <v>25.95</v>
      </c>
      <c r="L204" s="9">
        <v>23.590909090909097</v>
      </c>
      <c r="M204" s="9">
        <v>21.625</v>
      </c>
      <c r="N204" s="9">
        <v>19.961538461538467</v>
      </c>
      <c r="O204" s="9">
        <v>18.535714285714292</v>
      </c>
      <c r="P204" s="9">
        <v>17.3</v>
      </c>
      <c r="Q204" s="9">
        <v>16.21875</v>
      </c>
      <c r="R204" s="9">
        <v>15.264705882352944</v>
      </c>
      <c r="S204" s="9">
        <v>14.403031099936211</v>
      </c>
      <c r="T204" s="9">
        <v>13.589996850548765</v>
      </c>
      <c r="U204" s="9">
        <v>12.822857433026254</v>
      </c>
      <c r="V204" s="9">
        <v>12.099022137821697</v>
      </c>
      <c r="W204" s="9">
        <v>11.416046497910072</v>
      </c>
      <c r="X204" s="9">
        <v>10.771624033569104</v>
      </c>
      <c r="Y204" s="9">
        <v>10.16357846315751</v>
      </c>
      <c r="Z204" s="9">
        <v>9.5898563535857075</v>
      </c>
      <c r="AA204" s="9">
        <v>9.0485201856588393</v>
      </c>
      <c r="AB204" s="9">
        <v>8.5377418108730723</v>
      </c>
      <c r="AC204" s="9">
        <v>8.0557962775680902</v>
      </c>
      <c r="AD204" s="9">
        <v>7.6010560055860523</v>
      </c>
      <c r="AE204" s="9">
        <v>7.1719852897642298</v>
      </c>
      <c r="AF204" s="9">
        <v>6.7671351136990623</v>
      </c>
      <c r="AG204" s="9">
        <v>6.3851382562671484</v>
      </c>
      <c r="AH204" s="9">
        <v>6.024704674377416</v>
      </c>
      <c r="AI204" s="9">
        <v>5.6846171463615125</v>
      </c>
      <c r="AJ204" s="9">
        <v>5.3637271612897246</v>
      </c>
      <c r="AK204" s="9">
        <v>5.0609510403301892</v>
      </c>
      <c r="AL204" s="9">
        <v>4.7752662770528467</v>
      </c>
      <c r="AM204" s="9">
        <v>4.5057080843189548</v>
      </c>
      <c r="AN204" s="9">
        <v>4.2513661360946378</v>
      </c>
      <c r="AO204" s="9">
        <v>4.0113814931852563</v>
      </c>
      <c r="AP204" s="9">
        <v>3.784943702508472</v>
      </c>
      <c r="AQ204" s="9">
        <v>3.571288060109953</v>
      </c>
      <c r="AR204" s="9">
        <v>3.369693028678638</v>
      </c>
      <c r="AS204" s="9">
        <v>3.1794778008402438</v>
      </c>
      <c r="AT204" s="9">
        <v>3</v>
      </c>
      <c r="AU204" s="9" t="s">
        <v>47</v>
      </c>
      <c r="AV204" s="9" t="s">
        <v>47</v>
      </c>
      <c r="AW204" s="9" t="s">
        <v>47</v>
      </c>
      <c r="AX204" s="9" t="s">
        <v>47</v>
      </c>
      <c r="AY204" s="9" t="s">
        <v>47</v>
      </c>
      <c r="AZ204" s="9" t="s">
        <v>47</v>
      </c>
      <c r="BA204" s="9" t="s">
        <v>47</v>
      </c>
      <c r="BB204" s="9" t="s">
        <v>47</v>
      </c>
      <c r="BC204" s="9" t="s">
        <v>47</v>
      </c>
      <c r="BD204" s="9" t="s">
        <v>47</v>
      </c>
      <c r="BE204" s="9" t="s">
        <v>47</v>
      </c>
      <c r="BF204" s="9" t="s">
        <v>47</v>
      </c>
      <c r="BG204" s="9" t="s">
        <v>47</v>
      </c>
      <c r="BH204" s="9" t="s">
        <v>47</v>
      </c>
      <c r="BI204" s="9" t="s">
        <v>47</v>
      </c>
      <c r="BJ204" s="9" t="s">
        <v>47</v>
      </c>
      <c r="BK204" s="9" t="s">
        <v>47</v>
      </c>
      <c r="BL204" s="9" t="s">
        <v>47</v>
      </c>
      <c r="BM204" s="9" t="s">
        <v>47</v>
      </c>
      <c r="BN204" s="9" t="s">
        <v>47</v>
      </c>
    </row>
    <row r="205" spans="1:66" ht="12" x14ac:dyDescent="0.25">
      <c r="A205" s="5">
        <v>174</v>
      </c>
      <c r="B205" s="56">
        <v>44</v>
      </c>
      <c r="C205" s="9">
        <v>130.5</v>
      </c>
      <c r="D205" s="9">
        <v>87</v>
      </c>
      <c r="E205" s="9">
        <v>65.25</v>
      </c>
      <c r="F205" s="9">
        <v>52.2</v>
      </c>
      <c r="G205" s="9">
        <v>43.5</v>
      </c>
      <c r="H205" s="9">
        <v>37.285714285714292</v>
      </c>
      <c r="I205" s="9">
        <v>32.625</v>
      </c>
      <c r="J205" s="9">
        <v>29</v>
      </c>
      <c r="K205" s="9">
        <v>26.1</v>
      </c>
      <c r="L205" s="9">
        <v>23.72727272727273</v>
      </c>
      <c r="M205" s="9">
        <v>21.75</v>
      </c>
      <c r="N205" s="9">
        <v>20.07692307692308</v>
      </c>
      <c r="O205" s="9">
        <v>18.642857142857146</v>
      </c>
      <c r="P205" s="9">
        <v>17.399999999999999</v>
      </c>
      <c r="Q205" s="9">
        <v>16.3125</v>
      </c>
      <c r="R205" s="9">
        <v>15.352941176470591</v>
      </c>
      <c r="S205" s="9">
        <v>14.483303969258685</v>
      </c>
      <c r="T205" s="9">
        <v>13.662925654103654</v>
      </c>
      <c r="U205" s="9">
        <v>12.889016057785508</v>
      </c>
      <c r="V205" s="9">
        <v>12.158943050967753</v>
      </c>
      <c r="W205" s="9">
        <v>11.470223596111939</v>
      </c>
      <c r="X205" s="9">
        <v>10.820515302465498</v>
      </c>
      <c r="Y205" s="9">
        <v>10.207608459400724</v>
      </c>
      <c r="Z205" s="9">
        <v>9.6294185210096135</v>
      </c>
      <c r="AA205" s="9">
        <v>9.083979016394089</v>
      </c>
      <c r="AB205" s="9">
        <v>8.5694348615388982</v>
      </c>
      <c r="AC205" s="9">
        <v>8.0840360500203499</v>
      </c>
      <c r="AD205" s="9">
        <v>7.6261317010924543</v>
      </c>
      <c r="AE205" s="9">
        <v>7.1941644449075515</v>
      </c>
      <c r="AF205" s="9">
        <v>6.7866651257750839</v>
      </c>
      <c r="AG205" s="9">
        <v>6.4022478054438769</v>
      </c>
      <c r="AH205" s="9">
        <v>6.0396050494136819</v>
      </c>
      <c r="AI205" s="9">
        <v>5.6975034802443512</v>
      </c>
      <c r="AJ205" s="9">
        <v>5.3747795827390759</v>
      </c>
      <c r="AK205" s="9">
        <v>5.0703357467347958</v>
      </c>
      <c r="AL205" s="9">
        <v>4.7831365340409597</v>
      </c>
      <c r="AM205" s="9">
        <v>4.5122051568302224</v>
      </c>
      <c r="AN205" s="9">
        <v>4.256620155503783</v>
      </c>
      <c r="AO205" s="9">
        <v>4.0155122647325125</v>
      </c>
      <c r="AP205" s="9">
        <v>3.7880614570150364</v>
      </c>
      <c r="AQ205" s="9">
        <v>3.5734941536976592</v>
      </c>
      <c r="AR205" s="9">
        <v>3.3710805939705906</v>
      </c>
      <c r="AS205" s="9">
        <v>3.1801323528922145</v>
      </c>
      <c r="AT205" s="9">
        <v>3</v>
      </c>
      <c r="AU205" s="9" t="s">
        <v>47</v>
      </c>
      <c r="AV205" s="9" t="s">
        <v>47</v>
      </c>
      <c r="AW205" s="9" t="s">
        <v>47</v>
      </c>
      <c r="AX205" s="9" t="s">
        <v>47</v>
      </c>
      <c r="AY205" s="9" t="s">
        <v>47</v>
      </c>
      <c r="AZ205" s="9" t="s">
        <v>47</v>
      </c>
      <c r="BA205" s="9" t="s">
        <v>47</v>
      </c>
      <c r="BB205" s="9" t="s">
        <v>47</v>
      </c>
      <c r="BC205" s="9" t="s">
        <v>47</v>
      </c>
      <c r="BD205" s="9" t="s">
        <v>47</v>
      </c>
      <c r="BE205" s="9" t="s">
        <v>47</v>
      </c>
      <c r="BF205" s="9" t="s">
        <v>47</v>
      </c>
      <c r="BG205" s="9" t="s">
        <v>47</v>
      </c>
      <c r="BH205" s="9" t="s">
        <v>47</v>
      </c>
      <c r="BI205" s="9" t="s">
        <v>47</v>
      </c>
      <c r="BJ205" s="9" t="s">
        <v>47</v>
      </c>
      <c r="BK205" s="9" t="s">
        <v>47</v>
      </c>
      <c r="BL205" s="9" t="s">
        <v>47</v>
      </c>
      <c r="BM205" s="9" t="s">
        <v>47</v>
      </c>
      <c r="BN205" s="9" t="s">
        <v>47</v>
      </c>
    </row>
    <row r="206" spans="1:66" ht="12" x14ac:dyDescent="0.25">
      <c r="A206" s="5">
        <v>175</v>
      </c>
      <c r="B206" s="56">
        <v>44</v>
      </c>
      <c r="C206" s="9">
        <v>131.25</v>
      </c>
      <c r="D206" s="9">
        <v>87.5</v>
      </c>
      <c r="E206" s="9">
        <v>65.625</v>
      </c>
      <c r="F206" s="9">
        <v>52.5</v>
      </c>
      <c r="G206" s="9">
        <v>43.75</v>
      </c>
      <c r="H206" s="9">
        <v>37.5</v>
      </c>
      <c r="I206" s="9">
        <v>32.8125</v>
      </c>
      <c r="J206" s="9">
        <v>29.166666666666664</v>
      </c>
      <c r="K206" s="9">
        <v>26.25</v>
      </c>
      <c r="L206" s="9">
        <v>23.863636363636363</v>
      </c>
      <c r="M206" s="9">
        <v>21.875</v>
      </c>
      <c r="N206" s="9">
        <v>20.192307692307693</v>
      </c>
      <c r="O206" s="9">
        <v>18.75</v>
      </c>
      <c r="P206" s="9">
        <v>17.5</v>
      </c>
      <c r="Q206" s="9">
        <v>16.40625</v>
      </c>
      <c r="R206" s="9">
        <v>15.441176470588236</v>
      </c>
      <c r="S206" s="9">
        <v>14.563560363810755</v>
      </c>
      <c r="T206" s="9">
        <v>13.735824525699481</v>
      </c>
      <c r="U206" s="9">
        <v>12.955133956779134</v>
      </c>
      <c r="V206" s="9">
        <v>12.218814787861813</v>
      </c>
      <c r="W206" s="9">
        <v>11.524345122031365</v>
      </c>
      <c r="X206" s="9">
        <v>10.869346397133565</v>
      </c>
      <c r="Y206" s="9">
        <v>10.251575239188577</v>
      </c>
      <c r="Z206" s="9">
        <v>9.6689157788236155</v>
      </c>
      <c r="AA206" s="9">
        <v>9.1193724044095248</v>
      </c>
      <c r="AB206" s="9">
        <v>8.6010629270807542</v>
      </c>
      <c r="AC206" s="9">
        <v>8.1122121342288818</v>
      </c>
      <c r="AD206" s="9">
        <v>7.6511457093903497</v>
      </c>
      <c r="AE206" s="9">
        <v>7.2162844977040246</v>
      </c>
      <c r="AF206" s="9">
        <v>6.8061390972977289</v>
      </c>
      <c r="AG206" s="9">
        <v>6.4193047580792166</v>
      </c>
      <c r="AH206" s="9">
        <v>6.0544565704599336</v>
      </c>
      <c r="AI206" s="9">
        <v>5.7103449275328986</v>
      </c>
      <c r="AJ206" s="9">
        <v>5.385791245162669</v>
      </c>
      <c r="AK206" s="9">
        <v>5.0796839253286494</v>
      </c>
      <c r="AL206" s="9">
        <v>4.7909745488961901</v>
      </c>
      <c r="AM206" s="9">
        <v>4.5186742847756998</v>
      </c>
      <c r="AN206" s="9">
        <v>4.2618505031711047</v>
      </c>
      <c r="AO206" s="9">
        <v>4.019623581318033</v>
      </c>
      <c r="AP206" s="9">
        <v>3.7911638907713514</v>
      </c>
      <c r="AQ206" s="9">
        <v>3.5756889559235034</v>
      </c>
      <c r="AR206" s="9">
        <v>3.3724607740215529</v>
      </c>
      <c r="AS206" s="9">
        <v>3.180783287503985</v>
      </c>
      <c r="AT206" s="9">
        <v>3</v>
      </c>
      <c r="AU206" s="9" t="s">
        <v>47</v>
      </c>
      <c r="AV206" s="9" t="s">
        <v>47</v>
      </c>
      <c r="AW206" s="9" t="s">
        <v>47</v>
      </c>
      <c r="AX206" s="9" t="s">
        <v>47</v>
      </c>
      <c r="AY206" s="9" t="s">
        <v>47</v>
      </c>
      <c r="AZ206" s="9" t="s">
        <v>47</v>
      </c>
      <c r="BA206" s="9" t="s">
        <v>47</v>
      </c>
      <c r="BB206" s="9" t="s">
        <v>47</v>
      </c>
      <c r="BC206" s="9" t="s">
        <v>47</v>
      </c>
      <c r="BD206" s="9" t="s">
        <v>47</v>
      </c>
      <c r="BE206" s="9" t="s">
        <v>47</v>
      </c>
      <c r="BF206" s="9" t="s">
        <v>47</v>
      </c>
      <c r="BG206" s="9" t="s">
        <v>47</v>
      </c>
      <c r="BH206" s="9" t="s">
        <v>47</v>
      </c>
      <c r="BI206" s="9" t="s">
        <v>47</v>
      </c>
      <c r="BJ206" s="9" t="s">
        <v>47</v>
      </c>
      <c r="BK206" s="9" t="s">
        <v>47</v>
      </c>
      <c r="BL206" s="9" t="s">
        <v>47</v>
      </c>
      <c r="BM206" s="9" t="s">
        <v>47</v>
      </c>
      <c r="BN206" s="9" t="s">
        <v>47</v>
      </c>
    </row>
    <row r="207" spans="1:66" ht="12" x14ac:dyDescent="0.25">
      <c r="A207" s="5">
        <v>176</v>
      </c>
      <c r="B207" s="56">
        <v>44</v>
      </c>
      <c r="C207" s="9">
        <v>132</v>
      </c>
      <c r="D207" s="9">
        <v>88</v>
      </c>
      <c r="E207" s="9">
        <v>66</v>
      </c>
      <c r="F207" s="9">
        <v>52.8</v>
      </c>
      <c r="G207" s="9">
        <v>44</v>
      </c>
      <c r="H207" s="9">
        <v>37.714285714285715</v>
      </c>
      <c r="I207" s="9">
        <v>33</v>
      </c>
      <c r="J207" s="9">
        <v>29.333333333333332</v>
      </c>
      <c r="K207" s="9">
        <v>26.4</v>
      </c>
      <c r="L207" s="9">
        <v>24</v>
      </c>
      <c r="M207" s="9">
        <v>22</v>
      </c>
      <c r="N207" s="9">
        <v>20.307692307692307</v>
      </c>
      <c r="O207" s="9">
        <v>18.857142857142858</v>
      </c>
      <c r="P207" s="9">
        <v>17.600000000000001</v>
      </c>
      <c r="Q207" s="9">
        <v>16.5</v>
      </c>
      <c r="R207" s="9">
        <v>15.529411764705882</v>
      </c>
      <c r="S207" s="9">
        <v>14.643800381087281</v>
      </c>
      <c r="T207" s="9">
        <v>13.808693648557744</v>
      </c>
      <c r="U207" s="9">
        <v>13.021211387583888</v>
      </c>
      <c r="V207" s="9">
        <v>12.278637669527358</v>
      </c>
      <c r="W207" s="9">
        <v>11.578411449743847</v>
      </c>
      <c r="X207" s="9">
        <v>10.918117734857777</v>
      </c>
      <c r="Y207" s="9">
        <v>10.295479253749711</v>
      </c>
      <c r="Z207" s="9">
        <v>9.7083486035307427</v>
      </c>
      <c r="AA207" s="9">
        <v>9.1547008434162827</v>
      </c>
      <c r="AB207" s="9">
        <v>8.632626510956479</v>
      </c>
      <c r="AC207" s="9">
        <v>8.1403250365370727</v>
      </c>
      <c r="AD207" s="9">
        <v>7.6760985334381475</v>
      </c>
      <c r="AE207" s="9">
        <v>7.2383459420334324</v>
      </c>
      <c r="AF207" s="9">
        <v>6.8255575079342528</v>
      </c>
      <c r="AG207" s="9">
        <v>6.4363095750339125</v>
      </c>
      <c r="AH207" s="9">
        <v>6.069259675494374</v>
      </c>
      <c r="AI207" s="9">
        <v>5.7231418997412016</v>
      </c>
      <c r="AJ207" s="9">
        <v>5.3967625304984681</v>
      </c>
      <c r="AK207" s="9">
        <v>5.0889959258059383</v>
      </c>
      <c r="AL207" s="9">
        <v>4.7987806368195702</v>
      </c>
      <c r="AM207" s="9">
        <v>4.5251157470061205</v>
      </c>
      <c r="AN207" s="9">
        <v>4.2670574201061697</v>
      </c>
      <c r="AO207" s="9">
        <v>4.0237156449599425</v>
      </c>
      <c r="AP207" s="9">
        <v>3.79425116596921</v>
      </c>
      <c r="AQ207" s="9">
        <v>3.5778725886088378</v>
      </c>
      <c r="AR207" s="9">
        <v>3.3738336500052322</v>
      </c>
      <c r="AS207" s="9">
        <v>3.1814306451682546</v>
      </c>
      <c r="AT207" s="9">
        <v>3</v>
      </c>
      <c r="AU207" s="9" t="s">
        <v>47</v>
      </c>
      <c r="AV207" s="9" t="s">
        <v>47</v>
      </c>
      <c r="AW207" s="9" t="s">
        <v>47</v>
      </c>
      <c r="AX207" s="9" t="s">
        <v>47</v>
      </c>
      <c r="AY207" s="9" t="s">
        <v>47</v>
      </c>
      <c r="AZ207" s="9" t="s">
        <v>47</v>
      </c>
      <c r="BA207" s="9" t="s">
        <v>47</v>
      </c>
      <c r="BB207" s="9" t="s">
        <v>47</v>
      </c>
      <c r="BC207" s="9" t="s">
        <v>47</v>
      </c>
      <c r="BD207" s="9" t="s">
        <v>47</v>
      </c>
      <c r="BE207" s="9" t="s">
        <v>47</v>
      </c>
      <c r="BF207" s="9" t="s">
        <v>47</v>
      </c>
      <c r="BG207" s="9" t="s">
        <v>47</v>
      </c>
      <c r="BH207" s="9" t="s">
        <v>47</v>
      </c>
      <c r="BI207" s="9" t="s">
        <v>47</v>
      </c>
      <c r="BJ207" s="9" t="s">
        <v>47</v>
      </c>
      <c r="BK207" s="9" t="s">
        <v>47</v>
      </c>
      <c r="BL207" s="9" t="s">
        <v>47</v>
      </c>
      <c r="BM207" s="9" t="s">
        <v>47</v>
      </c>
      <c r="BN207" s="9" t="s">
        <v>47</v>
      </c>
    </row>
    <row r="208" spans="1:66" ht="12" x14ac:dyDescent="0.25">
      <c r="A208" s="5">
        <v>177</v>
      </c>
      <c r="B208" s="56">
        <v>45</v>
      </c>
      <c r="C208" s="9">
        <v>132.75</v>
      </c>
      <c r="D208" s="9">
        <v>88.5</v>
      </c>
      <c r="E208" s="9">
        <v>66.375</v>
      </c>
      <c r="F208" s="9">
        <v>53.1</v>
      </c>
      <c r="G208" s="9">
        <v>44.25</v>
      </c>
      <c r="H208" s="9">
        <v>37.928571428571423</v>
      </c>
      <c r="I208" s="9">
        <v>33.1875</v>
      </c>
      <c r="J208" s="9">
        <v>29.5</v>
      </c>
      <c r="K208" s="9">
        <v>26.55</v>
      </c>
      <c r="L208" s="9">
        <v>24.13636363636363</v>
      </c>
      <c r="M208" s="9">
        <v>22.125</v>
      </c>
      <c r="N208" s="9">
        <v>20.423076923076916</v>
      </c>
      <c r="O208" s="9">
        <v>18.964285714285708</v>
      </c>
      <c r="P208" s="9">
        <v>17.7</v>
      </c>
      <c r="Q208" s="9">
        <v>16.59375</v>
      </c>
      <c r="R208" s="9">
        <v>15.617647058823525</v>
      </c>
      <c r="S208" s="9">
        <v>14.75</v>
      </c>
      <c r="T208" s="9">
        <v>13.934439136364086</v>
      </c>
      <c r="U208" s="9">
        <v>13.163972477629502</v>
      </c>
      <c r="V208" s="9">
        <v>12.436106663206798</v>
      </c>
      <c r="W208" s="9">
        <v>11.748486196053358</v>
      </c>
      <c r="X208" s="9">
        <v>11.098885819886046</v>
      </c>
      <c r="Y208" s="9">
        <v>10.485203317875021</v>
      </c>
      <c r="Z208" s="9">
        <v>9.9054527095140532</v>
      </c>
      <c r="AA208" s="9">
        <v>9.3577578236512764</v>
      </c>
      <c r="AB208" s="9">
        <v>8.8403462268815982</v>
      </c>
      <c r="AC208" s="9">
        <v>8.3515434876520374</v>
      </c>
      <c r="AD208" s="9">
        <v>7.8897677575176397</v>
      </c>
      <c r="AE208" s="9">
        <v>7.4535246520120229</v>
      </c>
      <c r="AF208" s="9">
        <v>7.0414024145661598</v>
      </c>
      <c r="AG208" s="9">
        <v>6.6520673478250361</v>
      </c>
      <c r="AH208" s="9">
        <v>6.2842594975771426</v>
      </c>
      <c r="AI208" s="9">
        <v>5.9367885753292651</v>
      </c>
      <c r="AJ208" s="9">
        <v>5.6085301063313429</v>
      </c>
      <c r="AK208" s="9">
        <v>5.2984217905857429</v>
      </c>
      <c r="AL208" s="9">
        <v>5.0054600650645602</v>
      </c>
      <c r="AM208" s="9">
        <v>4.7286968560097051</v>
      </c>
      <c r="AN208" s="9">
        <v>4.467236510805658</v>
      </c>
      <c r="AO208" s="9">
        <v>4.2202328994959259</v>
      </c>
      <c r="AP208" s="9">
        <v>3.9868866765632087</v>
      </c>
      <c r="AQ208" s="9">
        <v>3.7664426941119276</v>
      </c>
      <c r="AR208" s="9">
        <v>3.5581875580817517</v>
      </c>
      <c r="AS208" s="9">
        <v>3.3614473195836023</v>
      </c>
      <c r="AT208" s="9">
        <v>3.1755852938869089</v>
      </c>
      <c r="AU208" s="9">
        <v>3</v>
      </c>
      <c r="AV208" s="9" t="s">
        <v>47</v>
      </c>
      <c r="AW208" s="9" t="s">
        <v>47</v>
      </c>
      <c r="AX208" s="9" t="s">
        <v>47</v>
      </c>
      <c r="AY208" s="9" t="s">
        <v>47</v>
      </c>
      <c r="AZ208" s="9" t="s">
        <v>47</v>
      </c>
      <c r="BA208" s="9" t="s">
        <v>47</v>
      </c>
      <c r="BB208" s="9" t="s">
        <v>47</v>
      </c>
      <c r="BC208" s="9" t="s">
        <v>47</v>
      </c>
      <c r="BD208" s="9" t="s">
        <v>47</v>
      </c>
      <c r="BE208" s="9" t="s">
        <v>47</v>
      </c>
      <c r="BF208" s="9" t="s">
        <v>47</v>
      </c>
      <c r="BG208" s="9" t="s">
        <v>47</v>
      </c>
      <c r="BH208" s="9" t="s">
        <v>47</v>
      </c>
      <c r="BI208" s="9" t="s">
        <v>47</v>
      </c>
      <c r="BJ208" s="9" t="s">
        <v>47</v>
      </c>
      <c r="BK208" s="9" t="s">
        <v>47</v>
      </c>
      <c r="BL208" s="9" t="s">
        <v>47</v>
      </c>
      <c r="BM208" s="9" t="s">
        <v>47</v>
      </c>
      <c r="BN208" s="9" t="s">
        <v>47</v>
      </c>
    </row>
    <row r="209" spans="1:66" ht="12" x14ac:dyDescent="0.25">
      <c r="A209" s="5">
        <v>178</v>
      </c>
      <c r="B209" s="56">
        <v>45</v>
      </c>
      <c r="C209" s="9">
        <v>133.5</v>
      </c>
      <c r="D209" s="9">
        <v>89</v>
      </c>
      <c r="E209" s="9">
        <v>66.75</v>
      </c>
      <c r="F209" s="9">
        <v>53.4</v>
      </c>
      <c r="G209" s="9">
        <v>44.5</v>
      </c>
      <c r="H209" s="9">
        <v>38.142857142857146</v>
      </c>
      <c r="I209" s="9">
        <v>33.375</v>
      </c>
      <c r="J209" s="9">
        <v>29.666666666666664</v>
      </c>
      <c r="K209" s="9">
        <v>26.7</v>
      </c>
      <c r="L209" s="9">
        <v>24.27272727272727</v>
      </c>
      <c r="M209" s="9">
        <v>22.25</v>
      </c>
      <c r="N209" s="9">
        <v>20.538461538461537</v>
      </c>
      <c r="O209" s="9">
        <v>19.071428571428569</v>
      </c>
      <c r="P209" s="9">
        <v>17.8</v>
      </c>
      <c r="Q209" s="9">
        <v>16.6875</v>
      </c>
      <c r="R209" s="9">
        <v>15.705882352941172</v>
      </c>
      <c r="S209" s="9">
        <v>14.833333333333329</v>
      </c>
      <c r="T209" s="9">
        <v>14.010345507126274</v>
      </c>
      <c r="U209" s="9">
        <v>13.233018959262029</v>
      </c>
      <c r="V209" s="9">
        <v>12.498820295839121</v>
      </c>
      <c r="W209" s="9">
        <v>11.805356681540788</v>
      </c>
      <c r="X209" s="9">
        <v>11.150368041117854</v>
      </c>
      <c r="Y209" s="9">
        <v>10.531719693551459</v>
      </c>
      <c r="Z209" s="9">
        <v>9.9473953948895737</v>
      </c>
      <c r="AA209" s="9">
        <v>9.39549076708313</v>
      </c>
      <c r="AB209" s="9">
        <v>8.8742070914055891</v>
      </c>
      <c r="AC209" s="9">
        <v>8.3818454462280307</v>
      </c>
      <c r="AD209" s="9">
        <v>7.9168011700441179</v>
      </c>
      <c r="AE209" s="9">
        <v>7.4775586316993028</v>
      </c>
      <c r="AF209" s="9">
        <v>7.0626862907798857</v>
      </c>
      <c r="AG209" s="9">
        <v>6.670832032063168</v>
      </c>
      <c r="AH209" s="9">
        <v>6.3007187588231632</v>
      </c>
      <c r="AI209" s="9">
        <v>5.9511402306299566</v>
      </c>
      <c r="AJ209" s="9">
        <v>5.6209571320776304</v>
      </c>
      <c r="AK209" s="9">
        <v>5.3090933596283083</v>
      </c>
      <c r="AL209" s="9">
        <v>5.0145325144707256</v>
      </c>
      <c r="AM209" s="9">
        <v>4.7363145899631611</v>
      </c>
      <c r="AN209" s="9">
        <v>4.4735328428647421</v>
      </c>
      <c r="AO209" s="9">
        <v>4.2253308381581043</v>
      </c>
      <c r="AP209" s="9">
        <v>3.9908996578321689</v>
      </c>
      <c r="AQ209" s="9">
        <v>3.7694752645281389</v>
      </c>
      <c r="AR209" s="9">
        <v>3.5603360114565472</v>
      </c>
      <c r="AS209" s="9">
        <v>3.3628002904698961</v>
      </c>
      <c r="AT209" s="9">
        <v>3.1762243106256975</v>
      </c>
      <c r="AU209" s="9">
        <v>3</v>
      </c>
      <c r="AV209" s="9" t="s">
        <v>47</v>
      </c>
      <c r="AW209" s="9" t="s">
        <v>47</v>
      </c>
      <c r="AX209" s="9" t="s">
        <v>47</v>
      </c>
      <c r="AY209" s="9" t="s">
        <v>47</v>
      </c>
      <c r="AZ209" s="9" t="s">
        <v>47</v>
      </c>
      <c r="BA209" s="9" t="s">
        <v>47</v>
      </c>
      <c r="BB209" s="9" t="s">
        <v>47</v>
      </c>
      <c r="BC209" s="9" t="s">
        <v>47</v>
      </c>
      <c r="BD209" s="9" t="s">
        <v>47</v>
      </c>
      <c r="BE209" s="9" t="s">
        <v>47</v>
      </c>
      <c r="BF209" s="9" t="s">
        <v>47</v>
      </c>
      <c r="BG209" s="9" t="s">
        <v>47</v>
      </c>
      <c r="BH209" s="9" t="s">
        <v>47</v>
      </c>
      <c r="BI209" s="9" t="s">
        <v>47</v>
      </c>
      <c r="BJ209" s="9" t="s">
        <v>47</v>
      </c>
      <c r="BK209" s="9" t="s">
        <v>47</v>
      </c>
      <c r="BL209" s="9" t="s">
        <v>47</v>
      </c>
      <c r="BM209" s="9" t="s">
        <v>47</v>
      </c>
      <c r="BN209" s="9" t="s">
        <v>47</v>
      </c>
    </row>
    <row r="210" spans="1:66" ht="12" x14ac:dyDescent="0.25">
      <c r="A210" s="5">
        <v>179</v>
      </c>
      <c r="B210" s="56">
        <v>45</v>
      </c>
      <c r="C210" s="9">
        <v>134.25</v>
      </c>
      <c r="D210" s="9">
        <v>89.5</v>
      </c>
      <c r="E210" s="9">
        <v>67.125</v>
      </c>
      <c r="F210" s="9">
        <v>53.7</v>
      </c>
      <c r="G210" s="9">
        <v>44.75</v>
      </c>
      <c r="H210" s="9">
        <v>38.357142857142861</v>
      </c>
      <c r="I210" s="9">
        <v>33.5625</v>
      </c>
      <c r="J210" s="9">
        <v>29.833333333333332</v>
      </c>
      <c r="K210" s="9">
        <v>26.85</v>
      </c>
      <c r="L210" s="9">
        <v>24.409090909090907</v>
      </c>
      <c r="M210" s="9">
        <v>22.375</v>
      </c>
      <c r="N210" s="9">
        <v>20.653846153846153</v>
      </c>
      <c r="O210" s="9">
        <v>19.178571428571427</v>
      </c>
      <c r="P210" s="9">
        <v>17.899999999999999</v>
      </c>
      <c r="Q210" s="9">
        <v>16.78125</v>
      </c>
      <c r="R210" s="9">
        <v>15.794117647058822</v>
      </c>
      <c r="S210" s="9">
        <v>14.914901831145272</v>
      </c>
      <c r="T210" s="9">
        <v>14.084629581958698</v>
      </c>
      <c r="U210" s="9">
        <v>13.300576343502039</v>
      </c>
      <c r="V210" s="9">
        <v>12.560169228442319</v>
      </c>
      <c r="W210" s="9">
        <v>11.860978575126296</v>
      </c>
      <c r="X210" s="9">
        <v>11.200709974594201</v>
      </c>
      <c r="Y210" s="9">
        <v>10.57719674142807</v>
      </c>
      <c r="Z210" s="9">
        <v>9.9883928037275922</v>
      </c>
      <c r="AA210" s="9">
        <v>9.4323659888817648</v>
      </c>
      <c r="AB210" s="9">
        <v>8.9072916831034838</v>
      </c>
      <c r="AC210" s="9">
        <v>8.411446843920702</v>
      </c>
      <c r="AD210" s="9">
        <v>7.9432043459760076</v>
      </c>
      <c r="AE210" s="9">
        <v>7.501027641580249</v>
      </c>
      <c r="AF210" s="9">
        <v>7.0834657184987027</v>
      </c>
      <c r="AG210" s="9">
        <v>6.6891483384236432</v>
      </c>
      <c r="AH210" s="9">
        <v>6.3167815405082743</v>
      </c>
      <c r="AI210" s="9">
        <v>5.9651433952067627</v>
      </c>
      <c r="AJ210" s="9">
        <v>5.633079994486514</v>
      </c>
      <c r="AK210" s="9">
        <v>5.3195016652544886</v>
      </c>
      <c r="AL210" s="9">
        <v>5.0233793935718305</v>
      </c>
      <c r="AM210" s="9">
        <v>4.7437414479228037</v>
      </c>
      <c r="AN210" s="9">
        <v>4.4796701904572087</v>
      </c>
      <c r="AO210" s="9">
        <v>4.2302990657423125</v>
      </c>
      <c r="AP210" s="9">
        <v>3.9948097571428183</v>
      </c>
      <c r="AQ210" s="9">
        <v>3.7724295014974643</v>
      </c>
      <c r="AR210" s="9">
        <v>3.562428553280323</v>
      </c>
      <c r="AS210" s="9">
        <v>3.3641177899253756</v>
      </c>
      <c r="AT210" s="9">
        <v>3.1768464504561948</v>
      </c>
      <c r="AU210" s="9">
        <v>3</v>
      </c>
      <c r="AV210" s="9" t="s">
        <v>47</v>
      </c>
      <c r="AW210" s="9" t="s">
        <v>47</v>
      </c>
      <c r="AX210" s="9" t="s">
        <v>47</v>
      </c>
      <c r="AY210" s="9" t="s">
        <v>47</v>
      </c>
      <c r="AZ210" s="9" t="s">
        <v>47</v>
      </c>
      <c r="BA210" s="9" t="s">
        <v>47</v>
      </c>
      <c r="BB210" s="9" t="s">
        <v>47</v>
      </c>
      <c r="BC210" s="9" t="s">
        <v>47</v>
      </c>
      <c r="BD210" s="9" t="s">
        <v>47</v>
      </c>
      <c r="BE210" s="9" t="s">
        <v>47</v>
      </c>
      <c r="BF210" s="9" t="s">
        <v>47</v>
      </c>
      <c r="BG210" s="9" t="s">
        <v>47</v>
      </c>
      <c r="BH210" s="9" t="s">
        <v>47</v>
      </c>
      <c r="BI210" s="9" t="s">
        <v>47</v>
      </c>
      <c r="BJ210" s="9" t="s">
        <v>47</v>
      </c>
      <c r="BK210" s="9" t="s">
        <v>47</v>
      </c>
      <c r="BL210" s="9" t="s">
        <v>47</v>
      </c>
      <c r="BM210" s="9" t="s">
        <v>47</v>
      </c>
      <c r="BN210" s="9" t="s">
        <v>47</v>
      </c>
    </row>
    <row r="211" spans="1:66" ht="12" x14ac:dyDescent="0.25">
      <c r="A211" s="5">
        <v>180</v>
      </c>
      <c r="B211" s="56">
        <v>45</v>
      </c>
      <c r="C211" s="9">
        <v>135</v>
      </c>
      <c r="D211" s="9">
        <v>90</v>
      </c>
      <c r="E211" s="9">
        <v>67.5</v>
      </c>
      <c r="F211" s="9">
        <v>54</v>
      </c>
      <c r="G211" s="9">
        <v>45</v>
      </c>
      <c r="H211" s="9">
        <v>38.571428571428569</v>
      </c>
      <c r="I211" s="9">
        <v>33.75</v>
      </c>
      <c r="J211" s="9">
        <v>30</v>
      </c>
      <c r="K211" s="9">
        <v>27</v>
      </c>
      <c r="L211" s="9">
        <v>24.545454545454543</v>
      </c>
      <c r="M211" s="9">
        <v>22.5</v>
      </c>
      <c r="N211" s="9">
        <v>20.769230769230766</v>
      </c>
      <c r="O211" s="9">
        <v>19.285714285714285</v>
      </c>
      <c r="P211" s="9">
        <v>18</v>
      </c>
      <c r="Q211" s="9">
        <v>16.875</v>
      </c>
      <c r="R211" s="9">
        <v>15.882352941176471</v>
      </c>
      <c r="S211" s="9">
        <v>14.995344347696498</v>
      </c>
      <c r="T211" s="9">
        <v>14.157874021488469</v>
      </c>
      <c r="U211" s="9">
        <v>13.367175315259058</v>
      </c>
      <c r="V211" s="9">
        <v>12.620636095339805</v>
      </c>
      <c r="W211" s="9">
        <v>11.915790112303698</v>
      </c>
      <c r="X211" s="9">
        <v>11.250308853521513</v>
      </c>
      <c r="Y211" s="9">
        <v>10.621993850742196</v>
      </c>
      <c r="Z211" s="9">
        <v>10.028769417284806</v>
      </c>
      <c r="AA211" s="9">
        <v>9.4686757908487582</v>
      </c>
      <c r="AB211" s="9">
        <v>8.9398626592891421</v>
      </c>
      <c r="AC211" s="9">
        <v>8.4405830479689818</v>
      </c>
      <c r="AD211" s="9">
        <v>7.9691875484948804</v>
      </c>
      <c r="AE211" s="9">
        <v>7.5241188697701942</v>
      </c>
      <c r="AF211" s="9">
        <v>7.1039066933647632</v>
      </c>
      <c r="AG211" s="9">
        <v>6.7071628162054848</v>
      </c>
      <c r="AH211" s="9">
        <v>6.3325765645412586</v>
      </c>
      <c r="AI211" s="9">
        <v>5.978910464031979</v>
      </c>
      <c r="AJ211" s="9">
        <v>5.6449961516573763</v>
      </c>
      <c r="AK211" s="9">
        <v>5.3297305159403958</v>
      </c>
      <c r="AL211" s="9">
        <v>5.032072052734037</v>
      </c>
      <c r="AM211" s="9">
        <v>4.7510374245327291</v>
      </c>
      <c r="AN211" s="9">
        <v>4.4856982119416431</v>
      </c>
      <c r="AO211" s="9">
        <v>4.2351778465722001</v>
      </c>
      <c r="AP211" s="9">
        <v>3.9986487152313326</v>
      </c>
      <c r="AQ211" s="9">
        <v>3.7753294258379868</v>
      </c>
      <c r="AR211" s="9">
        <v>3.564482226034603</v>
      </c>
      <c r="AS211" s="9">
        <v>3.3654105659657576</v>
      </c>
      <c r="AT211" s="9">
        <v>3.1774567971724297</v>
      </c>
      <c r="AU211" s="9">
        <v>3</v>
      </c>
      <c r="AV211" s="9" t="s">
        <v>47</v>
      </c>
      <c r="AW211" s="9" t="s">
        <v>47</v>
      </c>
      <c r="AX211" s="9" t="s">
        <v>47</v>
      </c>
      <c r="AY211" s="9" t="s">
        <v>47</v>
      </c>
      <c r="AZ211" s="9" t="s">
        <v>47</v>
      </c>
      <c r="BA211" s="9" t="s">
        <v>47</v>
      </c>
      <c r="BB211" s="9" t="s">
        <v>47</v>
      </c>
      <c r="BC211" s="9" t="s">
        <v>47</v>
      </c>
      <c r="BD211" s="9" t="s">
        <v>47</v>
      </c>
      <c r="BE211" s="9" t="s">
        <v>47</v>
      </c>
      <c r="BF211" s="9" t="s">
        <v>47</v>
      </c>
      <c r="BG211" s="9" t="s">
        <v>47</v>
      </c>
      <c r="BH211" s="9" t="s">
        <v>47</v>
      </c>
      <c r="BI211" s="9" t="s">
        <v>47</v>
      </c>
      <c r="BJ211" s="9" t="s">
        <v>47</v>
      </c>
      <c r="BK211" s="9" t="s">
        <v>47</v>
      </c>
      <c r="BL211" s="9" t="s">
        <v>47</v>
      </c>
      <c r="BM211" s="9" t="s">
        <v>47</v>
      </c>
      <c r="BN211" s="9" t="s">
        <v>47</v>
      </c>
    </row>
    <row r="212" spans="1:66" ht="12" x14ac:dyDescent="0.25">
      <c r="A212" s="5">
        <v>181</v>
      </c>
      <c r="B212" s="56">
        <v>46</v>
      </c>
      <c r="C212" s="9">
        <v>135.75</v>
      </c>
      <c r="D212" s="9">
        <v>90.5</v>
      </c>
      <c r="E212" s="9">
        <v>67.875</v>
      </c>
      <c r="F212" s="9">
        <v>54.3</v>
      </c>
      <c r="G212" s="9">
        <v>45.25</v>
      </c>
      <c r="H212" s="9">
        <v>38.785714285714292</v>
      </c>
      <c r="I212" s="9">
        <v>33.9375</v>
      </c>
      <c r="J212" s="9">
        <v>30.166666666666671</v>
      </c>
      <c r="K212" s="9">
        <v>27.15</v>
      </c>
      <c r="L212" s="9">
        <v>24.681818181818187</v>
      </c>
      <c r="M212" s="9">
        <v>22.625</v>
      </c>
      <c r="N212" s="9">
        <v>20.88461538461539</v>
      </c>
      <c r="O212" s="9">
        <v>19.392857142857149</v>
      </c>
      <c r="P212" s="9">
        <v>18.100000000000001</v>
      </c>
      <c r="Q212" s="9">
        <v>16.96875</v>
      </c>
      <c r="R212" s="9">
        <v>15.970588235294121</v>
      </c>
      <c r="S212" s="9">
        <v>15.083333333333336</v>
      </c>
      <c r="T212" s="9">
        <v>14.266319531590678</v>
      </c>
      <c r="U212" s="9">
        <v>13.493560639388662</v>
      </c>
      <c r="V212" s="9">
        <v>12.762659516049524</v>
      </c>
      <c r="W212" s="9">
        <v>12.071348866001697</v>
      </c>
      <c r="X212" s="9">
        <v>11.417484205503976</v>
      </c>
      <c r="Y212" s="9">
        <v>10.799037210338748</v>
      </c>
      <c r="Z212" s="9">
        <v>10.214089423838464</v>
      </c>
      <c r="AA212" s="9">
        <v>9.6608263057273227</v>
      </c>
      <c r="AB212" s="9">
        <v>9.1375316033173064</v>
      </c>
      <c r="AC212" s="9">
        <v>8.6425820275977525</v>
      </c>
      <c r="AD212" s="9">
        <v>8.174442217703362</v>
      </c>
      <c r="AE212" s="9">
        <v>7.7316599781401694</v>
      </c>
      <c r="AF212" s="9">
        <v>7.312861773995075</v>
      </c>
      <c r="AG212" s="9">
        <v>6.916748470154837</v>
      </c>
      <c r="AH212" s="9">
        <v>6.5420913013173401</v>
      </c>
      <c r="AI212" s="9">
        <v>6.1877280602939031</v>
      </c>
      <c r="AJ212" s="9">
        <v>5.8525594927785152</v>
      </c>
      <c r="AK212" s="9">
        <v>5.5355458874003904</v>
      </c>
      <c r="AL212" s="9">
        <v>5.2357038504819879</v>
      </c>
      <c r="AM212" s="9">
        <v>4.9521032554976152</v>
      </c>
      <c r="AN212" s="9">
        <v>4.6838643577696848</v>
      </c>
      <c r="AO212" s="9">
        <v>4.4301550654522268</v>
      </c>
      <c r="AP212" s="9">
        <v>4.1901883583361199</v>
      </c>
      <c r="AQ212" s="9">
        <v>3.9632198464690251</v>
      </c>
      <c r="AR212" s="9">
        <v>3.7485454610167204</v>
      </c>
      <c r="AS212" s="9">
        <v>3.5454992702027681</v>
      </c>
      <c r="AT212" s="9">
        <v>3.3534514135514413</v>
      </c>
      <c r="AU212" s="9">
        <v>3.1718061480258095</v>
      </c>
      <c r="AV212" s="9">
        <v>3</v>
      </c>
      <c r="AW212" s="9" t="s">
        <v>47</v>
      </c>
      <c r="AX212" s="9" t="s">
        <v>47</v>
      </c>
      <c r="AY212" s="9" t="s">
        <v>47</v>
      </c>
      <c r="AZ212" s="9" t="s">
        <v>47</v>
      </c>
      <c r="BA212" s="9" t="s">
        <v>47</v>
      </c>
      <c r="BB212" s="9" t="s">
        <v>47</v>
      </c>
      <c r="BC212" s="9" t="s">
        <v>47</v>
      </c>
      <c r="BD212" s="9" t="s">
        <v>47</v>
      </c>
      <c r="BE212" s="9" t="s">
        <v>47</v>
      </c>
      <c r="BF212" s="9" t="s">
        <v>47</v>
      </c>
      <c r="BG212" s="9" t="s">
        <v>47</v>
      </c>
      <c r="BH212" s="9" t="s">
        <v>47</v>
      </c>
      <c r="BI212" s="9" t="s">
        <v>47</v>
      </c>
      <c r="BJ212" s="9" t="s">
        <v>47</v>
      </c>
      <c r="BK212" s="9" t="s">
        <v>47</v>
      </c>
      <c r="BL212" s="9" t="s">
        <v>47</v>
      </c>
      <c r="BM212" s="9" t="s">
        <v>47</v>
      </c>
      <c r="BN212" s="9" t="s">
        <v>47</v>
      </c>
    </row>
    <row r="213" spans="1:66" ht="12" x14ac:dyDescent="0.25">
      <c r="A213" s="5">
        <v>182</v>
      </c>
      <c r="B213" s="56">
        <v>46</v>
      </c>
      <c r="C213" s="9">
        <v>136.5</v>
      </c>
      <c r="D213" s="9">
        <v>91</v>
      </c>
      <c r="E213" s="9">
        <v>68.25</v>
      </c>
      <c r="F213" s="9">
        <v>54.6</v>
      </c>
      <c r="G213" s="9">
        <v>45.5</v>
      </c>
      <c r="H213" s="9">
        <v>39</v>
      </c>
      <c r="I213" s="9">
        <v>34.125</v>
      </c>
      <c r="J213" s="9">
        <v>30.333333333333332</v>
      </c>
      <c r="K213" s="9">
        <v>27.3</v>
      </c>
      <c r="L213" s="9">
        <v>24.818181818181817</v>
      </c>
      <c r="M213" s="9">
        <v>22.75</v>
      </c>
      <c r="N213" s="9">
        <v>21</v>
      </c>
      <c r="O213" s="9">
        <v>19.5</v>
      </c>
      <c r="P213" s="9">
        <v>18.2</v>
      </c>
      <c r="Q213" s="9">
        <v>17.0625</v>
      </c>
      <c r="R213" s="9">
        <v>16.058823529411761</v>
      </c>
      <c r="S213" s="9">
        <v>15.166666666666663</v>
      </c>
      <c r="T213" s="9">
        <v>14.342413829248601</v>
      </c>
      <c r="U213" s="9">
        <v>13.56295611754428</v>
      </c>
      <c r="V213" s="9">
        <v>12.825859080379717</v>
      </c>
      <c r="W213" s="9">
        <v>12.128820570094405</v>
      </c>
      <c r="X213" s="9">
        <v>11.469663552329468</v>
      </c>
      <c r="Y213" s="9">
        <v>10.846329306577505</v>
      </c>
      <c r="Z213" s="9">
        <v>10.256870996257691</v>
      </c>
      <c r="AA213" s="9">
        <v>9.6994475882337507</v>
      </c>
      <c r="AB213" s="9">
        <v>9.1723181027838958</v>
      </c>
      <c r="AC213" s="9">
        <v>8.6738361760638512</v>
      </c>
      <c r="AD213" s="9">
        <v>8.2024449180801113</v>
      </c>
      <c r="AE213" s="9">
        <v>7.7566720501135471</v>
      </c>
      <c r="AF213" s="9">
        <v>7.3351253064062405</v>
      </c>
      <c r="AG213" s="9">
        <v>6.9364880857498195</v>
      </c>
      <c r="AH213" s="9">
        <v>6.5595153393940473</v>
      </c>
      <c r="AI213" s="9">
        <v>6.2030296824325415</v>
      </c>
      <c r="AJ213" s="9">
        <v>5.8659177165204435</v>
      </c>
      <c r="AK213" s="9">
        <v>5.5471265524389359</v>
      </c>
      <c r="AL213" s="9">
        <v>5.2456605216456484</v>
      </c>
      <c r="AM213" s="9">
        <v>4.960578066540263</v>
      </c>
      <c r="AN213" s="9">
        <v>4.6909887997328159</v>
      </c>
      <c r="AO213" s="9">
        <v>4.4360507231299939</v>
      </c>
      <c r="AP213" s="9">
        <v>4.1949675981539274</v>
      </c>
      <c r="AQ213" s="9">
        <v>3.9669864588799579</v>
      </c>
      <c r="AR213" s="9">
        <v>3.7513952603262761</v>
      </c>
      <c r="AS213" s="9">
        <v>3.5475206545504117</v>
      </c>
      <c r="AT213" s="9">
        <v>3.3547258876067398</v>
      </c>
      <c r="AU213" s="9">
        <v>3.1724088107966506</v>
      </c>
      <c r="AV213" s="9">
        <v>3</v>
      </c>
      <c r="AW213" s="9" t="s">
        <v>47</v>
      </c>
      <c r="AX213" s="9" t="s">
        <v>47</v>
      </c>
      <c r="AY213" s="9" t="s">
        <v>47</v>
      </c>
      <c r="AZ213" s="9" t="s">
        <v>47</v>
      </c>
      <c r="BA213" s="9" t="s">
        <v>47</v>
      </c>
      <c r="BB213" s="9" t="s">
        <v>47</v>
      </c>
      <c r="BC213" s="9" t="s">
        <v>47</v>
      </c>
      <c r="BD213" s="9" t="s">
        <v>47</v>
      </c>
      <c r="BE213" s="9" t="s">
        <v>47</v>
      </c>
      <c r="BF213" s="9" t="s">
        <v>47</v>
      </c>
      <c r="BG213" s="9" t="s">
        <v>47</v>
      </c>
      <c r="BH213" s="9" t="s">
        <v>47</v>
      </c>
      <c r="BI213" s="9" t="s">
        <v>47</v>
      </c>
      <c r="BJ213" s="9" t="s">
        <v>47</v>
      </c>
      <c r="BK213" s="9" t="s">
        <v>47</v>
      </c>
      <c r="BL213" s="9" t="s">
        <v>47</v>
      </c>
      <c r="BM213" s="9" t="s">
        <v>47</v>
      </c>
      <c r="BN213" s="9" t="s">
        <v>47</v>
      </c>
    </row>
    <row r="214" spans="1:66" ht="12" x14ac:dyDescent="0.25">
      <c r="A214" s="5">
        <v>183</v>
      </c>
      <c r="B214" s="56">
        <v>46</v>
      </c>
      <c r="C214" s="9">
        <v>137.25</v>
      </c>
      <c r="D214" s="9">
        <v>91.5</v>
      </c>
      <c r="E214" s="9">
        <v>68.625</v>
      </c>
      <c r="F214" s="9">
        <v>54.9</v>
      </c>
      <c r="G214" s="9">
        <v>45.75</v>
      </c>
      <c r="H214" s="9">
        <v>39.214285714285715</v>
      </c>
      <c r="I214" s="9">
        <v>34.3125</v>
      </c>
      <c r="J214" s="9">
        <v>30.5</v>
      </c>
      <c r="K214" s="9">
        <v>27.45</v>
      </c>
      <c r="L214" s="9">
        <v>24.954545454545453</v>
      </c>
      <c r="M214" s="9">
        <v>22.875</v>
      </c>
      <c r="N214" s="9">
        <v>21.115384615384613</v>
      </c>
      <c r="O214" s="9">
        <v>19.607142857142854</v>
      </c>
      <c r="P214" s="9">
        <v>18.3</v>
      </c>
      <c r="Q214" s="9">
        <v>17.15625</v>
      </c>
      <c r="R214" s="9">
        <v>16.147058823529409</v>
      </c>
      <c r="S214" s="9">
        <v>15.25</v>
      </c>
      <c r="T214" s="9">
        <v>14.41849371093857</v>
      </c>
      <c r="U214" s="9">
        <v>13.632325304418041</v>
      </c>
      <c r="V214" s="9">
        <v>12.889022732276738</v>
      </c>
      <c r="W214" s="9">
        <v>12.186248734785339</v>
      </c>
      <c r="X214" s="9">
        <v>11.521793491307248</v>
      </c>
      <c r="Y214" s="9">
        <v>10.893567671681739</v>
      </c>
      <c r="Z214" s="9">
        <v>10.299595866480452</v>
      </c>
      <c r="AA214" s="9">
        <v>9.7380103754791669</v>
      </c>
      <c r="AB214" s="9">
        <v>9.2070453348131753</v>
      </c>
      <c r="AC214" s="9">
        <v>8.7050311643495135</v>
      </c>
      <c r="AD214" s="9">
        <v>8.2303893178162433</v>
      </c>
      <c r="AE214" s="9">
        <v>7.7816273191809504</v>
      </c>
      <c r="AF214" s="9">
        <v>7.3573340696707081</v>
      </c>
      <c r="AG214" s="9">
        <v>6.9561754106767992</v>
      </c>
      <c r="AH214" s="9">
        <v>6.5768899285920623</v>
      </c>
      <c r="AI214" s="9">
        <v>6.2182849883895006</v>
      </c>
      <c r="AJ214" s="9">
        <v>5.8792329834700157</v>
      </c>
      <c r="AK214" s="9">
        <v>5.558667789987215</v>
      </c>
      <c r="AL214" s="9">
        <v>5.2555814145001616</v>
      </c>
      <c r="AM214" s="9">
        <v>4.9690208244128673</v>
      </c>
      <c r="AN214" s="9">
        <v>4.6980849512340797</v>
      </c>
      <c r="AO214" s="9">
        <v>4.4419218572343429</v>
      </c>
      <c r="AP214" s="9">
        <v>4.1997260565910786</v>
      </c>
      <c r="AQ214" s="9">
        <v>3.9707359825982498</v>
      </c>
      <c r="AR214" s="9">
        <v>3.7542315929764163</v>
      </c>
      <c r="AS214" s="9">
        <v>3.5495321057532685</v>
      </c>
      <c r="AT214" s="9">
        <v>3.3559938585952818</v>
      </c>
      <c r="AU214" s="9">
        <v>3.1730082848593137</v>
      </c>
      <c r="AV214" s="9">
        <v>3</v>
      </c>
      <c r="AW214" s="9" t="s">
        <v>47</v>
      </c>
      <c r="AX214" s="9" t="s">
        <v>47</v>
      </c>
      <c r="AY214" s="9" t="s">
        <v>47</v>
      </c>
      <c r="AZ214" s="9" t="s">
        <v>47</v>
      </c>
      <c r="BA214" s="9" t="s">
        <v>47</v>
      </c>
      <c r="BB214" s="9" t="s">
        <v>47</v>
      </c>
      <c r="BC214" s="9" t="s">
        <v>47</v>
      </c>
      <c r="BD214" s="9" t="s">
        <v>47</v>
      </c>
      <c r="BE214" s="9" t="s">
        <v>47</v>
      </c>
      <c r="BF214" s="9" t="s">
        <v>47</v>
      </c>
      <c r="BG214" s="9" t="s">
        <v>47</v>
      </c>
      <c r="BH214" s="9" t="s">
        <v>47</v>
      </c>
      <c r="BI214" s="9" t="s">
        <v>47</v>
      </c>
      <c r="BJ214" s="9" t="s">
        <v>47</v>
      </c>
      <c r="BK214" s="9" t="s">
        <v>47</v>
      </c>
      <c r="BL214" s="9" t="s">
        <v>47</v>
      </c>
      <c r="BM214" s="9" t="s">
        <v>47</v>
      </c>
      <c r="BN214" s="9" t="s">
        <v>47</v>
      </c>
    </row>
    <row r="215" spans="1:66" ht="12" x14ac:dyDescent="0.25">
      <c r="A215" s="5">
        <v>184</v>
      </c>
      <c r="B215" s="56">
        <v>46</v>
      </c>
      <c r="C215" s="9">
        <v>138</v>
      </c>
      <c r="D215" s="9">
        <v>92</v>
      </c>
      <c r="E215" s="9">
        <v>69</v>
      </c>
      <c r="F215" s="9">
        <v>55.2</v>
      </c>
      <c r="G215" s="9">
        <v>46</v>
      </c>
      <c r="H215" s="9">
        <v>39.428571428571431</v>
      </c>
      <c r="I215" s="9">
        <v>34.5</v>
      </c>
      <c r="J215" s="9">
        <v>30.666666666666664</v>
      </c>
      <c r="K215" s="9">
        <v>27.6</v>
      </c>
      <c r="L215" s="9">
        <v>25.090909090909086</v>
      </c>
      <c r="M215" s="9">
        <v>23</v>
      </c>
      <c r="N215" s="9">
        <v>21.23076923076923</v>
      </c>
      <c r="O215" s="9">
        <v>19.714285714285715</v>
      </c>
      <c r="P215" s="9">
        <v>18.399999999999999</v>
      </c>
      <c r="Q215" s="9">
        <v>17.25</v>
      </c>
      <c r="R215" s="9">
        <v>16.235294117647062</v>
      </c>
      <c r="S215" s="9">
        <v>15.333333333333336</v>
      </c>
      <c r="T215" s="9">
        <v>14.494559258145904</v>
      </c>
      <c r="U215" s="9">
        <v>13.701668353558897</v>
      </c>
      <c r="V215" s="9">
        <v>12.952150688225336</v>
      </c>
      <c r="W215" s="9">
        <v>12.243633630712001</v>
      </c>
      <c r="X215" s="9">
        <v>11.573874338829334</v>
      </c>
      <c r="Y215" s="9">
        <v>10.940752659814956</v>
      </c>
      <c r="Z215" s="9">
        <v>10.342264418895995</v>
      </c>
      <c r="AA215" s="9">
        <v>9.7765150749849052</v>
      </c>
      <c r="AB215" s="9">
        <v>9.2417137234255708</v>
      </c>
      <c r="AC215" s="9">
        <v>8.7361674268051406</v>
      </c>
      <c r="AD215" s="9">
        <v>8.2582758558855058</v>
      </c>
      <c r="AE215" s="9">
        <v>7.8065262236900894</v>
      </c>
      <c r="AF215" s="9">
        <v>7.3794884967095182</v>
      </c>
      <c r="AG215" s="9">
        <v>6.9758108680670947</v>
      </c>
      <c r="AH215" s="9">
        <v>6.5942154783141325</v>
      </c>
      <c r="AI215" s="9">
        <v>6.2334943703091596</v>
      </c>
      <c r="AJ215" s="9">
        <v>5.8925056653759773</v>
      </c>
      <c r="AK215" s="9">
        <v>5.5701699486360354</v>
      </c>
      <c r="AL215" s="9">
        <v>5.2654668520727306</v>
      </c>
      <c r="AM215" s="9">
        <v>4.9774318245111626</v>
      </c>
      <c r="AN215" s="9">
        <v>4.7051530782885855</v>
      </c>
      <c r="AO215" s="9">
        <v>4.4477687029500981</v>
      </c>
      <c r="AP215" s="9">
        <v>4.2044639368328438</v>
      </c>
      <c r="AQ215" s="9">
        <v>3.974468587901808</v>
      </c>
      <c r="AR215" s="9">
        <v>3.757054595672753</v>
      </c>
      <c r="AS215" s="9">
        <v>3.551533726504442</v>
      </c>
      <c r="AT215" s="9">
        <v>3.3572553949645028</v>
      </c>
      <c r="AU215" s="9">
        <v>3.17360460437237</v>
      </c>
      <c r="AV215" s="9">
        <v>3</v>
      </c>
      <c r="AW215" s="9" t="s">
        <v>47</v>
      </c>
      <c r="AX215" s="9" t="s">
        <v>47</v>
      </c>
      <c r="AY215" s="9" t="s">
        <v>47</v>
      </c>
      <c r="AZ215" s="9" t="s">
        <v>47</v>
      </c>
      <c r="BA215" s="9" t="s">
        <v>47</v>
      </c>
      <c r="BB215" s="9" t="s">
        <v>47</v>
      </c>
      <c r="BC215" s="9" t="s">
        <v>47</v>
      </c>
      <c r="BD215" s="9" t="s">
        <v>47</v>
      </c>
      <c r="BE215" s="9" t="s">
        <v>47</v>
      </c>
      <c r="BF215" s="9" t="s">
        <v>47</v>
      </c>
      <c r="BG215" s="9" t="s">
        <v>47</v>
      </c>
      <c r="BH215" s="9" t="s">
        <v>47</v>
      </c>
      <c r="BI215" s="9" t="s">
        <v>47</v>
      </c>
      <c r="BJ215" s="9" t="s">
        <v>47</v>
      </c>
      <c r="BK215" s="9" t="s">
        <v>47</v>
      </c>
      <c r="BL215" s="9" t="s">
        <v>47</v>
      </c>
      <c r="BM215" s="9" t="s">
        <v>47</v>
      </c>
      <c r="BN215" s="9" t="s">
        <v>47</v>
      </c>
    </row>
    <row r="216" spans="1:66" ht="12" x14ac:dyDescent="0.25">
      <c r="A216" s="5">
        <v>185</v>
      </c>
      <c r="B216" s="56">
        <v>47</v>
      </c>
      <c r="C216" s="9">
        <v>138.75</v>
      </c>
      <c r="D216" s="9">
        <v>92.5</v>
      </c>
      <c r="E216" s="9">
        <v>69.375</v>
      </c>
      <c r="F216" s="9">
        <v>55.5</v>
      </c>
      <c r="G216" s="9">
        <v>46.25</v>
      </c>
      <c r="H216" s="9">
        <v>39.642857142857139</v>
      </c>
      <c r="I216" s="9">
        <v>34.6875</v>
      </c>
      <c r="J216" s="9">
        <v>30.833333333333332</v>
      </c>
      <c r="K216" s="9">
        <v>27.75</v>
      </c>
      <c r="L216" s="9">
        <v>25.227272727272727</v>
      </c>
      <c r="M216" s="9">
        <v>23.125</v>
      </c>
      <c r="N216" s="9">
        <v>21.346153846153847</v>
      </c>
      <c r="O216" s="9">
        <v>19.821428571428573</v>
      </c>
      <c r="P216" s="9">
        <v>18.5</v>
      </c>
      <c r="Q216" s="9">
        <v>17.34375</v>
      </c>
      <c r="R216" s="9">
        <v>16.323529411764707</v>
      </c>
      <c r="S216" s="9">
        <v>15.416666666666666</v>
      </c>
      <c r="T216" s="9">
        <v>14.598049818779023</v>
      </c>
      <c r="U216" s="9">
        <v>13.822901092641358</v>
      </c>
      <c r="V216" s="9">
        <v>13.088912353974067</v>
      </c>
      <c r="W216" s="9">
        <v>12.393898029207284</v>
      </c>
      <c r="X216" s="9">
        <v>11.735788597572006</v>
      </c>
      <c r="Y216" s="9">
        <v>11.112624428757725</v>
      </c>
      <c r="Z216" s="9">
        <v>10.522549947787203</v>
      </c>
      <c r="AA216" s="9">
        <v>9.9638081097332876</v>
      </c>
      <c r="AB216" s="9">
        <v>9.4347351678253606</v>
      </c>
      <c r="AC216" s="9">
        <v>8.9337557193665571</v>
      </c>
      <c r="AD216" s="9">
        <v>8.4593780147101629</v>
      </c>
      <c r="AE216" s="9">
        <v>8.0101895153268927</v>
      </c>
      <c r="AF216" s="9">
        <v>7.5848526877364346</v>
      </c>
      <c r="AG216" s="9">
        <v>7.1821010207790126</v>
      </c>
      <c r="AH216" s="9">
        <v>6.8007352543677211</v>
      </c>
      <c r="AI216" s="9">
        <v>6.4396198084921181</v>
      </c>
      <c r="AJ216" s="9">
        <v>6.0976794018398381</v>
      </c>
      <c r="AK216" s="9">
        <v>5.7738958499676087</v>
      </c>
      <c r="AL216" s="9">
        <v>5.4673050334876931</v>
      </c>
      <c r="AM216" s="9">
        <v>5.1769940272420314</v>
      </c>
      <c r="AN216" s="9">
        <v>4.9020983819157156</v>
      </c>
      <c r="AO216" s="9">
        <v>4.6417995499953504</v>
      </c>
      <c r="AP216" s="9">
        <v>4.395322448407665</v>
      </c>
      <c r="AQ216" s="9">
        <v>4.1619331505807278</v>
      </c>
      <c r="AR216" s="9">
        <v>3.9409367010554854</v>
      </c>
      <c r="AS216" s="9">
        <v>3.7316750461402788</v>
      </c>
      <c r="AT216" s="9">
        <v>3.5335250744465059</v>
      </c>
      <c r="AU216" s="9">
        <v>3.3458967614708075</v>
      </c>
      <c r="AV216" s="9">
        <v>3.1682314126989559</v>
      </c>
      <c r="AW216" s="9">
        <v>3</v>
      </c>
      <c r="AX216" s="9" t="s">
        <v>47</v>
      </c>
      <c r="AY216" s="9" t="s">
        <v>47</v>
      </c>
      <c r="AZ216" s="9" t="s">
        <v>47</v>
      </c>
      <c r="BA216" s="9" t="s">
        <v>47</v>
      </c>
      <c r="BB216" s="9" t="s">
        <v>47</v>
      </c>
      <c r="BC216" s="9" t="s">
        <v>47</v>
      </c>
      <c r="BD216" s="9" t="s">
        <v>47</v>
      </c>
      <c r="BE216" s="9" t="s">
        <v>47</v>
      </c>
      <c r="BF216" s="9" t="s">
        <v>47</v>
      </c>
      <c r="BG216" s="9" t="s">
        <v>47</v>
      </c>
      <c r="BH216" s="9" t="s">
        <v>47</v>
      </c>
      <c r="BI216" s="9" t="s">
        <v>47</v>
      </c>
      <c r="BJ216" s="9" t="s">
        <v>47</v>
      </c>
      <c r="BK216" s="9" t="s">
        <v>47</v>
      </c>
      <c r="BL216" s="9" t="s">
        <v>47</v>
      </c>
      <c r="BM216" s="9" t="s">
        <v>47</v>
      </c>
      <c r="BN216" s="9" t="s">
        <v>47</v>
      </c>
    </row>
    <row r="217" spans="1:66" ht="12" x14ac:dyDescent="0.25">
      <c r="A217" s="5">
        <v>186</v>
      </c>
      <c r="B217" s="56">
        <v>47</v>
      </c>
      <c r="C217" s="9">
        <v>139.5</v>
      </c>
      <c r="D217" s="9">
        <v>93</v>
      </c>
      <c r="E217" s="9">
        <v>69.75</v>
      </c>
      <c r="F217" s="9">
        <v>55.8</v>
      </c>
      <c r="G217" s="9">
        <v>46.5</v>
      </c>
      <c r="H217" s="9">
        <v>39.857142857142861</v>
      </c>
      <c r="I217" s="9">
        <v>34.875</v>
      </c>
      <c r="J217" s="9">
        <v>31</v>
      </c>
      <c r="K217" s="9">
        <v>27.9</v>
      </c>
      <c r="L217" s="9">
        <v>25.363636363636363</v>
      </c>
      <c r="M217" s="9">
        <v>23.25</v>
      </c>
      <c r="N217" s="9">
        <v>21.461538461538463</v>
      </c>
      <c r="O217" s="9">
        <v>19.928571428571431</v>
      </c>
      <c r="P217" s="9">
        <v>18.600000000000001</v>
      </c>
      <c r="Q217" s="9">
        <v>17.4375</v>
      </c>
      <c r="R217" s="9">
        <v>16.411764705882351</v>
      </c>
      <c r="S217" s="9">
        <v>15.5</v>
      </c>
      <c r="T217" s="9">
        <v>14.674321057789953</v>
      </c>
      <c r="U217" s="9">
        <v>13.892625710135334</v>
      </c>
      <c r="V217" s="9">
        <v>13.152570968144069</v>
      </c>
      <c r="W217" s="9">
        <v>12.451938653026666</v>
      </c>
      <c r="X217" s="9">
        <v>11.788628747510833</v>
      </c>
      <c r="Y217" s="9">
        <v>11.160653101423629</v>
      </c>
      <c r="Z217" s="9">
        <v>10.566129472574808</v>
      </c>
      <c r="AA217" s="9">
        <v>10.003275885079972</v>
      </c>
      <c r="AB217" s="9">
        <v>9.4704052882136445</v>
      </c>
      <c r="AC217" s="9">
        <v>8.9659204997831505</v>
      </c>
      <c r="AD217" s="9">
        <v>8.4883094188670025</v>
      </c>
      <c r="AE217" s="9">
        <v>8.0361404935688299</v>
      </c>
      <c r="AF217" s="9">
        <v>7.6080584302023002</v>
      </c>
      <c r="AG217" s="9">
        <v>7.2027801310460653</v>
      </c>
      <c r="AH217" s="9">
        <v>6.8190908484929276</v>
      </c>
      <c r="AI217" s="9">
        <v>6.4558405440659703</v>
      </c>
      <c r="AJ217" s="9">
        <v>6.1119404413884793</v>
      </c>
      <c r="AK217" s="9">
        <v>5.7863597627758061</v>
      </c>
      <c r="AL217" s="9">
        <v>5.4781226396677098</v>
      </c>
      <c r="AM217" s="9">
        <v>5.1863051876407598</v>
      </c>
      <c r="AN217" s="9">
        <v>4.9100327372336832</v>
      </c>
      <c r="AO217" s="9">
        <v>4.6484772122855675</v>
      </c>
      <c r="AP217" s="9">
        <v>4.4008546479289583</v>
      </c>
      <c r="AQ217" s="9">
        <v>4.1664228407984973</v>
      </c>
      <c r="AR217" s="9">
        <v>3.9444791244120281</v>
      </c>
      <c r="AS217" s="9">
        <v>3.7343582630562779</v>
      </c>
      <c r="AT217" s="9">
        <v>3.5354304578644298</v>
      </c>
      <c r="AU217" s="9">
        <v>3.3470994591091605</v>
      </c>
      <c r="AV217" s="9">
        <v>3.1688007790530919</v>
      </c>
      <c r="AW217" s="9">
        <v>3</v>
      </c>
      <c r="AX217" s="9" t="s">
        <v>47</v>
      </c>
      <c r="AY217" s="9" t="s">
        <v>47</v>
      </c>
      <c r="AZ217" s="9" t="s">
        <v>47</v>
      </c>
      <c r="BA217" s="9" t="s">
        <v>47</v>
      </c>
      <c r="BB217" s="9" t="s">
        <v>47</v>
      </c>
      <c r="BC217" s="9" t="s">
        <v>47</v>
      </c>
      <c r="BD217" s="9" t="s">
        <v>47</v>
      </c>
      <c r="BE217" s="9" t="s">
        <v>47</v>
      </c>
      <c r="BF217" s="9" t="s">
        <v>47</v>
      </c>
      <c r="BG217" s="9" t="s">
        <v>47</v>
      </c>
      <c r="BH217" s="9" t="s">
        <v>47</v>
      </c>
      <c r="BI217" s="9" t="s">
        <v>47</v>
      </c>
      <c r="BJ217" s="9" t="s">
        <v>47</v>
      </c>
      <c r="BK217" s="9" t="s">
        <v>47</v>
      </c>
      <c r="BL217" s="9" t="s">
        <v>47</v>
      </c>
      <c r="BM217" s="9" t="s">
        <v>47</v>
      </c>
      <c r="BN217" s="9" t="s">
        <v>47</v>
      </c>
    </row>
    <row r="218" spans="1:66" ht="12" x14ac:dyDescent="0.25">
      <c r="A218" s="5">
        <v>187</v>
      </c>
      <c r="B218" s="56">
        <v>47</v>
      </c>
      <c r="C218" s="9">
        <v>140.25</v>
      </c>
      <c r="D218" s="9">
        <v>93.5</v>
      </c>
      <c r="E218" s="9">
        <v>70.125</v>
      </c>
      <c r="F218" s="9">
        <v>56.1</v>
      </c>
      <c r="G218" s="9">
        <v>46.75</v>
      </c>
      <c r="H218" s="9">
        <v>40.071428571428569</v>
      </c>
      <c r="I218" s="9">
        <v>35.0625</v>
      </c>
      <c r="J218" s="9">
        <v>31.166666666666664</v>
      </c>
      <c r="K218" s="9">
        <v>28.05</v>
      </c>
      <c r="L218" s="9">
        <v>25.5</v>
      </c>
      <c r="M218" s="9">
        <v>23.375</v>
      </c>
      <c r="N218" s="9">
        <v>21.576923076923073</v>
      </c>
      <c r="O218" s="9">
        <v>20.035714285714281</v>
      </c>
      <c r="P218" s="9">
        <v>18.7</v>
      </c>
      <c r="Q218" s="9">
        <v>17.53125</v>
      </c>
      <c r="R218" s="9">
        <v>16.5</v>
      </c>
      <c r="S218" s="9">
        <v>15.58333333333333</v>
      </c>
      <c r="T218" s="9">
        <v>14.750578629277843</v>
      </c>
      <c r="U218" s="9">
        <v>13.962325341080744</v>
      </c>
      <c r="V218" s="9">
        <v>13.216195366278297</v>
      </c>
      <c r="W218" s="9">
        <v>12.5099376853595</v>
      </c>
      <c r="X218" s="9">
        <v>11.841421570605009</v>
      </c>
      <c r="Y218" s="9">
        <v>11.2086301578376</v>
      </c>
      <c r="Z218" s="9">
        <v>10.609654361690597</v>
      </c>
      <c r="AA218" s="9">
        <v>10.042687116037078</v>
      </c>
      <c r="AB218" s="9">
        <v>9.5060179222036663</v>
      </c>
      <c r="AC218" s="9">
        <v>8.9980276885212565</v>
      </c>
      <c r="AD218" s="9">
        <v>8.5171838456439772</v>
      </c>
      <c r="AE218" s="9">
        <v>8.0620357228996724</v>
      </c>
      <c r="AF218" s="9">
        <v>7.6312101717226826</v>
      </c>
      <c r="AG218" s="9">
        <v>7.2234074229651544</v>
      </c>
      <c r="AH218" s="9">
        <v>6.8373971655886692</v>
      </c>
      <c r="AI218" s="9">
        <v>6.472014834905913</v>
      </c>
      <c r="AJ218" s="9">
        <v>6.1261580991742681</v>
      </c>
      <c r="AK218" s="9">
        <v>5.7987835339416485</v>
      </c>
      <c r="AL218" s="9">
        <v>5.4889034741113116</v>
      </c>
      <c r="AM218" s="9">
        <v>5.1955830342285712</v>
      </c>
      <c r="AN218" s="9">
        <v>4.9179372879998189</v>
      </c>
      <c r="AO218" s="9">
        <v>4.6551285985346809</v>
      </c>
      <c r="AP218" s="9">
        <v>4.406364091256842</v>
      </c>
      <c r="AQ218" s="9">
        <v>4.1708932618594954</v>
      </c>
      <c r="AR218" s="9">
        <v>3.9480057120887895</v>
      </c>
      <c r="AS218" s="9">
        <v>3.7370290065243061</v>
      </c>
      <c r="AT218" s="9">
        <v>3.5373266438906215</v>
      </c>
      <c r="AU218" s="9">
        <v>3.3482961367795587</v>
      </c>
      <c r="AV218" s="9">
        <v>3.1693671939897841</v>
      </c>
      <c r="AW218" s="9">
        <v>3</v>
      </c>
      <c r="AX218" s="9" t="s">
        <v>47</v>
      </c>
      <c r="AY218" s="9" t="s">
        <v>47</v>
      </c>
      <c r="AZ218" s="9" t="s">
        <v>47</v>
      </c>
      <c r="BA218" s="9" t="s">
        <v>47</v>
      </c>
      <c r="BB218" s="9" t="s">
        <v>47</v>
      </c>
      <c r="BC218" s="9" t="s">
        <v>47</v>
      </c>
      <c r="BD218" s="9" t="s">
        <v>47</v>
      </c>
      <c r="BE218" s="9" t="s">
        <v>47</v>
      </c>
      <c r="BF218" s="9" t="s">
        <v>47</v>
      </c>
      <c r="BG218" s="9" t="s">
        <v>47</v>
      </c>
      <c r="BH218" s="9" t="s">
        <v>47</v>
      </c>
      <c r="BI218" s="9" t="s">
        <v>47</v>
      </c>
      <c r="BJ218" s="9" t="s">
        <v>47</v>
      </c>
      <c r="BK218" s="9" t="s">
        <v>47</v>
      </c>
      <c r="BL218" s="9" t="s">
        <v>47</v>
      </c>
      <c r="BM218" s="9" t="s">
        <v>47</v>
      </c>
      <c r="BN218" s="9" t="s">
        <v>47</v>
      </c>
    </row>
    <row r="219" spans="1:66" ht="12" x14ac:dyDescent="0.25">
      <c r="A219" s="5">
        <v>188</v>
      </c>
      <c r="B219" s="56">
        <v>47</v>
      </c>
      <c r="C219" s="9">
        <v>141</v>
      </c>
      <c r="D219" s="9">
        <v>94</v>
      </c>
      <c r="E219" s="9">
        <v>70.5</v>
      </c>
      <c r="F219" s="9">
        <v>56.4</v>
      </c>
      <c r="G219" s="9">
        <v>47</v>
      </c>
      <c r="H219" s="9">
        <v>40.285714285714292</v>
      </c>
      <c r="I219" s="9">
        <v>35.25</v>
      </c>
      <c r="J219" s="9">
        <v>31.333333333333339</v>
      </c>
      <c r="K219" s="9">
        <v>28.2</v>
      </c>
      <c r="L219" s="9">
        <v>25.63636363636364</v>
      </c>
      <c r="M219" s="9">
        <v>23.5</v>
      </c>
      <c r="N219" s="9">
        <v>21.692307692307697</v>
      </c>
      <c r="O219" s="9">
        <v>20.142857142857149</v>
      </c>
      <c r="P219" s="9">
        <v>18.8</v>
      </c>
      <c r="Q219" s="9">
        <v>17.625</v>
      </c>
      <c r="R219" s="9">
        <v>16.588235294117652</v>
      </c>
      <c r="S219" s="9">
        <v>15.666666666666671</v>
      </c>
      <c r="T219" s="9">
        <v>14.826822608761326</v>
      </c>
      <c r="U219" s="9">
        <v>14.032000127979316</v>
      </c>
      <c r="V219" s="9">
        <v>13.279785749595669</v>
      </c>
      <c r="W219" s="9">
        <v>12.567895378187968</v>
      </c>
      <c r="X219" s="9">
        <v>11.894167361991338</v>
      </c>
      <c r="Y219" s="9">
        <v>11.256555929053032</v>
      </c>
      <c r="Z219" s="9">
        <v>10.653124975255519</v>
      </c>
      <c r="AA219" s="9">
        <v>10.082042185345431</v>
      </c>
      <c r="AB219" s="9">
        <v>9.5415734691169174</v>
      </c>
      <c r="AC219" s="9">
        <v>9.030077695854887</v>
      </c>
      <c r="AD219" s="9">
        <v>8.5460017110493123</v>
      </c>
      <c r="AE219" s="9">
        <v>8.0878756202488642</v>
      </c>
      <c r="AF219" s="9">
        <v>7.6543083257333207</v>
      </c>
      <c r="AG219" s="9">
        <v>7.2439833024518823</v>
      </c>
      <c r="AH219" s="9">
        <v>6.8556546004010475</v>
      </c>
      <c r="AI219" s="9">
        <v>6.4881430613032851</v>
      </c>
      <c r="AJ219" s="9">
        <v>6.1403327380984747</v>
      </c>
      <c r="AK219" s="9">
        <v>5.8111675063758996</v>
      </c>
      <c r="AL219" s="9">
        <v>5.4996478574574477</v>
      </c>
      <c r="AM219" s="9">
        <v>5.2048278633942022</v>
      </c>
      <c r="AN219" s="9">
        <v>4.9258123046606839</v>
      </c>
      <c r="AO219" s="9">
        <v>4.661753951824962</v>
      </c>
      <c r="AP219" s="9">
        <v>4.411850992940475</v>
      </c>
      <c r="AQ219" s="9">
        <v>4.1753445988478246</v>
      </c>
      <c r="AR219" s="9">
        <v>3.9515166189935997</v>
      </c>
      <c r="AS219" s="9">
        <v>3.7396874007695997</v>
      </c>
      <c r="AT219" s="9">
        <v>3.5392137257508867</v>
      </c>
      <c r="AU219" s="9">
        <v>3.3494868565660618</v>
      </c>
      <c r="AV219" s="9">
        <v>3.1699306884691008</v>
      </c>
      <c r="AW219" s="9">
        <v>3</v>
      </c>
      <c r="AX219" s="9" t="s">
        <v>47</v>
      </c>
      <c r="AY219" s="9" t="s">
        <v>47</v>
      </c>
      <c r="AZ219" s="9" t="s">
        <v>47</v>
      </c>
      <c r="BA219" s="9" t="s">
        <v>47</v>
      </c>
      <c r="BB219" s="9" t="s">
        <v>47</v>
      </c>
      <c r="BC219" s="9" t="s">
        <v>47</v>
      </c>
      <c r="BD219" s="9" t="s">
        <v>47</v>
      </c>
      <c r="BE219" s="9" t="s">
        <v>47</v>
      </c>
      <c r="BF219" s="9" t="s">
        <v>47</v>
      </c>
      <c r="BG219" s="9" t="s">
        <v>47</v>
      </c>
      <c r="BH219" s="9" t="s">
        <v>47</v>
      </c>
      <c r="BI219" s="9" t="s">
        <v>47</v>
      </c>
      <c r="BJ219" s="9" t="s">
        <v>47</v>
      </c>
      <c r="BK219" s="9" t="s">
        <v>47</v>
      </c>
      <c r="BL219" s="9" t="s">
        <v>47</v>
      </c>
      <c r="BM219" s="9" t="s">
        <v>47</v>
      </c>
      <c r="BN219" s="9" t="s">
        <v>47</v>
      </c>
    </row>
    <row r="220" spans="1:66" ht="12" x14ac:dyDescent="0.25">
      <c r="A220" s="5">
        <v>189</v>
      </c>
      <c r="B220" s="56">
        <v>48</v>
      </c>
      <c r="C220" s="9">
        <v>141.75</v>
      </c>
      <c r="D220" s="9">
        <v>94.5</v>
      </c>
      <c r="E220" s="9">
        <v>70.875</v>
      </c>
      <c r="F220" s="9">
        <v>56.7</v>
      </c>
      <c r="G220" s="9">
        <v>47.25</v>
      </c>
      <c r="H220" s="9">
        <v>40.5</v>
      </c>
      <c r="I220" s="9">
        <v>35.4375</v>
      </c>
      <c r="J220" s="9">
        <v>31.5</v>
      </c>
      <c r="K220" s="9">
        <v>28.35</v>
      </c>
      <c r="L220" s="9">
        <v>25.772727272727277</v>
      </c>
      <c r="M220" s="9">
        <v>23.625</v>
      </c>
      <c r="N220" s="9">
        <v>21.807692307692314</v>
      </c>
      <c r="O220" s="9">
        <v>20.25</v>
      </c>
      <c r="P220" s="9">
        <v>18.899999999999999</v>
      </c>
      <c r="Q220" s="9">
        <v>17.71875</v>
      </c>
      <c r="R220" s="9">
        <v>16.676470588235301</v>
      </c>
      <c r="S220" s="9">
        <v>15.75</v>
      </c>
      <c r="T220" s="9">
        <v>14.921052631578952</v>
      </c>
      <c r="U220" s="9">
        <v>14.144150062907313</v>
      </c>
      <c r="V220" s="9">
        <v>13.407698903135016</v>
      </c>
      <c r="W220" s="9">
        <v>12.709592946737807</v>
      </c>
      <c r="X220" s="9">
        <v>12.047835653140844</v>
      </c>
      <c r="Y220" s="9">
        <v>11.420534436734076</v>
      </c>
      <c r="Z220" s="9">
        <v>10.825895254192522</v>
      </c>
      <c r="AA220" s="9">
        <v>10.262217473621471</v>
      </c>
      <c r="AB220" s="9">
        <v>9.7278890108527012</v>
      </c>
      <c r="AC220" s="9">
        <v>9.2213817189818119</v>
      </c>
      <c r="AD220" s="9">
        <v>8.7412470179610207</v>
      </c>
      <c r="AE220" s="9">
        <v>8.2861117517483329</v>
      </c>
      <c r="AF220" s="9">
        <v>7.8546742611647806</v>
      </c>
      <c r="AG220" s="9">
        <v>7.4457006612283418</v>
      </c>
      <c r="AH220" s="9">
        <v>7.0580213123179369</v>
      </c>
      <c r="AI220" s="9">
        <v>6.6905274750752541</v>
      </c>
      <c r="AJ220" s="9">
        <v>6.3421681394776224</v>
      </c>
      <c r="AK220" s="9">
        <v>6.0119470190132693</v>
      </c>
      <c r="AL220" s="9">
        <v>5.6989197013624935</v>
      </c>
      <c r="AM220" s="9">
        <v>5.4021909474358738</v>
      </c>
      <c r="AN220" s="9">
        <v>5.120912131044923</v>
      </c>
      <c r="AO220" s="9">
        <v>4.8542788118828044</v>
      </c>
      <c r="AP220" s="9">
        <v>4.6015284348739822</v>
      </c>
      <c r="AQ220" s="9">
        <v>4.3619381493130849</v>
      </c>
      <c r="AR220" s="9">
        <v>4.1348227415558547</v>
      </c>
      <c r="AS220" s="9">
        <v>3.9195326753498008</v>
      </c>
      <c r="AT220" s="9">
        <v>3.7154522342000234</v>
      </c>
      <c r="AU220" s="9">
        <v>3.5219977604574884</v>
      </c>
      <c r="AV220" s="9">
        <v>3.3386159860936497</v>
      </c>
      <c r="AW220" s="9">
        <v>3.1647824503875381</v>
      </c>
      <c r="AX220" s="9">
        <v>3</v>
      </c>
      <c r="AY220" s="9" t="s">
        <v>47</v>
      </c>
      <c r="AZ220" s="9" t="s">
        <v>47</v>
      </c>
      <c r="BA220" s="9" t="s">
        <v>47</v>
      </c>
      <c r="BB220" s="9" t="s">
        <v>47</v>
      </c>
      <c r="BC220" s="9" t="s">
        <v>47</v>
      </c>
      <c r="BD220" s="9" t="s">
        <v>47</v>
      </c>
      <c r="BE220" s="9" t="s">
        <v>47</v>
      </c>
      <c r="BF220" s="9" t="s">
        <v>47</v>
      </c>
      <c r="BG220" s="9" t="s">
        <v>47</v>
      </c>
      <c r="BH220" s="9" t="s">
        <v>47</v>
      </c>
      <c r="BI220" s="9" t="s">
        <v>47</v>
      </c>
      <c r="BJ220" s="9" t="s">
        <v>47</v>
      </c>
      <c r="BK220" s="9" t="s">
        <v>47</v>
      </c>
      <c r="BL220" s="9" t="s">
        <v>47</v>
      </c>
      <c r="BM220" s="9" t="s">
        <v>47</v>
      </c>
      <c r="BN220" s="9" t="s">
        <v>47</v>
      </c>
    </row>
    <row r="221" spans="1:66" s="6" customFormat="1" ht="12" x14ac:dyDescent="0.25">
      <c r="A221" s="5" t="s">
        <v>23</v>
      </c>
      <c r="B221" s="55" t="s">
        <v>22</v>
      </c>
      <c r="C221" s="8">
        <v>1</v>
      </c>
      <c r="D221" s="8">
        <v>2</v>
      </c>
      <c r="E221" s="8">
        <v>3</v>
      </c>
      <c r="F221" s="8">
        <v>4</v>
      </c>
      <c r="G221" s="8">
        <v>5</v>
      </c>
      <c r="H221" s="8">
        <v>6</v>
      </c>
      <c r="I221" s="8">
        <v>7</v>
      </c>
      <c r="J221" s="8">
        <v>8</v>
      </c>
      <c r="K221" s="8">
        <v>9</v>
      </c>
      <c r="L221" s="8">
        <v>10</v>
      </c>
      <c r="M221" s="8">
        <v>11</v>
      </c>
      <c r="N221" s="8">
        <v>12</v>
      </c>
      <c r="O221" s="8">
        <v>13</v>
      </c>
      <c r="P221" s="8">
        <v>14</v>
      </c>
      <c r="Q221" s="8">
        <v>15</v>
      </c>
      <c r="R221" s="8">
        <v>16</v>
      </c>
      <c r="S221" s="8">
        <v>17</v>
      </c>
      <c r="T221" s="8">
        <v>18</v>
      </c>
      <c r="U221" s="8">
        <v>19</v>
      </c>
      <c r="V221" s="8">
        <v>20</v>
      </c>
      <c r="W221" s="8">
        <v>21</v>
      </c>
      <c r="X221" s="8">
        <v>22</v>
      </c>
      <c r="Y221" s="8">
        <v>23</v>
      </c>
      <c r="Z221" s="8">
        <v>24</v>
      </c>
      <c r="AA221" s="8">
        <v>25</v>
      </c>
      <c r="AB221" s="8">
        <v>26</v>
      </c>
      <c r="AC221" s="8">
        <v>27</v>
      </c>
      <c r="AD221" s="8">
        <v>28</v>
      </c>
      <c r="AE221" s="8">
        <v>29</v>
      </c>
      <c r="AF221" s="8">
        <v>30</v>
      </c>
      <c r="AG221" s="8">
        <v>31</v>
      </c>
      <c r="AH221" s="8">
        <v>32</v>
      </c>
      <c r="AI221" s="8">
        <v>33</v>
      </c>
      <c r="AJ221" s="8">
        <v>34</v>
      </c>
      <c r="AK221" s="8">
        <v>35</v>
      </c>
      <c r="AL221" s="8">
        <v>36</v>
      </c>
      <c r="AM221" s="8">
        <v>37</v>
      </c>
      <c r="AN221" s="8">
        <v>38</v>
      </c>
      <c r="AO221" s="8">
        <v>39</v>
      </c>
      <c r="AP221" s="8">
        <v>40</v>
      </c>
      <c r="AQ221" s="8">
        <v>41</v>
      </c>
      <c r="AR221" s="8">
        <v>42</v>
      </c>
      <c r="AS221" s="8">
        <v>43</v>
      </c>
      <c r="AT221" s="8">
        <v>44</v>
      </c>
      <c r="AU221" s="8">
        <v>45</v>
      </c>
      <c r="AV221" s="8">
        <v>46</v>
      </c>
      <c r="AW221" s="8">
        <v>47</v>
      </c>
      <c r="AX221" s="8">
        <v>48</v>
      </c>
      <c r="AY221" s="8">
        <v>49</v>
      </c>
      <c r="AZ221" s="8">
        <v>50</v>
      </c>
      <c r="BA221" s="8">
        <v>51</v>
      </c>
      <c r="BB221" s="8">
        <v>52</v>
      </c>
      <c r="BC221" s="8">
        <v>53</v>
      </c>
      <c r="BD221" s="8">
        <v>54</v>
      </c>
      <c r="BE221" s="8">
        <v>55</v>
      </c>
      <c r="BF221" s="8">
        <v>56</v>
      </c>
      <c r="BG221" s="8">
        <v>57</v>
      </c>
      <c r="BH221" s="8">
        <v>58</v>
      </c>
      <c r="BI221" s="8">
        <v>59</v>
      </c>
      <c r="BJ221" s="8">
        <v>60</v>
      </c>
      <c r="BK221" s="8">
        <v>61</v>
      </c>
      <c r="BL221" s="8">
        <v>62</v>
      </c>
      <c r="BM221" s="8">
        <v>63</v>
      </c>
      <c r="BN221" s="8">
        <v>64</v>
      </c>
    </row>
    <row r="222" spans="1:66" ht="12" x14ac:dyDescent="0.25">
      <c r="A222" s="5">
        <v>190</v>
      </c>
      <c r="B222" s="56">
        <v>48</v>
      </c>
      <c r="C222" s="9">
        <v>142.5</v>
      </c>
      <c r="D222" s="9">
        <v>95</v>
      </c>
      <c r="E222" s="9">
        <v>71.25</v>
      </c>
      <c r="F222" s="9">
        <v>57</v>
      </c>
      <c r="G222" s="9">
        <v>47.5</v>
      </c>
      <c r="H222" s="9">
        <v>40.714285714285715</v>
      </c>
      <c r="I222" s="9">
        <v>35.625</v>
      </c>
      <c r="J222" s="9">
        <v>31.666666666666664</v>
      </c>
      <c r="K222" s="9">
        <v>28.5</v>
      </c>
      <c r="L222" s="9">
        <v>25.909090909090907</v>
      </c>
      <c r="M222" s="9">
        <v>23.75</v>
      </c>
      <c r="N222" s="9">
        <v>21.92307692307692</v>
      </c>
      <c r="O222" s="9">
        <v>20.357142857142854</v>
      </c>
      <c r="P222" s="9">
        <v>19</v>
      </c>
      <c r="Q222" s="9">
        <v>17.8125</v>
      </c>
      <c r="R222" s="9">
        <v>16.764705882352938</v>
      </c>
      <c r="S222" s="9">
        <v>15.83333333333333</v>
      </c>
      <c r="T222" s="9">
        <v>15</v>
      </c>
      <c r="U222" s="9">
        <v>14.216485908843994</v>
      </c>
      <c r="V222" s="9">
        <v>13.473898106423993</v>
      </c>
      <c r="W222" s="9">
        <v>12.770098837811767</v>
      </c>
      <c r="X222" s="9">
        <v>12.103062012153073</v>
      </c>
      <c r="Y222" s="9">
        <v>11.470867369975949</v>
      </c>
      <c r="Z222" s="9">
        <v>10.871694955165433</v>
      </c>
      <c r="AA222" s="9">
        <v>10.30381987569065</v>
      </c>
      <c r="AB222" s="9">
        <v>9.7656073380015229</v>
      </c>
      <c r="AC222" s="9">
        <v>9.2555079408001451</v>
      </c>
      <c r="AD222" s="9">
        <v>8.7720532146385999</v>
      </c>
      <c r="AE222" s="9">
        <v>8.3138513945026222</v>
      </c>
      <c r="AF222" s="9">
        <v>7.8795834132113027</v>
      </c>
      <c r="AG222" s="9">
        <v>7.4679991040986238</v>
      </c>
      <c r="AH222" s="9">
        <v>7.0779136020451787</v>
      </c>
      <c r="AI222" s="9">
        <v>6.7082039324993685</v>
      </c>
      <c r="AJ222" s="9">
        <v>6.3578057786686113</v>
      </c>
      <c r="AK222" s="9">
        <v>6.0257104175739498</v>
      </c>
      <c r="AL222" s="9">
        <v>5.710961816147635</v>
      </c>
      <c r="AM222" s="9">
        <v>5.4126538790139316</v>
      </c>
      <c r="AN222" s="9">
        <v>5.1299278400300903</v>
      </c>
      <c r="AO222" s="9">
        <v>4.8619697900782866</v>
      </c>
      <c r="AP222" s="9">
        <v>4.6080083339915445</v>
      </c>
      <c r="AQ222" s="9">
        <v>4.3673123698684329</v>
      </c>
      <c r="AR222" s="9">
        <v>4.1391889843836438</v>
      </c>
      <c r="AS222" s="9">
        <v>3.9229814580354914</v>
      </c>
      <c r="AT222" s="9">
        <v>3.7180673745878563</v>
      </c>
      <c r="AU222" s="9">
        <v>3.5238568292640573</v>
      </c>
      <c r="AV222" s="9">
        <v>3.3397907305344101</v>
      </c>
      <c r="AW222" s="9">
        <v>3.165339190608683</v>
      </c>
      <c r="AX222" s="9">
        <v>3</v>
      </c>
      <c r="AY222" s="9" t="s">
        <v>47</v>
      </c>
      <c r="AZ222" s="9" t="s">
        <v>47</v>
      </c>
      <c r="BA222" s="9" t="s">
        <v>47</v>
      </c>
      <c r="BB222" s="9" t="s">
        <v>47</v>
      </c>
      <c r="BC222" s="9" t="s">
        <v>47</v>
      </c>
      <c r="BD222" s="9" t="s">
        <v>47</v>
      </c>
      <c r="BE222" s="9" t="s">
        <v>47</v>
      </c>
      <c r="BF222" s="9" t="s">
        <v>47</v>
      </c>
      <c r="BG222" s="9" t="s">
        <v>47</v>
      </c>
      <c r="BH222" s="9" t="s">
        <v>47</v>
      </c>
      <c r="BI222" s="9" t="s">
        <v>47</v>
      </c>
      <c r="BJ222" s="9" t="s">
        <v>47</v>
      </c>
      <c r="BK222" s="9" t="s">
        <v>47</v>
      </c>
      <c r="BL222" s="9" t="s">
        <v>47</v>
      </c>
      <c r="BM222" s="9" t="s">
        <v>47</v>
      </c>
      <c r="BN222" s="9" t="s">
        <v>47</v>
      </c>
    </row>
    <row r="223" spans="1:66" ht="12" x14ac:dyDescent="0.25">
      <c r="A223" s="5">
        <v>191</v>
      </c>
      <c r="B223" s="56">
        <v>48</v>
      </c>
      <c r="C223" s="9">
        <v>143.25</v>
      </c>
      <c r="D223" s="9">
        <v>95.5</v>
      </c>
      <c r="E223" s="9">
        <v>71.625</v>
      </c>
      <c r="F223" s="9">
        <v>57.3</v>
      </c>
      <c r="G223" s="9">
        <v>47.75</v>
      </c>
      <c r="H223" s="9">
        <v>40.928571428571431</v>
      </c>
      <c r="I223" s="9">
        <v>35.8125</v>
      </c>
      <c r="J223" s="9">
        <v>31.833333333333332</v>
      </c>
      <c r="K223" s="9">
        <v>28.65</v>
      </c>
      <c r="L223" s="9">
        <v>26.045454545454543</v>
      </c>
      <c r="M223" s="9">
        <v>23.875</v>
      </c>
      <c r="N223" s="9">
        <v>22.038461538461537</v>
      </c>
      <c r="O223" s="9">
        <v>20.464285714285712</v>
      </c>
      <c r="P223" s="9">
        <v>19.100000000000001</v>
      </c>
      <c r="Q223" s="9">
        <v>17.90625</v>
      </c>
      <c r="R223" s="9">
        <v>16.852941176470583</v>
      </c>
      <c r="S223" s="9">
        <v>15.916666666666663</v>
      </c>
      <c r="T223" s="9">
        <v>15.078947368421048</v>
      </c>
      <c r="U223" s="9">
        <v>14.288809065334972</v>
      </c>
      <c r="V223" s="9">
        <v>13.540074085886143</v>
      </c>
      <c r="W223" s="9">
        <v>12.830572891904453</v>
      </c>
      <c r="X223" s="9">
        <v>12.158249629230106</v>
      </c>
      <c r="Y223" s="9">
        <v>11.521156170660475</v>
      </c>
      <c r="Z223" s="9">
        <v>10.917446471047104</v>
      </c>
      <c r="AA223" s="9">
        <v>10.345371218186168</v>
      </c>
      <c r="AB223" s="9">
        <v>9.8032727640028199</v>
      </c>
      <c r="AC223" s="9">
        <v>9.289580321341937</v>
      </c>
      <c r="AD223" s="9">
        <v>8.8028054124475172</v>
      </c>
      <c r="AE223" s="9">
        <v>8.3415375559421907</v>
      </c>
      <c r="AF223" s="9">
        <v>7.9044401798094244</v>
      </c>
      <c r="AG223" s="9">
        <v>7.4902467485358457</v>
      </c>
      <c r="AH223" s="9">
        <v>7.0977570931916985</v>
      </c>
      <c r="AI223" s="9">
        <v>6.7258339338154292</v>
      </c>
      <c r="AJ223" s="9">
        <v>6.3733995840256581</v>
      </c>
      <c r="AK223" s="9">
        <v>6.0394328283118046</v>
      </c>
      <c r="AL223" s="9">
        <v>5.7229659629549881</v>
      </c>
      <c r="AM223" s="9">
        <v>5.4230819920049571</v>
      </c>
      <c r="AN223" s="9">
        <v>5.1389119701881008</v>
      </c>
      <c r="AO223" s="9">
        <v>4.869632485047334</v>
      </c>
      <c r="AP223" s="9">
        <v>4.6144632710181037</v>
      </c>
      <c r="AQ223" s="9">
        <v>4.3726649485270386</v>
      </c>
      <c r="AR223" s="9">
        <v>4.1435368815620501</v>
      </c>
      <c r="AS223" s="9">
        <v>3.9264151475059661</v>
      </c>
      <c r="AT223" s="9">
        <v>3.7206706133510807</v>
      </c>
      <c r="AU223" s="9">
        <v>3.5257071127202484</v>
      </c>
      <c r="AV223" s="9">
        <v>3.3409597184122473</v>
      </c>
      <c r="AW223" s="9">
        <v>3.1658931054659352</v>
      </c>
      <c r="AX223" s="9">
        <v>3</v>
      </c>
      <c r="AY223" s="9" t="s">
        <v>47</v>
      </c>
      <c r="AZ223" s="9" t="s">
        <v>47</v>
      </c>
      <c r="BA223" s="9" t="s">
        <v>47</v>
      </c>
      <c r="BB223" s="9" t="s">
        <v>47</v>
      </c>
      <c r="BC223" s="9" t="s">
        <v>47</v>
      </c>
      <c r="BD223" s="9" t="s">
        <v>47</v>
      </c>
      <c r="BE223" s="9" t="s">
        <v>47</v>
      </c>
      <c r="BF223" s="9" t="s">
        <v>47</v>
      </c>
      <c r="BG223" s="9" t="s">
        <v>47</v>
      </c>
      <c r="BH223" s="9" t="s">
        <v>47</v>
      </c>
      <c r="BI223" s="9" t="s">
        <v>47</v>
      </c>
      <c r="BJ223" s="9" t="s">
        <v>47</v>
      </c>
      <c r="BK223" s="9" t="s">
        <v>47</v>
      </c>
      <c r="BL223" s="9" t="s">
        <v>47</v>
      </c>
      <c r="BM223" s="9" t="s">
        <v>47</v>
      </c>
      <c r="BN223" s="9" t="s">
        <v>47</v>
      </c>
    </row>
    <row r="224" spans="1:66" ht="12" x14ac:dyDescent="0.25">
      <c r="A224" s="5">
        <v>192</v>
      </c>
      <c r="B224" s="56">
        <v>48</v>
      </c>
      <c r="C224" s="9">
        <v>144</v>
      </c>
      <c r="D224" s="9">
        <v>96</v>
      </c>
      <c r="E224" s="9">
        <v>72</v>
      </c>
      <c r="F224" s="9">
        <v>57.6</v>
      </c>
      <c r="G224" s="9">
        <v>48</v>
      </c>
      <c r="H224" s="9">
        <v>41.142857142857139</v>
      </c>
      <c r="I224" s="9">
        <v>36</v>
      </c>
      <c r="J224" s="9">
        <v>32</v>
      </c>
      <c r="K224" s="9">
        <v>28.8</v>
      </c>
      <c r="L224" s="9">
        <v>26.18181818181818</v>
      </c>
      <c r="M224" s="9">
        <v>24</v>
      </c>
      <c r="N224" s="9">
        <v>22.153846153846153</v>
      </c>
      <c r="O224" s="9">
        <v>20.571428571428573</v>
      </c>
      <c r="P224" s="9">
        <v>19.2</v>
      </c>
      <c r="Q224" s="9">
        <v>18</v>
      </c>
      <c r="R224" s="9">
        <v>16.941176470588239</v>
      </c>
      <c r="S224" s="9">
        <v>16</v>
      </c>
      <c r="T224" s="9">
        <v>15.157894736842108</v>
      </c>
      <c r="U224" s="9">
        <v>14.361119601026344</v>
      </c>
      <c r="V224" s="9">
        <v>13.606226971196795</v>
      </c>
      <c r="W224" s="9">
        <v>12.891015292323901</v>
      </c>
      <c r="X224" s="9">
        <v>12.213398734176176</v>
      </c>
      <c r="Y224" s="9">
        <v>11.571401108243153</v>
      </c>
      <c r="Z224" s="9">
        <v>10.963150104415433</v>
      </c>
      <c r="AA224" s="9">
        <v>10.386871830613801</v>
      </c>
      <c r="AB224" s="9">
        <v>9.8408856394428756</v>
      </c>
      <c r="AC224" s="9">
        <v>9.3235992267818499</v>
      </c>
      <c r="AD224" s="9">
        <v>8.8335039880179398</v>
      </c>
      <c r="AE224" s="9">
        <v>8.3691706183795382</v>
      </c>
      <c r="AF224" s="9">
        <v>7.9292449445379809</v>
      </c>
      <c r="AG224" s="9">
        <v>7.5124439753212675</v>
      </c>
      <c r="AH224" s="9">
        <v>7.1175521600221234</v>
      </c>
      <c r="AI224" s="9">
        <v>6.7434178433881966</v>
      </c>
      <c r="AJ224" s="9">
        <v>6.3889499069557889</v>
      </c>
      <c r="AK224" s="9">
        <v>6.0531145869319642</v>
      </c>
      <c r="AL224" s="9">
        <v>5.7349324593447735</v>
      </c>
      <c r="AM224" s="9">
        <v>5.4334755836691322</v>
      </c>
      <c r="AN224" s="9">
        <v>5.1478647965980819</v>
      </c>
      <c r="AO224" s="9">
        <v>4.877267148067034</v>
      </c>
      <c r="AP224" s="9">
        <v>4.6208934720534689</v>
      </c>
      <c r="AQ224" s="9">
        <v>4.3779960850676147</v>
      </c>
      <c r="AR224" s="9">
        <v>4.1478666056220179</v>
      </c>
      <c r="AS224" s="9">
        <v>3.9298338883207578</v>
      </c>
      <c r="AT224" s="9">
        <v>3.7232620665433163</v>
      </c>
      <c r="AU224" s="9">
        <v>3.5275486980148201</v>
      </c>
      <c r="AV224" s="9">
        <v>3.3421230078544308</v>
      </c>
      <c r="AW224" s="9">
        <v>3.1664442239779453</v>
      </c>
      <c r="AX224" s="9">
        <v>3</v>
      </c>
      <c r="AY224" s="9" t="s">
        <v>47</v>
      </c>
      <c r="AZ224" s="9" t="s">
        <v>47</v>
      </c>
      <c r="BA224" s="9" t="s">
        <v>47</v>
      </c>
      <c r="BB224" s="9" t="s">
        <v>47</v>
      </c>
      <c r="BC224" s="9" t="s">
        <v>47</v>
      </c>
      <c r="BD224" s="9" t="s">
        <v>47</v>
      </c>
      <c r="BE224" s="9" t="s">
        <v>47</v>
      </c>
      <c r="BF224" s="9" t="s">
        <v>47</v>
      </c>
      <c r="BG224" s="9" t="s">
        <v>47</v>
      </c>
      <c r="BH224" s="9" t="s">
        <v>47</v>
      </c>
      <c r="BI224" s="9" t="s">
        <v>47</v>
      </c>
      <c r="BJ224" s="9" t="s">
        <v>47</v>
      </c>
      <c r="BK224" s="9" t="s">
        <v>47</v>
      </c>
      <c r="BL224" s="9" t="s">
        <v>47</v>
      </c>
      <c r="BM224" s="9" t="s">
        <v>47</v>
      </c>
      <c r="BN224" s="9" t="s">
        <v>47</v>
      </c>
    </row>
    <row r="225" spans="1:66" ht="12" x14ac:dyDescent="0.25">
      <c r="A225" s="5">
        <v>193</v>
      </c>
      <c r="B225" s="56">
        <v>49</v>
      </c>
      <c r="C225" s="9">
        <v>144.75</v>
      </c>
      <c r="D225" s="9">
        <v>96.5</v>
      </c>
      <c r="E225" s="9">
        <v>72.375</v>
      </c>
      <c r="F225" s="9">
        <v>57.9</v>
      </c>
      <c r="G225" s="9">
        <v>48.25</v>
      </c>
      <c r="H225" s="9">
        <v>41.357142857142861</v>
      </c>
      <c r="I225" s="9">
        <v>36.1875</v>
      </c>
      <c r="J225" s="9">
        <v>32.166666666666664</v>
      </c>
      <c r="K225" s="9">
        <v>28.95</v>
      </c>
      <c r="L225" s="9">
        <v>26.318181818181817</v>
      </c>
      <c r="M225" s="9">
        <v>24.125</v>
      </c>
      <c r="N225" s="9">
        <v>22.269230769230766</v>
      </c>
      <c r="O225" s="9">
        <v>20.678571428571427</v>
      </c>
      <c r="P225" s="9">
        <v>19.3</v>
      </c>
      <c r="Q225" s="9">
        <v>18.09375</v>
      </c>
      <c r="R225" s="9">
        <v>17.02941176470588</v>
      </c>
      <c r="S225" s="9">
        <v>16.083333333333332</v>
      </c>
      <c r="T225" s="9">
        <v>15.236842105263156</v>
      </c>
      <c r="U225" s="9">
        <v>14.458660928597709</v>
      </c>
      <c r="V225" s="9">
        <v>13.720223285371336</v>
      </c>
      <c r="W225" s="9">
        <v>13.019499380341507</v>
      </c>
      <c r="X225" s="9">
        <v>12.354563084657933</v>
      </c>
      <c r="Y225" s="9">
        <v>11.723586641377361</v>
      </c>
      <c r="Z225" s="9">
        <v>11.124835641380121</v>
      </c>
      <c r="AA225" s="9">
        <v>10.556664255878363</v>
      </c>
      <c r="AB225" s="9">
        <v>10.017510712411253</v>
      </c>
      <c r="AC225" s="9">
        <v>9.5058930018916836</v>
      </c>
      <c r="AD225" s="9">
        <v>9.0204048049041532</v>
      </c>
      <c r="AE225" s="9">
        <v>8.5597116260561386</v>
      </c>
      <c r="AF225" s="9">
        <v>8.1225471257571957</v>
      </c>
      <c r="AG225" s="9">
        <v>7.7077096393426769</v>
      </c>
      <c r="AH225" s="9">
        <v>7.3140588739739494</v>
      </c>
      <c r="AI225" s="9">
        <v>6.9405127742356472</v>
      </c>
      <c r="AJ225" s="9">
        <v>6.5860445478142005</v>
      </c>
      <c r="AK225" s="9">
        <v>6.2496798430819274</v>
      </c>
      <c r="AL225" s="9">
        <v>5.9304940708285097</v>
      </c>
      <c r="AM225" s="9">
        <v>5.6276098627779012</v>
      </c>
      <c r="AN225" s="9">
        <v>5.3401946599047374</v>
      </c>
      <c r="AO225" s="9">
        <v>5.0674584239210514</v>
      </c>
      <c r="AP225" s="9">
        <v>4.8086514656427362</v>
      </c>
      <c r="AQ225" s="9">
        <v>4.5630623842663978</v>
      </c>
      <c r="AR225" s="9">
        <v>4.3300161118921698</v>
      </c>
      <c r="AS225" s="9">
        <v>4.1088720579173188</v>
      </c>
      <c r="AT225" s="9">
        <v>3.8990223482000146</v>
      </c>
      <c r="AU225" s="9">
        <v>3.6998901541531199</v>
      </c>
      <c r="AV225" s="9">
        <v>3.5109281071750753</v>
      </c>
      <c r="AW225" s="9">
        <v>3.3316167940595083</v>
      </c>
      <c r="AX225" s="9">
        <v>3.1614633292477907</v>
      </c>
      <c r="AY225" s="9">
        <v>3</v>
      </c>
      <c r="AZ225" s="9" t="s">
        <v>47</v>
      </c>
      <c r="BA225" s="9" t="s">
        <v>47</v>
      </c>
      <c r="BB225" s="9" t="s">
        <v>47</v>
      </c>
      <c r="BC225" s="9" t="s">
        <v>47</v>
      </c>
      <c r="BD225" s="9" t="s">
        <v>47</v>
      </c>
      <c r="BE225" s="9" t="s">
        <v>47</v>
      </c>
      <c r="BF225" s="9" t="s">
        <v>47</v>
      </c>
      <c r="BG225" s="9" t="s">
        <v>47</v>
      </c>
      <c r="BH225" s="9" t="s">
        <v>47</v>
      </c>
      <c r="BI225" s="9" t="s">
        <v>47</v>
      </c>
      <c r="BJ225" s="9" t="s">
        <v>47</v>
      </c>
      <c r="BK225" s="9" t="s">
        <v>47</v>
      </c>
      <c r="BL225" s="9" t="s">
        <v>47</v>
      </c>
      <c r="BM225" s="9" t="s">
        <v>47</v>
      </c>
      <c r="BN225" s="9" t="s">
        <v>47</v>
      </c>
    </row>
    <row r="226" spans="1:66" ht="12" x14ac:dyDescent="0.25">
      <c r="A226" s="5">
        <v>194</v>
      </c>
      <c r="B226" s="56">
        <v>49</v>
      </c>
      <c r="C226" s="9">
        <v>145.5</v>
      </c>
      <c r="D226" s="9">
        <v>97</v>
      </c>
      <c r="E226" s="9">
        <v>72.75</v>
      </c>
      <c r="F226" s="9">
        <v>58.2</v>
      </c>
      <c r="G226" s="9">
        <v>48.5</v>
      </c>
      <c r="H226" s="9">
        <v>41.571428571428577</v>
      </c>
      <c r="I226" s="9">
        <v>36.375</v>
      </c>
      <c r="J226" s="9">
        <v>32.333333333333336</v>
      </c>
      <c r="K226" s="9">
        <v>29.1</v>
      </c>
      <c r="L226" s="9">
        <v>26.454545454545453</v>
      </c>
      <c r="M226" s="9">
        <v>24.25</v>
      </c>
      <c r="N226" s="9">
        <v>22.384615384615383</v>
      </c>
      <c r="O226" s="9">
        <v>20.785714285714285</v>
      </c>
      <c r="P226" s="9">
        <v>19.399999999999999</v>
      </c>
      <c r="Q226" s="9">
        <v>18.1875</v>
      </c>
      <c r="R226" s="9">
        <v>17.117647058823529</v>
      </c>
      <c r="S226" s="9">
        <v>16.166666666666664</v>
      </c>
      <c r="T226" s="9">
        <v>15.315789473684207</v>
      </c>
      <c r="U226" s="9">
        <v>14.531153598321243</v>
      </c>
      <c r="V226" s="9">
        <v>13.786715027704759</v>
      </c>
      <c r="W226" s="9">
        <v>13.080414432966908</v>
      </c>
      <c r="X226" s="9">
        <v>12.410297985730805</v>
      </c>
      <c r="Y226" s="9">
        <v>11.774511953265398</v>
      </c>
      <c r="Z226" s="9">
        <v>11.171297570533371</v>
      </c>
      <c r="AA226" s="9">
        <v>10.598986174946715</v>
      </c>
      <c r="AB226" s="9">
        <v>10.055994590371299</v>
      </c>
      <c r="AC226" s="9">
        <v>9.5408207476112867</v>
      </c>
      <c r="AD226" s="9">
        <v>9.0520395292584386</v>
      </c>
      <c r="AE226" s="9">
        <v>8.5882988274119203</v>
      </c>
      <c r="AF226" s="9">
        <v>8.1483158033632055</v>
      </c>
      <c r="AG226" s="9">
        <v>7.7308733388992552</v>
      </c>
      <c r="AH226" s="9">
        <v>7.3348166694072932</v>
      </c>
      <c r="AI226" s="9">
        <v>6.9590501894673693</v>
      </c>
      <c r="AJ226" s="9">
        <v>6.6025344220960873</v>
      </c>
      <c r="AK226" s="9">
        <v>6.2642831432575514</v>
      </c>
      <c r="AL226" s="9">
        <v>5.9433606536871197</v>
      </c>
      <c r="AM226" s="9">
        <v>5.6388791904810427</v>
      </c>
      <c r="AN226" s="9">
        <v>5.3499964712917203</v>
      </c>
      <c r="AO226" s="9">
        <v>5.0759133643351086</v>
      </c>
      <c r="AP226" s="9">
        <v>4.8158716777648642</v>
      </c>
      <c r="AQ226" s="9">
        <v>4.5691520622980049</v>
      </c>
      <c r="AR226" s="9">
        <v>4.3350720212901486</v>
      </c>
      <c r="AS226" s="9">
        <v>4.1129840227556356</v>
      </c>
      <c r="AT226" s="9">
        <v>3.9022737081098406</v>
      </c>
      <c r="AU226" s="9">
        <v>3.7023581926785547</v>
      </c>
      <c r="AV226" s="9">
        <v>3.5126844532731525</v>
      </c>
      <c r="AW226" s="9">
        <v>3.3327277983711276</v>
      </c>
      <c r="AX226" s="9">
        <v>3.1619904166700734</v>
      </c>
      <c r="AY226" s="9">
        <v>3</v>
      </c>
      <c r="AZ226" s="9" t="s">
        <v>47</v>
      </c>
      <c r="BA226" s="9" t="s">
        <v>47</v>
      </c>
      <c r="BB226" s="9" t="s">
        <v>47</v>
      </c>
      <c r="BC226" s="9" t="s">
        <v>47</v>
      </c>
      <c r="BD226" s="9" t="s">
        <v>47</v>
      </c>
      <c r="BE226" s="9" t="s">
        <v>47</v>
      </c>
      <c r="BF226" s="9" t="s">
        <v>47</v>
      </c>
      <c r="BG226" s="9" t="s">
        <v>47</v>
      </c>
      <c r="BH226" s="9" t="s">
        <v>47</v>
      </c>
      <c r="BI226" s="9" t="s">
        <v>47</v>
      </c>
      <c r="BJ226" s="9" t="s">
        <v>47</v>
      </c>
      <c r="BK226" s="9" t="s">
        <v>47</v>
      </c>
      <c r="BL226" s="9" t="s">
        <v>47</v>
      </c>
      <c r="BM226" s="9" t="s">
        <v>47</v>
      </c>
      <c r="BN226" s="9" t="s">
        <v>47</v>
      </c>
    </row>
    <row r="227" spans="1:66" ht="12" x14ac:dyDescent="0.25">
      <c r="A227" s="5">
        <v>195</v>
      </c>
      <c r="B227" s="56">
        <v>49</v>
      </c>
      <c r="C227" s="9">
        <v>146.25</v>
      </c>
      <c r="D227" s="9">
        <v>97.5</v>
      </c>
      <c r="E227" s="9">
        <v>73.125</v>
      </c>
      <c r="F227" s="9">
        <v>58.5</v>
      </c>
      <c r="G227" s="9">
        <v>48.75</v>
      </c>
      <c r="H227" s="9">
        <v>41.785714285714285</v>
      </c>
      <c r="I227" s="9">
        <v>36.5625</v>
      </c>
      <c r="J227" s="9">
        <v>32.5</v>
      </c>
      <c r="K227" s="9">
        <v>29.25</v>
      </c>
      <c r="L227" s="9">
        <v>26.59090909090909</v>
      </c>
      <c r="M227" s="9">
        <v>24.375</v>
      </c>
      <c r="N227" s="9">
        <v>22.5</v>
      </c>
      <c r="O227" s="9">
        <v>20.892857142857139</v>
      </c>
      <c r="P227" s="9">
        <v>19.5</v>
      </c>
      <c r="Q227" s="9">
        <v>18.28125</v>
      </c>
      <c r="R227" s="9">
        <v>17.205882352941174</v>
      </c>
      <c r="S227" s="9">
        <v>16.25</v>
      </c>
      <c r="T227" s="9">
        <v>15.394736842105258</v>
      </c>
      <c r="U227" s="9">
        <v>14.603634215006997</v>
      </c>
      <c r="V227" s="9">
        <v>13.853184661294833</v>
      </c>
      <c r="W227" s="9">
        <v>13.141299106404828</v>
      </c>
      <c r="X227" s="9">
        <v>12.465995828850444</v>
      </c>
      <c r="Y227" s="9">
        <v>11.82539494357731</v>
      </c>
      <c r="Z227" s="9">
        <v>11.217713168806602</v>
      </c>
      <c r="AA227" s="9">
        <v>10.641258861799164</v>
      </c>
      <c r="AB227" s="9">
        <v>10.094427309721087</v>
      </c>
      <c r="AC227" s="9">
        <v>9.5756962625016566</v>
      </c>
      <c r="AD227" s="9">
        <v>9.0836216952481816</v>
      </c>
      <c r="AE227" s="9">
        <v>8.6168337884212605</v>
      </c>
      <c r="AF227" s="9">
        <v>8.1740331145802561</v>
      </c>
      <c r="AG227" s="9">
        <v>7.7539870210837778</v>
      </c>
      <c r="AH227" s="9">
        <v>7.3555261986754399</v>
      </c>
      <c r="AI227" s="9">
        <v>6.9775414264026789</v>
      </c>
      <c r="AJ227" s="9">
        <v>6.6189804838072313</v>
      </c>
      <c r="AK227" s="9">
        <v>6.2788452217915429</v>
      </c>
      <c r="AL227" s="9">
        <v>5.9561887840070966</v>
      </c>
      <c r="AM227" s="9">
        <v>5.6501129710296496</v>
      </c>
      <c r="AN227" s="9">
        <v>5.3597657399838816</v>
      </c>
      <c r="AO227" s="9">
        <v>5.0843388326569832</v>
      </c>
      <c r="AP227" s="9">
        <v>4.8230655254984178</v>
      </c>
      <c r="AQ227" s="9">
        <v>4.5752184952423898</v>
      </c>
      <c r="AR227" s="9">
        <v>4.3401077942114101</v>
      </c>
      <c r="AS227" s="9">
        <v>4.1170789296646904</v>
      </c>
      <c r="AT227" s="9">
        <v>3.9055110418447101</v>
      </c>
      <c r="AU227" s="9">
        <v>3.7048151756500847</v>
      </c>
      <c r="AV227" s="9">
        <v>3.5144326411234674</v>
      </c>
      <c r="AW227" s="9">
        <v>3.3338334581904738</v>
      </c>
      <c r="AX227" s="9">
        <v>3.1625148813201527</v>
      </c>
      <c r="AY227" s="9">
        <v>3</v>
      </c>
      <c r="AZ227" s="9" t="s">
        <v>47</v>
      </c>
      <c r="BA227" s="9" t="s">
        <v>47</v>
      </c>
      <c r="BB227" s="9" t="s">
        <v>47</v>
      </c>
      <c r="BC227" s="9" t="s">
        <v>47</v>
      </c>
      <c r="BD227" s="9" t="s">
        <v>47</v>
      </c>
      <c r="BE227" s="9" t="s">
        <v>47</v>
      </c>
      <c r="BF227" s="9" t="s">
        <v>47</v>
      </c>
      <c r="BG227" s="9" t="s">
        <v>47</v>
      </c>
      <c r="BH227" s="9" t="s">
        <v>47</v>
      </c>
      <c r="BI227" s="9" t="s">
        <v>47</v>
      </c>
      <c r="BJ227" s="9" t="s">
        <v>47</v>
      </c>
      <c r="BK227" s="9" t="s">
        <v>47</v>
      </c>
      <c r="BL227" s="9" t="s">
        <v>47</v>
      </c>
      <c r="BM227" s="9" t="s">
        <v>47</v>
      </c>
      <c r="BN227" s="9" t="s">
        <v>47</v>
      </c>
    </row>
    <row r="228" spans="1:66" ht="12" x14ac:dyDescent="0.25">
      <c r="A228" s="5">
        <v>196</v>
      </c>
      <c r="B228" s="56">
        <v>49</v>
      </c>
      <c r="C228" s="9">
        <v>147</v>
      </c>
      <c r="D228" s="9">
        <v>98</v>
      </c>
      <c r="E228" s="9">
        <v>73.5</v>
      </c>
      <c r="F228" s="9">
        <v>58.8</v>
      </c>
      <c r="G228" s="9">
        <v>49</v>
      </c>
      <c r="H228" s="9">
        <v>42</v>
      </c>
      <c r="I228" s="9">
        <v>36.75</v>
      </c>
      <c r="J228" s="9">
        <v>32.666666666666671</v>
      </c>
      <c r="K228" s="9">
        <v>29.4</v>
      </c>
      <c r="L228" s="9">
        <v>26.72727272727273</v>
      </c>
      <c r="M228" s="9">
        <v>24.5</v>
      </c>
      <c r="N228" s="9">
        <v>22.615384615384617</v>
      </c>
      <c r="O228" s="9">
        <v>21</v>
      </c>
      <c r="P228" s="9">
        <v>19.600000000000001</v>
      </c>
      <c r="Q228" s="9">
        <v>18.375</v>
      </c>
      <c r="R228" s="9">
        <v>17.294117647058826</v>
      </c>
      <c r="S228" s="9">
        <v>16.333333333333336</v>
      </c>
      <c r="T228" s="9">
        <v>15.473684210526317</v>
      </c>
      <c r="U228" s="9">
        <v>14.676102842454592</v>
      </c>
      <c r="V228" s="9">
        <v>13.919632306815547</v>
      </c>
      <c r="W228" s="9">
        <v>13.202153571481597</v>
      </c>
      <c r="X228" s="9">
        <v>12.521656828509929</v>
      </c>
      <c r="Y228" s="9">
        <v>11.876235864250257</v>
      </c>
      <c r="Z228" s="9">
        <v>11.264082719641845</v>
      </c>
      <c r="AA228" s="9">
        <v>10.683482625742203</v>
      </c>
      <c r="AB228" s="9">
        <v>10.132809200300743</v>
      </c>
      <c r="AC228" s="9">
        <v>9.6105198919220811</v>
      </c>
      <c r="AD228" s="9">
        <v>9.115151659057064</v>
      </c>
      <c r="AE228" s="9">
        <v>8.6453168717175135</v>
      </c>
      <c r="AF228" s="9">
        <v>8.1996994244345132</v>
      </c>
      <c r="AG228" s="9">
        <v>7.7770510495718241</v>
      </c>
      <c r="AH228" s="9">
        <v>7.376187820667262</v>
      </c>
      <c r="AI228" s="9">
        <v>6.9959868360071464</v>
      </c>
      <c r="AJ228" s="9">
        <v>6.6353830731438386</v>
      </c>
      <c r="AK228" s="9">
        <v>6.293366405545191</v>
      </c>
      <c r="AL228" s="9">
        <v>5.9689787730189465</v>
      </c>
      <c r="AM228" s="9">
        <v>5.6613114979858334</v>
      </c>
      <c r="AN228" s="9">
        <v>5.3695027400836883</v>
      </c>
      <c r="AO228" s="9">
        <v>5.0927350819724104</v>
      </c>
      <c r="AP228" s="9">
        <v>4.8302332395770984</v>
      </c>
      <c r="AQ228" s="9">
        <v>4.5812618903552584</v>
      </c>
      <c r="AR228" s="9">
        <v>4.3451236135046347</v>
      </c>
      <c r="AS228" s="9">
        <v>4.1211569363417233</v>
      </c>
      <c r="AT228" s="9">
        <v>3.9087344813784979</v>
      </c>
      <c r="AU228" s="9">
        <v>3.7072612089068904</v>
      </c>
      <c r="AV228" s="9">
        <v>3.5161727501681672</v>
      </c>
      <c r="AW228" s="9">
        <v>3.3349338264380406</v>
      </c>
      <c r="AX228" s="9">
        <v>3.1630367495990495</v>
      </c>
      <c r="AY228" s="9">
        <v>3</v>
      </c>
      <c r="AZ228" s="9" t="s">
        <v>47</v>
      </c>
      <c r="BA228" s="9" t="s">
        <v>47</v>
      </c>
      <c r="BB228" s="9" t="s">
        <v>47</v>
      </c>
      <c r="BC228" s="9" t="s">
        <v>47</v>
      </c>
      <c r="BD228" s="9" t="s">
        <v>47</v>
      </c>
      <c r="BE228" s="9" t="s">
        <v>47</v>
      </c>
      <c r="BF228" s="9" t="s">
        <v>47</v>
      </c>
      <c r="BG228" s="9" t="s">
        <v>47</v>
      </c>
      <c r="BH228" s="9" t="s">
        <v>47</v>
      </c>
      <c r="BI228" s="9" t="s">
        <v>47</v>
      </c>
      <c r="BJ228" s="9" t="s">
        <v>47</v>
      </c>
      <c r="BK228" s="9" t="s">
        <v>47</v>
      </c>
      <c r="BL228" s="9" t="s">
        <v>47</v>
      </c>
      <c r="BM228" s="9" t="s">
        <v>47</v>
      </c>
      <c r="BN228" s="9" t="s">
        <v>47</v>
      </c>
    </row>
    <row r="229" spans="1:66" ht="12" x14ac:dyDescent="0.25">
      <c r="A229" s="5">
        <v>197</v>
      </c>
      <c r="B229" s="56">
        <v>50</v>
      </c>
      <c r="C229" s="9">
        <v>147.75</v>
      </c>
      <c r="D229" s="9">
        <v>98.5</v>
      </c>
      <c r="E229" s="9">
        <v>73.875</v>
      </c>
      <c r="F229" s="9">
        <v>59.1</v>
      </c>
      <c r="G229" s="9">
        <v>49.25</v>
      </c>
      <c r="H229" s="9">
        <v>42.214285714285715</v>
      </c>
      <c r="I229" s="9">
        <v>36.9375</v>
      </c>
      <c r="J229" s="9">
        <v>32.833333333333329</v>
      </c>
      <c r="K229" s="9">
        <v>29.55</v>
      </c>
      <c r="L229" s="9">
        <v>26.86363636363636</v>
      </c>
      <c r="M229" s="9">
        <v>24.625</v>
      </c>
      <c r="N229" s="9">
        <v>22.73076923076923</v>
      </c>
      <c r="O229" s="9">
        <v>21.107142857142858</v>
      </c>
      <c r="P229" s="9">
        <v>19.7</v>
      </c>
      <c r="Q229" s="9">
        <v>18.46875</v>
      </c>
      <c r="R229" s="9">
        <v>17.382352941176471</v>
      </c>
      <c r="S229" s="9">
        <v>16.416666666666668</v>
      </c>
      <c r="T229" s="9">
        <v>15.552631578947368</v>
      </c>
      <c r="U229" s="9">
        <v>14.773046066845199</v>
      </c>
      <c r="V229" s="9">
        <v>14.032537772485542</v>
      </c>
      <c r="W229" s="9">
        <v>13.329147925569577</v>
      </c>
      <c r="X229" s="9">
        <v>12.6610159404008</v>
      </c>
      <c r="Y229" s="9">
        <v>12.026374494319613</v>
      </c>
      <c r="Z229" s="9">
        <v>11.423544852834517</v>
      </c>
      <c r="AA229" s="9">
        <v>10.85093242908405</v>
      </c>
      <c r="AB229" s="9">
        <v>10.30702256588352</v>
      </c>
      <c r="AC229" s="9">
        <v>9.790376529199305</v>
      </c>
      <c r="AD229" s="9">
        <v>9.2996277024528098</v>
      </c>
      <c r="AE229" s="9">
        <v>8.8334779715873353</v>
      </c>
      <c r="AF229" s="9">
        <v>8.3906942913357625</v>
      </c>
      <c r="AG229" s="9">
        <v>7.970105423606249</v>
      </c>
      <c r="AH229" s="9">
        <v>7.5705988393584089</v>
      </c>
      <c r="AI229" s="9">
        <v>7.1911177757749059</v>
      </c>
      <c r="AJ229" s="9">
        <v>6.8306584409441937</v>
      </c>
      <c r="AK229" s="9">
        <v>6.4882673586602966</v>
      </c>
      <c r="AL229" s="9">
        <v>6.1630388463161925</v>
      </c>
      <c r="AM229" s="9">
        <v>5.8541126192193786</v>
      </c>
      <c r="AN229" s="9">
        <v>5.5606715149926425</v>
      </c>
      <c r="AO229" s="9">
        <v>5.2819393320406887</v>
      </c>
      <c r="AP229" s="9">
        <v>5.0171787763649887</v>
      </c>
      <c r="AQ229" s="9">
        <v>4.7656895112958448</v>
      </c>
      <c r="AR229" s="9">
        <v>4.5268063049828609</v>
      </c>
      <c r="AS229" s="9">
        <v>4.2998972707436369</v>
      </c>
      <c r="AT229" s="9">
        <v>4.0843621956160945</v>
      </c>
      <c r="AU229" s="9">
        <v>3.8796309526931769</v>
      </c>
      <c r="AV229" s="9">
        <v>3.6851619930402761</v>
      </c>
      <c r="AW229" s="9">
        <v>3.5004409132062615</v>
      </c>
      <c r="AX229" s="9">
        <v>3.3249790945389157</v>
      </c>
      <c r="AY229" s="9">
        <v>3.1583124107055571</v>
      </c>
      <c r="AZ229" s="9">
        <v>3</v>
      </c>
      <c r="BA229" s="9" t="s">
        <v>47</v>
      </c>
      <c r="BB229" s="9" t="s">
        <v>47</v>
      </c>
      <c r="BC229" s="9" t="s">
        <v>47</v>
      </c>
      <c r="BD229" s="9" t="s">
        <v>47</v>
      </c>
      <c r="BE229" s="9" t="s">
        <v>47</v>
      </c>
      <c r="BF229" s="9" t="s">
        <v>47</v>
      </c>
      <c r="BG229" s="9" t="s">
        <v>47</v>
      </c>
      <c r="BH229" s="9" t="s">
        <v>47</v>
      </c>
      <c r="BI229" s="9" t="s">
        <v>47</v>
      </c>
      <c r="BJ229" s="9" t="s">
        <v>47</v>
      </c>
      <c r="BK229" s="9" t="s">
        <v>47</v>
      </c>
      <c r="BL229" s="9" t="s">
        <v>47</v>
      </c>
      <c r="BM229" s="9" t="s">
        <v>47</v>
      </c>
      <c r="BN229" s="9" t="s">
        <v>47</v>
      </c>
    </row>
    <row r="230" spans="1:66" ht="12" x14ac:dyDescent="0.25">
      <c r="A230" s="5">
        <v>198</v>
      </c>
      <c r="B230" s="56">
        <v>50</v>
      </c>
      <c r="C230" s="9">
        <v>148.5</v>
      </c>
      <c r="D230" s="9">
        <v>99</v>
      </c>
      <c r="E230" s="9">
        <v>74.25</v>
      </c>
      <c r="F230" s="9">
        <v>59.4</v>
      </c>
      <c r="G230" s="9">
        <v>49.5</v>
      </c>
      <c r="H230" s="9">
        <v>42.428571428571431</v>
      </c>
      <c r="I230" s="9">
        <v>37.125</v>
      </c>
      <c r="J230" s="9">
        <v>33</v>
      </c>
      <c r="K230" s="9">
        <v>29.7</v>
      </c>
      <c r="L230" s="9">
        <v>27</v>
      </c>
      <c r="M230" s="9">
        <v>24.75</v>
      </c>
      <c r="N230" s="9">
        <v>22.846153846153847</v>
      </c>
      <c r="O230" s="9">
        <v>21.214285714285715</v>
      </c>
      <c r="P230" s="9">
        <v>19.8</v>
      </c>
      <c r="Q230" s="9">
        <v>18.5625</v>
      </c>
      <c r="R230" s="9">
        <v>17.470588235294116</v>
      </c>
      <c r="S230" s="9">
        <v>16.5</v>
      </c>
      <c r="T230" s="9">
        <v>15.631578947368418</v>
      </c>
      <c r="U230" s="9">
        <v>14.845686956434344</v>
      </c>
      <c r="V230" s="9">
        <v>14.09930640727425</v>
      </c>
      <c r="W230" s="9">
        <v>13.390450825857268</v>
      </c>
      <c r="X230" s="9">
        <v>12.717233609959228</v>
      </c>
      <c r="Y230" s="9">
        <v>12.077863008015838</v>
      </c>
      <c r="Z230" s="9">
        <v>11.470637350418622</v>
      </c>
      <c r="AA230" s="9">
        <v>10.893940520561848</v>
      </c>
      <c r="AB230" s="9">
        <v>10.346237653586721</v>
      </c>
      <c r="AC230" s="9">
        <v>9.8260710513751626</v>
      </c>
      <c r="AD230" s="9">
        <v>9.3320563029210444</v>
      </c>
      <c r="AE230" s="9">
        <v>8.8628785997533068</v>
      </c>
      <c r="AF230" s="9">
        <v>8.4172892366045673</v>
      </c>
      <c r="AG230" s="9">
        <v>7.9941022880118435</v>
      </c>
      <c r="AH230" s="9">
        <v>7.5921914520042044</v>
      </c>
      <c r="AI230" s="9">
        <v>7.2104870524769442</v>
      </c>
      <c r="AJ230" s="9">
        <v>6.8479731922741376</v>
      </c>
      <c r="AK230" s="9">
        <v>6.5036850494025877</v>
      </c>
      <c r="AL230" s="9">
        <v>6.176706309181105</v>
      </c>
      <c r="AM230" s="9">
        <v>5.8661667254908343</v>
      </c>
      <c r="AN230" s="9">
        <v>5.5712398046359626</v>
      </c>
      <c r="AO230" s="9">
        <v>5.2911406056504617</v>
      </c>
      <c r="AP230" s="9">
        <v>5.0251236511964263</v>
      </c>
      <c r="AQ230" s="9">
        <v>4.7724809434939202</v>
      </c>
      <c r="AR230" s="9">
        <v>4.5325400800017652</v>
      </c>
      <c r="AS230" s="9">
        <v>4.3046624638342221</v>
      </c>
      <c r="AT230" s="9">
        <v>4.0882416041506016</v>
      </c>
      <c r="AU230" s="9">
        <v>3.8827015019943625</v>
      </c>
      <c r="AV230" s="9">
        <v>3.687495117285621</v>
      </c>
      <c r="AW230" s="9">
        <v>3.502102912887028</v>
      </c>
      <c r="AX230" s="9">
        <v>3.3260314718680672</v>
      </c>
      <c r="AY230" s="9">
        <v>3.158812184287664</v>
      </c>
      <c r="AZ230" s="9">
        <v>3</v>
      </c>
      <c r="BA230" s="9" t="s">
        <v>47</v>
      </c>
      <c r="BB230" s="9" t="s">
        <v>47</v>
      </c>
      <c r="BC230" s="9" t="s">
        <v>47</v>
      </c>
      <c r="BD230" s="9" t="s">
        <v>47</v>
      </c>
      <c r="BE230" s="9" t="s">
        <v>47</v>
      </c>
      <c r="BF230" s="9" t="s">
        <v>47</v>
      </c>
      <c r="BG230" s="9" t="s">
        <v>47</v>
      </c>
      <c r="BH230" s="9" t="s">
        <v>47</v>
      </c>
      <c r="BI230" s="9" t="s">
        <v>47</v>
      </c>
      <c r="BJ230" s="9" t="s">
        <v>47</v>
      </c>
      <c r="BK230" s="9" t="s">
        <v>47</v>
      </c>
      <c r="BL230" s="9" t="s">
        <v>47</v>
      </c>
      <c r="BM230" s="9" t="s">
        <v>47</v>
      </c>
      <c r="BN230" s="9" t="s">
        <v>47</v>
      </c>
    </row>
    <row r="231" spans="1:66" ht="12" x14ac:dyDescent="0.25">
      <c r="A231" s="5">
        <v>199</v>
      </c>
      <c r="B231" s="56">
        <v>50</v>
      </c>
      <c r="C231" s="9">
        <v>149.25</v>
      </c>
      <c r="D231" s="9">
        <v>99.5</v>
      </c>
      <c r="E231" s="9">
        <v>74.625</v>
      </c>
      <c r="F231" s="9">
        <v>59.7</v>
      </c>
      <c r="G231" s="9">
        <v>49.75</v>
      </c>
      <c r="H231" s="9">
        <v>42.642857142857146</v>
      </c>
      <c r="I231" s="9">
        <v>37.3125</v>
      </c>
      <c r="J231" s="9">
        <v>33.166666666666664</v>
      </c>
      <c r="K231" s="9">
        <v>29.85</v>
      </c>
      <c r="L231" s="9">
        <v>27.136363636363633</v>
      </c>
      <c r="M231" s="9">
        <v>24.875</v>
      </c>
      <c r="N231" s="9">
        <v>22.96153846153846</v>
      </c>
      <c r="O231" s="9">
        <v>21.321428571428569</v>
      </c>
      <c r="P231" s="9">
        <v>19.899999999999999</v>
      </c>
      <c r="Q231" s="9">
        <v>18.65625</v>
      </c>
      <c r="R231" s="9">
        <v>17.558823529411764</v>
      </c>
      <c r="S231" s="9">
        <v>16.583333333333332</v>
      </c>
      <c r="T231" s="9">
        <v>15.710526315789473</v>
      </c>
      <c r="U231" s="9">
        <v>14.918316382091822</v>
      </c>
      <c r="V231" s="9">
        <v>14.166053969338678</v>
      </c>
      <c r="W231" s="9">
        <v>13.451724706891993</v>
      </c>
      <c r="X231" s="9">
        <v>12.773415799605047</v>
      </c>
      <c r="Y231" s="9">
        <v>12.129310905835348</v>
      </c>
      <c r="Z231" s="9">
        <v>11.517685273735882</v>
      </c>
      <c r="AA231" s="9">
        <v>10.936901122800949</v>
      </c>
      <c r="AB231" s="9">
        <v>10.385403258299487</v>
      </c>
      <c r="AC231" s="9">
        <v>9.8617149068524679</v>
      </c>
      <c r="AD231" s="9">
        <v>9.3644337620030473</v>
      </c>
      <c r="AE231" s="9">
        <v>8.8922282291905272</v>
      </c>
      <c r="AF231" s="9">
        <v>8.4438338600730845</v>
      </c>
      <c r="AG231" s="9">
        <v>8.0180499666512848</v>
      </c>
      <c r="AH231" s="9">
        <v>7.6137364061258559</v>
      </c>
      <c r="AI231" s="9">
        <v>7.2298105278803648</v>
      </c>
      <c r="AJ231" s="9">
        <v>6.8652442744135804</v>
      </c>
      <c r="AK231" s="9">
        <v>6.519061428458552</v>
      </c>
      <c r="AL231" s="9">
        <v>6.1903349989168728</v>
      </c>
      <c r="AM231" s="9">
        <v>5.8781847386083115</v>
      </c>
      <c r="AN231" s="9">
        <v>5.5817747871889694</v>
      </c>
      <c r="AO231" s="9">
        <v>5.3003114329262901</v>
      </c>
      <c r="AP231" s="9">
        <v>5.0330409873375013</v>
      </c>
      <c r="AQ231" s="9">
        <v>4.7792477670003226</v>
      </c>
      <c r="AR231" s="9">
        <v>4.5382521771317137</v>
      </c>
      <c r="AS231" s="9">
        <v>4.3094088918029829</v>
      </c>
      <c r="AT231" s="9">
        <v>4.0921051259183097</v>
      </c>
      <c r="AU231" s="9">
        <v>3.8857589943294863</v>
      </c>
      <c r="AV231" s="9">
        <v>3.6898179536929923</v>
      </c>
      <c r="AW231" s="9">
        <v>3.5037573228970822</v>
      </c>
      <c r="AX231" s="9">
        <v>3.3270788780969678</v>
      </c>
      <c r="AY231" s="9">
        <v>3.1593095185959386</v>
      </c>
      <c r="AZ231" s="9">
        <v>3</v>
      </c>
      <c r="BA231" s="9" t="s">
        <v>47</v>
      </c>
      <c r="BB231" s="9" t="s">
        <v>47</v>
      </c>
      <c r="BC231" s="9" t="s">
        <v>47</v>
      </c>
      <c r="BD231" s="9" t="s">
        <v>47</v>
      </c>
      <c r="BE231" s="9" t="s">
        <v>47</v>
      </c>
      <c r="BF231" s="9" t="s">
        <v>47</v>
      </c>
      <c r="BG231" s="9" t="s">
        <v>47</v>
      </c>
      <c r="BH231" s="9" t="s">
        <v>47</v>
      </c>
      <c r="BI231" s="9" t="s">
        <v>47</v>
      </c>
      <c r="BJ231" s="9" t="s">
        <v>47</v>
      </c>
      <c r="BK231" s="9" t="s">
        <v>47</v>
      </c>
      <c r="BL231" s="9" t="s">
        <v>47</v>
      </c>
      <c r="BM231" s="9" t="s">
        <v>47</v>
      </c>
      <c r="BN231" s="9" t="s">
        <v>47</v>
      </c>
    </row>
    <row r="232" spans="1:66" ht="12" x14ac:dyDescent="0.25">
      <c r="A232" s="5">
        <v>200</v>
      </c>
      <c r="B232" s="56">
        <v>50</v>
      </c>
      <c r="C232" s="9">
        <v>150</v>
      </c>
      <c r="D232" s="9">
        <v>100</v>
      </c>
      <c r="E232" s="9">
        <v>75</v>
      </c>
      <c r="F232" s="9">
        <v>60</v>
      </c>
      <c r="G232" s="9">
        <v>50</v>
      </c>
      <c r="H232" s="9">
        <v>42.857142857142854</v>
      </c>
      <c r="I232" s="9">
        <v>37.5</v>
      </c>
      <c r="J232" s="9">
        <v>33.333333333333329</v>
      </c>
      <c r="K232" s="9">
        <v>30</v>
      </c>
      <c r="L232" s="9">
        <v>27.27272727272727</v>
      </c>
      <c r="M232" s="9">
        <v>25</v>
      </c>
      <c r="N232" s="9">
        <v>23.076923076923077</v>
      </c>
      <c r="O232" s="9">
        <v>21.428571428571431</v>
      </c>
      <c r="P232" s="9">
        <v>20</v>
      </c>
      <c r="Q232" s="9">
        <v>18.75</v>
      </c>
      <c r="R232" s="9">
        <v>17.647058823529417</v>
      </c>
      <c r="S232" s="9">
        <v>16.666666666666671</v>
      </c>
      <c r="T232" s="9">
        <v>15.789473684210529</v>
      </c>
      <c r="U232" s="9">
        <v>14.990934403221399</v>
      </c>
      <c r="V232" s="9">
        <v>14.232780571173501</v>
      </c>
      <c r="W232" s="9">
        <v>13.512969728134042</v>
      </c>
      <c r="X232" s="9">
        <v>12.829562709854345</v>
      </c>
      <c r="Y232" s="9">
        <v>12.18071842367798</v>
      </c>
      <c r="Z232" s="9">
        <v>11.564688888652906</v>
      </c>
      <c r="AA232" s="9">
        <v>10.97981452648574</v>
      </c>
      <c r="AB232" s="9">
        <v>10.424519690652057</v>
      </c>
      <c r="AC232" s="9">
        <v>9.8973084216181366</v>
      </c>
      <c r="AD232" s="9">
        <v>9.3967604167387844</v>
      </c>
      <c r="AE232" s="9">
        <v>8.9215272039741684</v>
      </c>
      <c r="AF232" s="9">
        <v>8.4703285091176905</v>
      </c>
      <c r="AG232" s="9">
        <v>8.041948806748227</v>
      </c>
      <c r="AH232" s="9">
        <v>7.6352340456150589</v>
      </c>
      <c r="AI232" s="9">
        <v>7.2490885396336768</v>
      </c>
      <c r="AJ232" s="9">
        <v>6.8824720161168544</v>
      </c>
      <c r="AK232" s="9">
        <v>6.5343968132889287</v>
      </c>
      <c r="AL232" s="9">
        <v>6.2039252195334402</v>
      </c>
      <c r="AM232" s="9">
        <v>5.8901669472060574</v>
      </c>
      <c r="AN232" s="9">
        <v>5.5922767342072923</v>
      </c>
      <c r="AO232" s="9">
        <v>5.3094520668536367</v>
      </c>
      <c r="AP232" s="9">
        <v>5.0409310179125715</v>
      </c>
      <c r="AQ232" s="9">
        <v>4.7859901939771232</v>
      </c>
      <c r="AR232" s="9">
        <v>4.54394278665022</v>
      </c>
      <c r="AS232" s="9">
        <v>4.3141367222887501</v>
      </c>
      <c r="AT232" s="9">
        <v>4.0959529053227497</v>
      </c>
      <c r="AU232" s="9">
        <v>3.8888035504172374</v>
      </c>
      <c r="AV232" s="9">
        <v>3.692130598983554</v>
      </c>
      <c r="AW232" s="9">
        <v>3.5054042157743015</v>
      </c>
      <c r="AX232" s="9">
        <v>3.3281213615117253</v>
      </c>
      <c r="AY232" s="9">
        <v>3.1598044377042034</v>
      </c>
      <c r="AZ232" s="9">
        <v>3</v>
      </c>
      <c r="BA232" s="9" t="s">
        <v>47</v>
      </c>
      <c r="BB232" s="9" t="s">
        <v>47</v>
      </c>
      <c r="BC232" s="9" t="s">
        <v>47</v>
      </c>
      <c r="BD232" s="9" t="s">
        <v>47</v>
      </c>
      <c r="BE232" s="9" t="s">
        <v>47</v>
      </c>
      <c r="BF232" s="9" t="s">
        <v>47</v>
      </c>
      <c r="BG232" s="9" t="s">
        <v>47</v>
      </c>
      <c r="BH232" s="9" t="s">
        <v>47</v>
      </c>
      <c r="BI232" s="9" t="s">
        <v>47</v>
      </c>
      <c r="BJ232" s="9" t="s">
        <v>47</v>
      </c>
      <c r="BK232" s="9" t="s">
        <v>47</v>
      </c>
      <c r="BL232" s="9" t="s">
        <v>47</v>
      </c>
      <c r="BM232" s="9" t="s">
        <v>47</v>
      </c>
      <c r="BN232" s="9" t="s">
        <v>47</v>
      </c>
    </row>
    <row r="233" spans="1:66" ht="12" x14ac:dyDescent="0.25">
      <c r="A233" s="5">
        <v>201</v>
      </c>
      <c r="B233" s="56">
        <v>51</v>
      </c>
      <c r="C233" s="9">
        <v>150.75</v>
      </c>
      <c r="D233" s="9">
        <v>100.5</v>
      </c>
      <c r="E233" s="9">
        <v>75.375</v>
      </c>
      <c r="F233" s="9">
        <v>60.3</v>
      </c>
      <c r="G233" s="9">
        <v>50.25</v>
      </c>
      <c r="H233" s="9">
        <v>43.071428571428577</v>
      </c>
      <c r="I233" s="9">
        <v>37.6875</v>
      </c>
      <c r="J233" s="9">
        <v>33.5</v>
      </c>
      <c r="K233" s="9">
        <v>30.15</v>
      </c>
      <c r="L233" s="9">
        <v>27.409090909090914</v>
      </c>
      <c r="M233" s="9">
        <v>25.125</v>
      </c>
      <c r="N233" s="9">
        <v>23.192307692307697</v>
      </c>
      <c r="O233" s="9">
        <v>21.535714285714292</v>
      </c>
      <c r="P233" s="9">
        <v>20.100000000000001</v>
      </c>
      <c r="Q233" s="9">
        <v>18.84375</v>
      </c>
      <c r="R233" s="9">
        <v>17.735294117647062</v>
      </c>
      <c r="S233" s="9">
        <v>16.75</v>
      </c>
      <c r="T233" s="9">
        <v>15.868421052631582</v>
      </c>
      <c r="U233" s="9">
        <v>15.074999999999999</v>
      </c>
      <c r="V233" s="9">
        <v>14.333320722184371</v>
      </c>
      <c r="W233" s="9">
        <v>13.628131537313426</v>
      </c>
      <c r="X233" s="9">
        <v>12.957637158768083</v>
      </c>
      <c r="Y233" s="9">
        <v>12.320130626754013</v>
      </c>
      <c r="Z233" s="9">
        <v>11.713988962684683</v>
      </c>
      <c r="AA233" s="9">
        <v>11.137669037365661</v>
      </c>
      <c r="AB233" s="9">
        <v>10.589703642461325</v>
      </c>
      <c r="AC233" s="9">
        <v>10.068697755242601</v>
      </c>
      <c r="AD233" s="9">
        <v>9.573324987106469</v>
      </c>
      <c r="AE233" s="9">
        <v>9.1023242068257755</v>
      </c>
      <c r="AF233" s="9">
        <v>8.6544963299327566</v>
      </c>
      <c r="AG233" s="9">
        <v>8.228701266062604</v>
      </c>
      <c r="AH233" s="9">
        <v>7.8238550164855631</v>
      </c>
      <c r="AI233" s="9">
        <v>7.4389269144383841</v>
      </c>
      <c r="AJ233" s="9">
        <v>7.0729370012295014</v>
      </c>
      <c r="AK233" s="9">
        <v>6.7249535314379685</v>
      </c>
      <c r="AL233" s="9">
        <v>6.3940906008548444</v>
      </c>
      <c r="AM233" s="9">
        <v>6.0795058911281625</v>
      </c>
      <c r="AN233" s="9">
        <v>5.7803985253697681</v>
      </c>
      <c r="AO233" s="9">
        <v>5.4960070292647734</v>
      </c>
      <c r="AP233" s="9">
        <v>5.225607392492984</v>
      </c>
      <c r="AQ233" s="9">
        <v>4.9685112255269992</v>
      </c>
      <c r="AR233" s="9">
        <v>4.7240640071145474</v>
      </c>
      <c r="AS233" s="9">
        <v>4.4916434179834344</v>
      </c>
      <c r="AT233" s="9">
        <v>4.2706577565270303</v>
      </c>
      <c r="AU233" s="9">
        <v>4.0605444324369016</v>
      </c>
      <c r="AV233" s="9">
        <v>3.8607685344476428</v>
      </c>
      <c r="AW233" s="9">
        <v>3.6708214685476466</v>
      </c>
      <c r="AX233" s="9">
        <v>3.4902196631889382</v>
      </c>
      <c r="AY233" s="9">
        <v>3.3185033381997586</v>
      </c>
      <c r="AZ233" s="9">
        <v>3.155235334265778</v>
      </c>
      <c r="BA233" s="9">
        <v>3</v>
      </c>
      <c r="BB233" s="9" t="s">
        <v>47</v>
      </c>
      <c r="BC233" s="9" t="s">
        <v>47</v>
      </c>
      <c r="BD233" s="9" t="s">
        <v>47</v>
      </c>
      <c r="BE233" s="9" t="s">
        <v>47</v>
      </c>
      <c r="BF233" s="9" t="s">
        <v>47</v>
      </c>
      <c r="BG233" s="9" t="s">
        <v>47</v>
      </c>
      <c r="BH233" s="9" t="s">
        <v>47</v>
      </c>
      <c r="BI233" s="9" t="s">
        <v>47</v>
      </c>
      <c r="BJ233" s="9" t="s">
        <v>47</v>
      </c>
      <c r="BK233" s="9" t="s">
        <v>47</v>
      </c>
      <c r="BL233" s="9" t="s">
        <v>47</v>
      </c>
      <c r="BM233" s="9" t="s">
        <v>47</v>
      </c>
      <c r="BN233" s="9" t="s">
        <v>47</v>
      </c>
    </row>
    <row r="234" spans="1:66" ht="12" x14ac:dyDescent="0.25">
      <c r="A234" s="5">
        <v>202</v>
      </c>
      <c r="B234" s="56">
        <v>51</v>
      </c>
      <c r="C234" s="9">
        <v>151.5</v>
      </c>
      <c r="D234" s="9">
        <v>101</v>
      </c>
      <c r="E234" s="9">
        <v>75.75</v>
      </c>
      <c r="F234" s="9">
        <v>60.6</v>
      </c>
      <c r="G234" s="9">
        <v>50.5</v>
      </c>
      <c r="H234" s="9">
        <v>43.285714285714285</v>
      </c>
      <c r="I234" s="9">
        <v>37.875</v>
      </c>
      <c r="J234" s="9">
        <v>33.666666666666664</v>
      </c>
      <c r="K234" s="9">
        <v>30.3</v>
      </c>
      <c r="L234" s="9">
        <v>27.545454545454543</v>
      </c>
      <c r="M234" s="9">
        <v>25.25</v>
      </c>
      <c r="N234" s="9">
        <v>23.307692307692307</v>
      </c>
      <c r="O234" s="9">
        <v>21.642857142857142</v>
      </c>
      <c r="P234" s="9">
        <v>20.2</v>
      </c>
      <c r="Q234" s="9">
        <v>18.9375</v>
      </c>
      <c r="R234" s="9">
        <v>17.823529411764707</v>
      </c>
      <c r="S234" s="9">
        <v>16.833333333333332</v>
      </c>
      <c r="T234" s="9">
        <v>15.94736842105263</v>
      </c>
      <c r="U234" s="9">
        <v>15.15</v>
      </c>
      <c r="V234" s="9">
        <v>14.402396975372099</v>
      </c>
      <c r="W234" s="9">
        <v>13.691685718561544</v>
      </c>
      <c r="X234" s="9">
        <v>13.016045741304037</v>
      </c>
      <c r="Y234" s="9">
        <v>12.373746390485952</v>
      </c>
      <c r="Z234" s="9">
        <v>11.763142415073023</v>
      </c>
      <c r="AA234" s="9">
        <v>11.182669751796633</v>
      </c>
      <c r="AB234" s="9">
        <v>10.630841518802699</v>
      </c>
      <c r="AC234" s="9">
        <v>10.106244207000934</v>
      </c>
      <c r="AD234" s="9">
        <v>9.607534059358553</v>
      </c>
      <c r="AE234" s="9">
        <v>9.1334336288640312</v>
      </c>
      <c r="AF234" s="9">
        <v>8.6827285063441035</v>
      </c>
      <c r="AG234" s="9">
        <v>8.2542642097523053</v>
      </c>
      <c r="AH234" s="9">
        <v>7.8469432269609758</v>
      </c>
      <c r="AI234" s="9">
        <v>7.4597222044818059</v>
      </c>
      <c r="AJ234" s="9">
        <v>7.0916092749138517</v>
      </c>
      <c r="AK234" s="9">
        <v>6.7416615162732674</v>
      </c>
      <c r="AL234" s="9">
        <v>6.4089825366968061</v>
      </c>
      <c r="AM234" s="9">
        <v>6.092720178332323</v>
      </c>
      <c r="AN234" s="9">
        <v>5.7920643345347864</v>
      </c>
      <c r="AO234" s="9">
        <v>5.50624487477653</v>
      </c>
      <c r="AP234" s="9">
        <v>5.2345296719564116</v>
      </c>
      <c r="AQ234" s="9">
        <v>4.9762227270548207</v>
      </c>
      <c r="AR234" s="9">
        <v>4.7306623863308426</v>
      </c>
      <c r="AS234" s="9">
        <v>4.4972196464949104</v>
      </c>
      <c r="AT234" s="9">
        <v>4.2752965435156627</v>
      </c>
      <c r="AU234" s="9">
        <v>4.0643246209339123</v>
      </c>
      <c r="AV234" s="9">
        <v>3.8637634737603257</v>
      </c>
      <c r="AW234" s="9">
        <v>3.6730993642269913</v>
      </c>
      <c r="AX234" s="9">
        <v>3.4918439058471296</v>
      </c>
      <c r="AY234" s="9">
        <v>3.3195328124121586</v>
      </c>
      <c r="AZ234" s="9">
        <v>3.1557247087216709</v>
      </c>
      <c r="BA234" s="9">
        <v>3</v>
      </c>
      <c r="BB234" s="9" t="s">
        <v>47</v>
      </c>
      <c r="BC234" s="9" t="s">
        <v>47</v>
      </c>
      <c r="BD234" s="9" t="s">
        <v>47</v>
      </c>
      <c r="BE234" s="9" t="s">
        <v>47</v>
      </c>
      <c r="BF234" s="9" t="s">
        <v>47</v>
      </c>
      <c r="BG234" s="9" t="s">
        <v>47</v>
      </c>
      <c r="BH234" s="9" t="s">
        <v>47</v>
      </c>
      <c r="BI234" s="9" t="s">
        <v>47</v>
      </c>
      <c r="BJ234" s="9" t="s">
        <v>47</v>
      </c>
      <c r="BK234" s="9" t="s">
        <v>47</v>
      </c>
      <c r="BL234" s="9" t="s">
        <v>47</v>
      </c>
      <c r="BM234" s="9" t="s">
        <v>47</v>
      </c>
      <c r="BN234" s="9" t="s">
        <v>47</v>
      </c>
    </row>
    <row r="235" spans="1:66" ht="12" x14ac:dyDescent="0.25">
      <c r="A235" s="5">
        <v>203</v>
      </c>
      <c r="B235" s="56">
        <v>51</v>
      </c>
      <c r="C235" s="9">
        <v>152.25</v>
      </c>
      <c r="D235" s="9">
        <v>101.5</v>
      </c>
      <c r="E235" s="9">
        <v>76.125</v>
      </c>
      <c r="F235" s="9">
        <v>60.9</v>
      </c>
      <c r="G235" s="9">
        <v>50.75</v>
      </c>
      <c r="H235" s="9">
        <v>43.5</v>
      </c>
      <c r="I235" s="9">
        <v>38.0625</v>
      </c>
      <c r="J235" s="9">
        <v>33.833333333333336</v>
      </c>
      <c r="K235" s="9">
        <v>30.45</v>
      </c>
      <c r="L235" s="9">
        <v>27.681818181818183</v>
      </c>
      <c r="M235" s="9">
        <v>25.375</v>
      </c>
      <c r="N235" s="9">
        <v>23.423076923076923</v>
      </c>
      <c r="O235" s="9">
        <v>21.75</v>
      </c>
      <c r="P235" s="9">
        <v>20.3</v>
      </c>
      <c r="Q235" s="9">
        <v>19.03125</v>
      </c>
      <c r="R235" s="9">
        <v>17.911764705882351</v>
      </c>
      <c r="S235" s="9">
        <v>16.916666666666664</v>
      </c>
      <c r="T235" s="9">
        <v>16.026315789473681</v>
      </c>
      <c r="U235" s="9">
        <v>15.225</v>
      </c>
      <c r="V235" s="9">
        <v>14.471462543040518</v>
      </c>
      <c r="W235" s="9">
        <v>13.755220238727409</v>
      </c>
      <c r="X235" s="9">
        <v>13.074427222070057</v>
      </c>
      <c r="Y235" s="9">
        <v>12.427328986265758</v>
      </c>
      <c r="Z235" s="9">
        <v>11.812257861069732</v>
      </c>
      <c r="AA235" s="9">
        <v>11.227628714956097</v>
      </c>
      <c r="AB235" s="9">
        <v>10.671934869993652</v>
      </c>
      <c r="AC235" s="9">
        <v>10.14374421890845</v>
      </c>
      <c r="AD235" s="9">
        <v>9.6416955343262707</v>
      </c>
      <c r="AE235" s="9">
        <v>9.1644949606833297</v>
      </c>
      <c r="AF235" s="9">
        <v>8.7109126797643626</v>
      </c>
      <c r="AG235" s="9">
        <v>8.2797797412746608</v>
      </c>
      <c r="AH235" s="9">
        <v>7.8699850502779638</v>
      </c>
      <c r="AI235" s="9">
        <v>7.4804725037363831</v>
      </c>
      <c r="AJ235" s="9">
        <v>7.1102382687727825</v>
      </c>
      <c r="AK235" s="9">
        <v>6.7583281956412877</v>
      </c>
      <c r="AL235" s="9">
        <v>6.4238353587387538</v>
      </c>
      <c r="AM235" s="9">
        <v>6.1058977193200095</v>
      </c>
      <c r="AN235" s="9">
        <v>5.8036959038933373</v>
      </c>
      <c r="AO235" s="9">
        <v>5.5164510925707804</v>
      </c>
      <c r="AP235" s="9">
        <v>5.2434230119312319</v>
      </c>
      <c r="AQ235" s="9">
        <v>4.9839080272236149</v>
      </c>
      <c r="AR235" s="9">
        <v>4.7372373289934666</v>
      </c>
      <c r="AS235" s="9">
        <v>4.5027752094595916</v>
      </c>
      <c r="AT235" s="9">
        <v>4.2799174241987465</v>
      </c>
      <c r="AU235" s="9">
        <v>4.0680896349161655</v>
      </c>
      <c r="AV235" s="9">
        <v>3.8667459292887147</v>
      </c>
      <c r="AW235" s="9">
        <v>3.6753674140660788</v>
      </c>
      <c r="AX235" s="9">
        <v>3.4934608778042007</v>
      </c>
      <c r="AY235" s="9">
        <v>3.3205575197846269</v>
      </c>
      <c r="AZ235" s="9">
        <v>3.156211741843991</v>
      </c>
      <c r="BA235" s="9">
        <v>3</v>
      </c>
      <c r="BB235" s="9" t="s">
        <v>47</v>
      </c>
      <c r="BC235" s="9" t="s">
        <v>47</v>
      </c>
      <c r="BD235" s="9" t="s">
        <v>47</v>
      </c>
      <c r="BE235" s="9" t="s">
        <v>47</v>
      </c>
      <c r="BF235" s="9" t="s">
        <v>47</v>
      </c>
      <c r="BG235" s="9" t="s">
        <v>47</v>
      </c>
      <c r="BH235" s="9" t="s">
        <v>47</v>
      </c>
      <c r="BI235" s="9" t="s">
        <v>47</v>
      </c>
      <c r="BJ235" s="9" t="s">
        <v>47</v>
      </c>
      <c r="BK235" s="9" t="s">
        <v>47</v>
      </c>
      <c r="BL235" s="9" t="s">
        <v>47</v>
      </c>
      <c r="BM235" s="9" t="s">
        <v>47</v>
      </c>
      <c r="BN235" s="9" t="s">
        <v>47</v>
      </c>
    </row>
    <row r="236" spans="1:66" ht="12" x14ac:dyDescent="0.25">
      <c r="A236" s="5">
        <v>204</v>
      </c>
      <c r="B236" s="56">
        <v>51</v>
      </c>
      <c r="C236" s="9">
        <v>153</v>
      </c>
      <c r="D236" s="9">
        <v>102</v>
      </c>
      <c r="E236" s="9">
        <v>76.5</v>
      </c>
      <c r="F236" s="9">
        <v>61.2</v>
      </c>
      <c r="G236" s="9">
        <v>51</v>
      </c>
      <c r="H236" s="9">
        <v>43.714285714285715</v>
      </c>
      <c r="I236" s="9">
        <v>38.25</v>
      </c>
      <c r="J236" s="9">
        <v>34</v>
      </c>
      <c r="K236" s="9">
        <v>30.6</v>
      </c>
      <c r="L236" s="9">
        <v>27.81818181818182</v>
      </c>
      <c r="M236" s="9">
        <v>25.5</v>
      </c>
      <c r="N236" s="9">
        <v>23.53846153846154</v>
      </c>
      <c r="O236" s="9">
        <v>21.857142857142858</v>
      </c>
      <c r="P236" s="9">
        <v>20.399999999999999</v>
      </c>
      <c r="Q236" s="9">
        <v>19.125</v>
      </c>
      <c r="R236" s="9">
        <v>18</v>
      </c>
      <c r="S236" s="9">
        <v>17</v>
      </c>
      <c r="T236" s="9">
        <v>16.10526315789474</v>
      </c>
      <c r="U236" s="9">
        <v>15.3</v>
      </c>
      <c r="V236" s="9">
        <v>14.540517479468859</v>
      </c>
      <c r="W236" s="9">
        <v>13.818735200701921</v>
      </c>
      <c r="X236" s="9">
        <v>13.13278174705607</v>
      </c>
      <c r="Y236" s="9">
        <v>12.480878597850872</v>
      </c>
      <c r="Z236" s="9">
        <v>11.861335517070547</v>
      </c>
      <c r="AA236" s="9">
        <v>11.272546170967912</v>
      </c>
      <c r="AB236" s="9">
        <v>10.712983963207757</v>
      </c>
      <c r="AC236" s="9">
        <v>10.181198076751107</v>
      </c>
      <c r="AD236" s="9">
        <v>9.6758097122179194</v>
      </c>
      <c r="AE236" s="9">
        <v>9.1955085129751115</v>
      </c>
      <c r="AF236" s="9">
        <v>8.7390491676809994</v>
      </c>
      <c r="AG236" s="9">
        <v>8.305248181477344</v>
      </c>
      <c r="AH236" s="9">
        <v>7.8929808074574028</v>
      </c>
      <c r="AI236" s="9">
        <v>7.5011781304540248</v>
      </c>
      <c r="AJ236" s="9">
        <v>7.1288242955866838</v>
      </c>
      <c r="AK236" s="9">
        <v>6.7749538743817279</v>
      </c>
      <c r="AL236" s="9">
        <v>6.4386493616367826</v>
      </c>
      <c r="AM236" s="9">
        <v>6.1190387965392574</v>
      </c>
      <c r="AN236" s="9">
        <v>5.8152935018710563</v>
      </c>
      <c r="AO236" s="9">
        <v>5.526625935437762</v>
      </c>
      <c r="AP236" s="9">
        <v>5.2522876481515492</v>
      </c>
      <c r="AQ236" s="9">
        <v>4.9915673434735934</v>
      </c>
      <c r="AR236" s="9">
        <v>4.7437890331845569</v>
      </c>
      <c r="AS236" s="9">
        <v>4.5083102847014853</v>
      </c>
      <c r="AT236" s="9">
        <v>4.2845205553968091</v>
      </c>
      <c r="AU236" s="9">
        <v>4.0718396096007137</v>
      </c>
      <c r="AV236" s="9">
        <v>3.8697160141825373</v>
      </c>
      <c r="AW236" s="9">
        <v>3.677625708810571</v>
      </c>
      <c r="AX236" s="9">
        <v>3.4950706471832782</v>
      </c>
      <c r="AY236" s="9">
        <v>3.3215775057089534</v>
      </c>
      <c r="AZ236" s="9">
        <v>3.1566964562857263</v>
      </c>
      <c r="BA236" s="9">
        <v>3</v>
      </c>
      <c r="BB236" s="9" t="s">
        <v>47</v>
      </c>
      <c r="BC236" s="9" t="s">
        <v>47</v>
      </c>
      <c r="BD236" s="9" t="s">
        <v>47</v>
      </c>
      <c r="BE236" s="9" t="s">
        <v>47</v>
      </c>
      <c r="BF236" s="9" t="s">
        <v>47</v>
      </c>
      <c r="BG236" s="9" t="s">
        <v>47</v>
      </c>
      <c r="BH236" s="9" t="s">
        <v>47</v>
      </c>
      <c r="BI236" s="9" t="s">
        <v>47</v>
      </c>
      <c r="BJ236" s="9" t="s">
        <v>47</v>
      </c>
      <c r="BK236" s="9" t="s">
        <v>47</v>
      </c>
      <c r="BL236" s="9" t="s">
        <v>47</v>
      </c>
      <c r="BM236" s="9" t="s">
        <v>47</v>
      </c>
      <c r="BN236" s="9" t="s">
        <v>47</v>
      </c>
    </row>
    <row r="237" spans="1:66" ht="12" x14ac:dyDescent="0.25">
      <c r="A237" s="5">
        <v>205</v>
      </c>
      <c r="B237" s="56">
        <v>52</v>
      </c>
      <c r="C237" s="9">
        <v>153.75</v>
      </c>
      <c r="D237" s="9">
        <v>102.5</v>
      </c>
      <c r="E237" s="9">
        <v>76.875</v>
      </c>
      <c r="F237" s="9">
        <v>61.5</v>
      </c>
      <c r="G237" s="9">
        <v>51.25</v>
      </c>
      <c r="H237" s="9">
        <v>43.928571428571423</v>
      </c>
      <c r="I237" s="9">
        <v>38.4375</v>
      </c>
      <c r="J237" s="9">
        <v>34.166666666666657</v>
      </c>
      <c r="K237" s="9">
        <v>30.75</v>
      </c>
      <c r="L237" s="9">
        <v>27.954545454545446</v>
      </c>
      <c r="M237" s="9">
        <v>25.625</v>
      </c>
      <c r="N237" s="9">
        <v>23.65384615384615</v>
      </c>
      <c r="O237" s="9">
        <v>21.964285714285712</v>
      </c>
      <c r="P237" s="9">
        <v>20.5</v>
      </c>
      <c r="Q237" s="9">
        <v>19.21875</v>
      </c>
      <c r="R237" s="9">
        <v>18.088235294117645</v>
      </c>
      <c r="S237" s="9">
        <v>17.083333333333332</v>
      </c>
      <c r="T237" s="9">
        <v>16.184210526315788</v>
      </c>
      <c r="U237" s="9">
        <v>15.375</v>
      </c>
      <c r="V237" s="9">
        <v>14.632187229125357</v>
      </c>
      <c r="W237" s="9">
        <v>13.925261990775883</v>
      </c>
      <c r="X237" s="9">
        <v>13.25249044966866</v>
      </c>
      <c r="Y237" s="9">
        <v>12.612222537349433</v>
      </c>
      <c r="Z237" s="9">
        <v>12.002887905163668</v>
      </c>
      <c r="AA237" s="9">
        <v>11.422992072751809</v>
      </c>
      <c r="AB237" s="9">
        <v>10.871112762622388</v>
      </c>
      <c r="AC237" s="9">
        <v>10.345896411813008</v>
      </c>
      <c r="AD237" s="9">
        <v>9.8460548520835225</v>
      </c>
      <c r="AE237" s="9">
        <v>9.3703621504991403</v>
      </c>
      <c r="AF237" s="9">
        <v>8.9176516026545141</v>
      </c>
      <c r="AG237" s="9">
        <v>8.4868128711642719</v>
      </c>
      <c r="AH237" s="9">
        <v>8.0767892624017286</v>
      </c>
      <c r="AI237" s="9">
        <v>7.6865751348065947</v>
      </c>
      <c r="AJ237" s="9">
        <v>7.3152134324051765</v>
      </c>
      <c r="AK237" s="9">
        <v>6.9617933374936785</v>
      </c>
      <c r="AL237" s="9">
        <v>6.6254480367274811</v>
      </c>
      <c r="AM237" s="9">
        <v>6.3053525951373999</v>
      </c>
      <c r="AN237" s="9">
        <v>6.000721932858661</v>
      </c>
      <c r="AO237" s="9">
        <v>5.7108088996102078</v>
      </c>
      <c r="AP237" s="9">
        <v>5.4349024422017509</v>
      </c>
      <c r="AQ237" s="9">
        <v>5.1723258605740927</v>
      </c>
      <c r="AR237" s="9">
        <v>4.9224351480954196</v>
      </c>
      <c r="AS237" s="9">
        <v>4.6846174120429005</v>
      </c>
      <c r="AT237" s="9">
        <v>4.4582893703956046</v>
      </c>
      <c r="AU237" s="9">
        <v>4.2428959212518969</v>
      </c>
      <c r="AV237" s="9">
        <v>4.0379087813626064</v>
      </c>
      <c r="AW237" s="9">
        <v>3.8428251904407853</v>
      </c>
      <c r="AX237" s="9">
        <v>3.6571666780701717</v>
      </c>
      <c r="AY237" s="9">
        <v>3.4804778901880442</v>
      </c>
      <c r="AZ237" s="9">
        <v>3.3123254722642392</v>
      </c>
      <c r="BA237" s="9">
        <v>3.1522970064371658</v>
      </c>
      <c r="BB237" s="9">
        <v>3</v>
      </c>
      <c r="BC237" s="9" t="s">
        <v>47</v>
      </c>
      <c r="BD237" s="9" t="s">
        <v>47</v>
      </c>
      <c r="BE237" s="9" t="s">
        <v>47</v>
      </c>
      <c r="BF237" s="9" t="s">
        <v>47</v>
      </c>
      <c r="BG237" s="9" t="s">
        <v>47</v>
      </c>
      <c r="BH237" s="9" t="s">
        <v>47</v>
      </c>
      <c r="BI237" s="9" t="s">
        <v>47</v>
      </c>
      <c r="BJ237" s="9" t="s">
        <v>47</v>
      </c>
      <c r="BK237" s="9" t="s">
        <v>47</v>
      </c>
      <c r="BL237" s="9" t="s">
        <v>47</v>
      </c>
      <c r="BM237" s="9" t="s">
        <v>47</v>
      </c>
      <c r="BN237" s="9" t="s">
        <v>47</v>
      </c>
    </row>
    <row r="238" spans="1:66" ht="12" x14ac:dyDescent="0.25">
      <c r="A238" s="5">
        <v>206</v>
      </c>
      <c r="B238" s="56">
        <v>52</v>
      </c>
      <c r="C238" s="9">
        <v>154.5</v>
      </c>
      <c r="D238" s="9">
        <v>103</v>
      </c>
      <c r="E238" s="9">
        <v>77.25</v>
      </c>
      <c r="F238" s="9">
        <v>61.8</v>
      </c>
      <c r="G238" s="9">
        <v>51.5</v>
      </c>
      <c r="H238" s="9">
        <v>44.142857142857146</v>
      </c>
      <c r="I238" s="9">
        <v>38.625</v>
      </c>
      <c r="J238" s="9">
        <v>34.333333333333329</v>
      </c>
      <c r="K238" s="9">
        <v>30.9</v>
      </c>
      <c r="L238" s="9">
        <v>28.090909090909086</v>
      </c>
      <c r="M238" s="9">
        <v>25.75</v>
      </c>
      <c r="N238" s="9">
        <v>23.769230769230766</v>
      </c>
      <c r="O238" s="9">
        <v>22.071428571428569</v>
      </c>
      <c r="P238" s="9">
        <v>20.6</v>
      </c>
      <c r="Q238" s="9">
        <v>19.3125</v>
      </c>
      <c r="R238" s="9">
        <v>18.17647058823529</v>
      </c>
      <c r="S238" s="9">
        <v>17.166666666666661</v>
      </c>
      <c r="T238" s="9">
        <v>16.263157894736835</v>
      </c>
      <c r="U238" s="9">
        <v>15.45</v>
      </c>
      <c r="V238" s="9">
        <v>14.701395720236398</v>
      </c>
      <c r="W238" s="9">
        <v>13.989063826730433</v>
      </c>
      <c r="X238" s="9">
        <v>13.311246800803152</v>
      </c>
      <c r="Y238" s="9">
        <v>12.666272281445826</v>
      </c>
      <c r="Z238" s="9">
        <v>12.052548939145415</v>
      </c>
      <c r="AA238" s="9">
        <v>11.468562549637038</v>
      </c>
      <c r="AB238" s="9">
        <v>10.912872257896277</v>
      </c>
      <c r="AC238" s="9">
        <v>10.384107023153588</v>
      </c>
      <c r="AD238" s="9">
        <v>9.8809622361596734</v>
      </c>
      <c r="AE238" s="9">
        <v>9.4021965003556875</v>
      </c>
      <c r="AF238" s="9">
        <v>8.9466285690065241</v>
      </c>
      <c r="AG238" s="9">
        <v>8.5131344307402763</v>
      </c>
      <c r="AH238" s="9">
        <v>8.1006445363030597</v>
      </c>
      <c r="AI238" s="9">
        <v>7.7081411596868747</v>
      </c>
      <c r="AJ238" s="9">
        <v>7.3346558871196574</v>
      </c>
      <c r="AK238" s="9">
        <v>6.9792672277221799</v>
      </c>
      <c r="AL238" s="9">
        <v>6.6410983399366383</v>
      </c>
      <c r="AM238" s="9">
        <v>6.3193148681173845</v>
      </c>
      <c r="AN238" s="9">
        <v>6.0131228839460968</v>
      </c>
      <c r="AO238" s="9">
        <v>5.7217669275922809</v>
      </c>
      <c r="AP238" s="9">
        <v>5.4445281437861075</v>
      </c>
      <c r="AQ238" s="9">
        <v>5.1807225082047728</v>
      </c>
      <c r="AR238" s="9">
        <v>4.9296991397963792</v>
      </c>
      <c r="AS238" s="9">
        <v>4.6908386948773844</v>
      </c>
      <c r="AT238" s="9">
        <v>4.4635518390414051</v>
      </c>
      <c r="AU238" s="9">
        <v>4.2472777931091681</v>
      </c>
      <c r="AV238" s="9">
        <v>4.041482949532055</v>
      </c>
      <c r="AW238" s="9">
        <v>3.8456595558355318</v>
      </c>
      <c r="AX238" s="9">
        <v>3.6593244618541569</v>
      </c>
      <c r="AY238" s="9">
        <v>3.4820179276672549</v>
      </c>
      <c r="AZ238" s="9">
        <v>3.3133024892940988</v>
      </c>
      <c r="BA238" s="9">
        <v>3.1527618793499608</v>
      </c>
      <c r="BB238" s="9">
        <v>3</v>
      </c>
      <c r="BC238" s="9" t="s">
        <v>47</v>
      </c>
      <c r="BD238" s="9" t="s">
        <v>47</v>
      </c>
      <c r="BE238" s="9" t="s">
        <v>47</v>
      </c>
      <c r="BF238" s="9" t="s">
        <v>47</v>
      </c>
      <c r="BG238" s="9" t="s">
        <v>47</v>
      </c>
      <c r="BH238" s="9" t="s">
        <v>47</v>
      </c>
      <c r="BI238" s="9" t="s">
        <v>47</v>
      </c>
      <c r="BJ238" s="9" t="s">
        <v>47</v>
      </c>
      <c r="BK238" s="9" t="s">
        <v>47</v>
      </c>
      <c r="BL238" s="9" t="s">
        <v>47</v>
      </c>
      <c r="BM238" s="9" t="s">
        <v>47</v>
      </c>
      <c r="BN238" s="9" t="s">
        <v>47</v>
      </c>
    </row>
    <row r="239" spans="1:66" ht="12" x14ac:dyDescent="0.25">
      <c r="A239" s="5">
        <v>207</v>
      </c>
      <c r="B239" s="56">
        <v>52</v>
      </c>
      <c r="C239" s="9">
        <v>155.25</v>
      </c>
      <c r="D239" s="9">
        <v>103.5</v>
      </c>
      <c r="E239" s="9">
        <v>77.625</v>
      </c>
      <c r="F239" s="9">
        <v>62.1</v>
      </c>
      <c r="G239" s="9">
        <v>51.75</v>
      </c>
      <c r="H239" s="9">
        <v>44.357142857142854</v>
      </c>
      <c r="I239" s="9">
        <v>38.8125</v>
      </c>
      <c r="J239" s="9">
        <v>34.5</v>
      </c>
      <c r="K239" s="9">
        <v>31.05</v>
      </c>
      <c r="L239" s="9">
        <v>28.227272727272727</v>
      </c>
      <c r="M239" s="9">
        <v>25.875</v>
      </c>
      <c r="N239" s="9">
        <v>23.884615384615387</v>
      </c>
      <c r="O239" s="9">
        <v>22.178571428571431</v>
      </c>
      <c r="P239" s="9">
        <v>20.7</v>
      </c>
      <c r="Q239" s="9">
        <v>19.40625</v>
      </c>
      <c r="R239" s="9">
        <v>18.264705882352946</v>
      </c>
      <c r="S239" s="9">
        <v>17.25</v>
      </c>
      <c r="T239" s="9">
        <v>16.342105263157897</v>
      </c>
      <c r="U239" s="9">
        <v>15.525</v>
      </c>
      <c r="V239" s="9">
        <v>14.770594031342025</v>
      </c>
      <c r="W239" s="9">
        <v>14.052846894603325</v>
      </c>
      <c r="X239" s="9">
        <v>13.369977228005872</v>
      </c>
      <c r="Y239" s="9">
        <v>12.720290231443627</v>
      </c>
      <c r="Z239" s="9">
        <v>12.102173460193203</v>
      </c>
      <c r="AA239" s="9">
        <v>11.514092823020649</v>
      </c>
      <c r="AB239" s="9">
        <v>10.95458877475213</v>
      </c>
      <c r="AC239" s="9">
        <v>10.422272693858947</v>
      </c>
      <c r="AD239" s="9">
        <v>9.9158234360664679</v>
      </c>
      <c r="AE239" s="9">
        <v>9.4339840554334771</v>
      </c>
      <c r="AF239" s="9">
        <v>8.9755586847640281</v>
      </c>
      <c r="AG239" s="9">
        <v>8.5394095676093791</v>
      </c>
      <c r="AH239" s="9">
        <v>8.124454234493788</v>
      </c>
      <c r="AI239" s="9">
        <v>7.7296628163559014</v>
      </c>
      <c r="AJ239" s="9">
        <v>7.3540554885380258</v>
      </c>
      <c r="AK239" s="9">
        <v>6.9967000389795695</v>
      </c>
      <c r="AL239" s="9">
        <v>6.6567095545792032</v>
      </c>
      <c r="AM239" s="9">
        <v>6.3332402199835744</v>
      </c>
      <c r="AN239" s="9">
        <v>6.0254892233394282</v>
      </c>
      <c r="AO239" s="9">
        <v>5.7326927638114684</v>
      </c>
      <c r="AP239" s="9">
        <v>5.454124155920856</v>
      </c>
      <c r="AQ239" s="9">
        <v>5.1890920259995461</v>
      </c>
      <c r="AR239" s="9">
        <v>4.9369385962842758</v>
      </c>
      <c r="AS239" s="9">
        <v>4.6970380523915356</v>
      </c>
      <c r="AT239" s="9">
        <v>4.4687949901217889</v>
      </c>
      <c r="AU239" s="9">
        <v>4.2516429377381018</v>
      </c>
      <c r="AV239" s="9">
        <v>4.0450429500516512</v>
      </c>
      <c r="AW239" s="9">
        <v>3.8484822708248023</v>
      </c>
      <c r="AX239" s="9">
        <v>3.6614730601720078</v>
      </c>
      <c r="AY239" s="9">
        <v>3.4835511838000826</v>
      </c>
      <c r="AZ239" s="9">
        <v>3.3142750610828946</v>
      </c>
      <c r="BA239" s="9">
        <v>3.1532245691115444</v>
      </c>
      <c r="BB239" s="9">
        <v>3</v>
      </c>
      <c r="BC239" s="9" t="s">
        <v>47</v>
      </c>
      <c r="BD239" s="9" t="s">
        <v>47</v>
      </c>
      <c r="BE239" s="9" t="s">
        <v>47</v>
      </c>
      <c r="BF239" s="9" t="s">
        <v>47</v>
      </c>
      <c r="BG239" s="9" t="s">
        <v>47</v>
      </c>
      <c r="BH239" s="9" t="s">
        <v>47</v>
      </c>
      <c r="BI239" s="9" t="s">
        <v>47</v>
      </c>
      <c r="BJ239" s="9" t="s">
        <v>47</v>
      </c>
      <c r="BK239" s="9" t="s">
        <v>47</v>
      </c>
      <c r="BL239" s="9" t="s">
        <v>47</v>
      </c>
      <c r="BM239" s="9" t="s">
        <v>47</v>
      </c>
      <c r="BN239" s="9" t="s">
        <v>47</v>
      </c>
    </row>
    <row r="240" spans="1:66" ht="12" x14ac:dyDescent="0.25">
      <c r="A240" s="5">
        <v>208</v>
      </c>
      <c r="B240" s="56">
        <v>52</v>
      </c>
      <c r="C240" s="9">
        <v>156</v>
      </c>
      <c r="D240" s="9">
        <v>104</v>
      </c>
      <c r="E240" s="9">
        <v>78</v>
      </c>
      <c r="F240" s="9">
        <v>62.4</v>
      </c>
      <c r="G240" s="9">
        <v>52</v>
      </c>
      <c r="H240" s="9">
        <v>44.571428571428577</v>
      </c>
      <c r="I240" s="9">
        <v>39</v>
      </c>
      <c r="J240" s="9">
        <v>34.666666666666671</v>
      </c>
      <c r="K240" s="9">
        <v>31.2</v>
      </c>
      <c r="L240" s="9">
        <v>28.363636363636367</v>
      </c>
      <c r="M240" s="9">
        <v>26</v>
      </c>
      <c r="N240" s="9">
        <v>24</v>
      </c>
      <c r="O240" s="9">
        <v>22.285714285714288</v>
      </c>
      <c r="P240" s="9">
        <v>20.8</v>
      </c>
      <c r="Q240" s="9">
        <v>19.5</v>
      </c>
      <c r="R240" s="9">
        <v>18.352941176470591</v>
      </c>
      <c r="S240" s="9">
        <v>17.333333333333336</v>
      </c>
      <c r="T240" s="9">
        <v>16.421052631578949</v>
      </c>
      <c r="U240" s="9">
        <v>15.6</v>
      </c>
      <c r="V240" s="9">
        <v>14.839782213107936</v>
      </c>
      <c r="W240" s="9">
        <v>14.116611290543249</v>
      </c>
      <c r="X240" s="9">
        <v>13.428681867869383</v>
      </c>
      <c r="Y240" s="9">
        <v>12.774276559505969</v>
      </c>
      <c r="Z240" s="9">
        <v>12.151761671351174</v>
      </c>
      <c r="AA240" s="9">
        <v>11.55958312233615</v>
      </c>
      <c r="AB240" s="9">
        <v>10.996262564729918</v>
      </c>
      <c r="AC240" s="9">
        <v>10.460393693509211</v>
      </c>
      <c r="AD240" s="9">
        <v>9.950638735579771</v>
      </c>
      <c r="AE240" s="9">
        <v>9.4657251100845858</v>
      </c>
      <c r="AF240" s="9">
        <v>9.0044422514616933</v>
      </c>
      <c r="AG240" s="9">
        <v>8.5656385873204375</v>
      </c>
      <c r="AH240" s="9">
        <v>8.1482186635915905</v>
      </c>
      <c r="AI240" s="9">
        <v>7.7511404097743979</v>
      </c>
      <c r="AJ240" s="9">
        <v>7.3734125374533512</v>
      </c>
      <c r="AK240" s="9">
        <v>7.0140920655902113</v>
      </c>
      <c r="AL240" s="9">
        <v>6.6722819664132773</v>
      </c>
      <c r="AM240" s="9">
        <v>6.3471289260269614</v>
      </c>
      <c r="AN240" s="9">
        <v>6.0378212141511396</v>
      </c>
      <c r="AO240" s="9">
        <v>5.7435866576721697</v>
      </c>
      <c r="AP240" s="9">
        <v>5.4636907129466366</v>
      </c>
      <c r="AQ240" s="9">
        <v>5.1974346320454181</v>
      </c>
      <c r="AR240" s="9">
        <v>4.9441537183601785</v>
      </c>
      <c r="AS240" s="9">
        <v>4.7032156672174903</v>
      </c>
      <c r="AT240" s="9">
        <v>4.4740189873579927</v>
      </c>
      <c r="AU240" s="9">
        <v>4.2559914993398928</v>
      </c>
      <c r="AV240" s="9">
        <v>4.0485889071181225</v>
      </c>
      <c r="AW240" s="9">
        <v>3.8512934392331806</v>
      </c>
      <c r="AX240" s="9">
        <v>3.6636125562174255</v>
      </c>
      <c r="AY240" s="9">
        <v>3.4850777209919395</v>
      </c>
      <c r="AZ240" s="9">
        <v>3.3152432291842899</v>
      </c>
      <c r="BA240" s="9">
        <v>3.1536850964471501</v>
      </c>
      <c r="BB240" s="9">
        <v>3</v>
      </c>
      <c r="BC240" s="9" t="s">
        <v>47</v>
      </c>
      <c r="BD240" s="9" t="s">
        <v>47</v>
      </c>
      <c r="BE240" s="9" t="s">
        <v>47</v>
      </c>
      <c r="BF240" s="9" t="s">
        <v>47</v>
      </c>
      <c r="BG240" s="9" t="s">
        <v>47</v>
      </c>
      <c r="BH240" s="9" t="s">
        <v>47</v>
      </c>
      <c r="BI240" s="9" t="s">
        <v>47</v>
      </c>
      <c r="BJ240" s="9" t="s">
        <v>47</v>
      </c>
      <c r="BK240" s="9" t="s">
        <v>47</v>
      </c>
      <c r="BL240" s="9" t="s">
        <v>47</v>
      </c>
      <c r="BM240" s="9" t="s">
        <v>47</v>
      </c>
      <c r="BN240" s="9" t="s">
        <v>47</v>
      </c>
    </row>
    <row r="241" spans="1:66" ht="12" x14ac:dyDescent="0.25">
      <c r="A241" s="5">
        <v>209</v>
      </c>
      <c r="B241" s="56">
        <v>53</v>
      </c>
      <c r="C241" s="9">
        <v>156.75</v>
      </c>
      <c r="D241" s="9">
        <v>104.5</v>
      </c>
      <c r="E241" s="9">
        <v>78.375</v>
      </c>
      <c r="F241" s="9">
        <v>62.7</v>
      </c>
      <c r="G241" s="9">
        <v>52.25</v>
      </c>
      <c r="H241" s="9">
        <v>44.785714285714292</v>
      </c>
      <c r="I241" s="9">
        <v>39.1875</v>
      </c>
      <c r="J241" s="9">
        <v>34.833333333333336</v>
      </c>
      <c r="K241" s="9">
        <v>31.35</v>
      </c>
      <c r="L241" s="9">
        <v>28.5</v>
      </c>
      <c r="M241" s="9">
        <v>26.125</v>
      </c>
      <c r="N241" s="9">
        <v>24.115384615384617</v>
      </c>
      <c r="O241" s="9">
        <v>22.392857142857146</v>
      </c>
      <c r="P241" s="9">
        <v>20.9</v>
      </c>
      <c r="Q241" s="9">
        <v>19.59375</v>
      </c>
      <c r="R241" s="9">
        <v>18.441176470588239</v>
      </c>
      <c r="S241" s="9">
        <v>17.416666666666671</v>
      </c>
      <c r="T241" s="9">
        <v>16.5</v>
      </c>
      <c r="U241" s="9">
        <v>15.675000000000001</v>
      </c>
      <c r="V241" s="9">
        <v>14.928571428571431</v>
      </c>
      <c r="W241" s="9">
        <v>14.220018442695109</v>
      </c>
      <c r="X241" s="9">
        <v>13.545095421761941</v>
      </c>
      <c r="Y241" s="9">
        <v>12.902206190800372</v>
      </c>
      <c r="Z241" s="9">
        <v>12.289830333899079</v>
      </c>
      <c r="AA241" s="9">
        <v>11.706519598463833</v>
      </c>
      <c r="AB241" s="9">
        <v>11.150894470138679</v>
      </c>
      <c r="AC241" s="9">
        <v>10.621640910291218</v>
      </c>
      <c r="AD241" s="9">
        <v>10.117507248346236</v>
      </c>
      <c r="AE241" s="9">
        <v>9.6373012216181255</v>
      </c>
      <c r="AF241" s="9">
        <v>9.179887155641385</v>
      </c>
      <c r="AG241" s="9">
        <v>8.7441832783307447</v>
      </c>
      <c r="AH241" s="9">
        <v>8.3291591616189997</v>
      </c>
      <c r="AI241" s="9">
        <v>7.9338332845220636</v>
      </c>
      <c r="AJ241" s="9">
        <v>7.557270711867984</v>
      </c>
      <c r="AK241" s="9">
        <v>7.1985808832001554</v>
      </c>
      <c r="AL241" s="9">
        <v>6.8569155066255547</v>
      </c>
      <c r="AM241" s="9">
        <v>6.5314665526270055</v>
      </c>
      <c r="AN241" s="9">
        <v>6.2214643430948877</v>
      </c>
      <c r="AO241" s="9">
        <v>5.9261757310589012</v>
      </c>
      <c r="AP241" s="9">
        <v>5.644902366815006</v>
      </c>
      <c r="AQ241" s="9">
        <v>5.3769790463469711</v>
      </c>
      <c r="AR241" s="9">
        <v>5.1217721381365884</v>
      </c>
      <c r="AS241" s="9">
        <v>4.8786780846420061</v>
      </c>
      <c r="AT241" s="9">
        <v>4.6471219749002133</v>
      </c>
      <c r="AU241" s="9">
        <v>4.4265561848779251</v>
      </c>
      <c r="AV241" s="9">
        <v>4.2164590823553239</v>
      </c>
      <c r="AW241" s="9">
        <v>4.0163337932797507</v>
      </c>
      <c r="AX241" s="9">
        <v>3.8257070266718047</v>
      </c>
      <c r="AY241" s="9">
        <v>3.6441279553047776</v>
      </c>
      <c r="AZ241" s="9">
        <v>3.4711671495102698</v>
      </c>
      <c r="BA241" s="9">
        <v>3.3064155615884601</v>
      </c>
      <c r="BB241" s="9">
        <v>3.1494835584211867</v>
      </c>
      <c r="BC241" s="9">
        <v>3</v>
      </c>
      <c r="BD241" s="9" t="s">
        <v>47</v>
      </c>
      <c r="BE241" s="9" t="s">
        <v>47</v>
      </c>
      <c r="BF241" s="9" t="s">
        <v>47</v>
      </c>
      <c r="BG241" s="9" t="s">
        <v>47</v>
      </c>
      <c r="BH241" s="9" t="s">
        <v>47</v>
      </c>
      <c r="BI241" s="9" t="s">
        <v>47</v>
      </c>
      <c r="BJ241" s="9" t="s">
        <v>47</v>
      </c>
      <c r="BK241" s="9" t="s">
        <v>47</v>
      </c>
      <c r="BL241" s="9" t="s">
        <v>47</v>
      </c>
      <c r="BM241" s="9" t="s">
        <v>47</v>
      </c>
      <c r="BN241" s="9" t="s">
        <v>47</v>
      </c>
    </row>
    <row r="242" spans="1:66" ht="12" x14ac:dyDescent="0.25">
      <c r="A242" s="5">
        <v>210</v>
      </c>
      <c r="B242" s="56">
        <v>53</v>
      </c>
      <c r="C242" s="9">
        <v>157.5</v>
      </c>
      <c r="D242" s="9">
        <v>105</v>
      </c>
      <c r="E242" s="9">
        <v>78.75</v>
      </c>
      <c r="F242" s="9">
        <v>63</v>
      </c>
      <c r="G242" s="9">
        <v>52.5</v>
      </c>
      <c r="H242" s="9">
        <v>45</v>
      </c>
      <c r="I242" s="9">
        <v>39.375</v>
      </c>
      <c r="J242" s="9">
        <v>35</v>
      </c>
      <c r="K242" s="9">
        <v>31.5</v>
      </c>
      <c r="L242" s="9">
        <v>28.636363636363637</v>
      </c>
      <c r="M242" s="9">
        <v>26.25</v>
      </c>
      <c r="N242" s="9">
        <v>24.230769230769234</v>
      </c>
      <c r="O242" s="9">
        <v>22.5</v>
      </c>
      <c r="P242" s="9">
        <v>21</v>
      </c>
      <c r="Q242" s="9">
        <v>19.6875</v>
      </c>
      <c r="R242" s="9">
        <v>18.529411764705884</v>
      </c>
      <c r="S242" s="9">
        <v>17.5</v>
      </c>
      <c r="T242" s="9">
        <v>16.578947368421051</v>
      </c>
      <c r="U242" s="9">
        <v>15.75</v>
      </c>
      <c r="V242" s="9">
        <v>15</v>
      </c>
      <c r="W242" s="9">
        <v>14.285990264638512</v>
      </c>
      <c r="X242" s="9">
        <v>13.605967856089757</v>
      </c>
      <c r="Y242" s="9">
        <v>12.958314955538855</v>
      </c>
      <c r="Z242" s="9">
        <v>12.341490753396515</v>
      </c>
      <c r="AA242" s="9">
        <v>11.754027783609923</v>
      </c>
      <c r="AB242" s="9">
        <v>11.194528432462796</v>
      </c>
      <c r="AC242" s="9">
        <v>10.661661613558836</v>
      </c>
      <c r="AD242" s="9">
        <v>10.154159601078112</v>
      </c>
      <c r="AE242" s="9">
        <v>9.670815013772506</v>
      </c>
      <c r="AF242" s="9">
        <v>9.2104779425249319</v>
      </c>
      <c r="AG242" s="9">
        <v>8.7720532146385963</v>
      </c>
      <c r="AH242" s="9">
        <v>8.3544977883478637</v>
      </c>
      <c r="AI242" s="9">
        <v>7.9568182713521045</v>
      </c>
      <c r="AJ242" s="9">
        <v>7.5780685574689342</v>
      </c>
      <c r="AK242" s="9">
        <v>7.2173475757842942</v>
      </c>
      <c r="AL242" s="9">
        <v>6.8737971469444537</v>
      </c>
      <c r="AM242" s="9">
        <v>6.5465999414898972</v>
      </c>
      <c r="AN242" s="9">
        <v>6.234977535373849</v>
      </c>
      <c r="AO242" s="9">
        <v>5.9381885580393758</v>
      </c>
      <c r="AP242" s="9">
        <v>5.6555269286492225</v>
      </c>
      <c r="AQ242" s="9">
        <v>5.3863201762722497</v>
      </c>
      <c r="AR242" s="9">
        <v>5.1299278400300903</v>
      </c>
      <c r="AS242" s="9">
        <v>4.8857399453978632</v>
      </c>
      <c r="AT242" s="9">
        <v>4.6531755530339582</v>
      </c>
      <c r="AU242" s="9">
        <v>4.4316813766864707</v>
      </c>
      <c r="AV242" s="9">
        <v>4.220730466888182</v>
      </c>
      <c r="AW242" s="9">
        <v>4.0198209573085153</v>
      </c>
      <c r="AX242" s="9">
        <v>3.8284748707799547</v>
      </c>
      <c r="AY242" s="9">
        <v>3.6462369821583751</v>
      </c>
      <c r="AZ242" s="9">
        <v>3.4726737353119641</v>
      </c>
      <c r="BA242" s="9">
        <v>3.3073722116621722</v>
      </c>
      <c r="BB242" s="9">
        <v>3.1499391478227823</v>
      </c>
      <c r="BC242" s="9">
        <v>3</v>
      </c>
      <c r="BD242" s="9" t="s">
        <v>47</v>
      </c>
      <c r="BE242" s="9" t="s">
        <v>47</v>
      </c>
      <c r="BF242" s="9" t="s">
        <v>47</v>
      </c>
      <c r="BG242" s="9" t="s">
        <v>47</v>
      </c>
      <c r="BH242" s="9" t="s">
        <v>47</v>
      </c>
      <c r="BI242" s="9" t="s">
        <v>47</v>
      </c>
      <c r="BJ242" s="9" t="s">
        <v>47</v>
      </c>
      <c r="BK242" s="9" t="s">
        <v>47</v>
      </c>
      <c r="BL242" s="9" t="s">
        <v>47</v>
      </c>
      <c r="BM242" s="9" t="s">
        <v>47</v>
      </c>
      <c r="BN242" s="9" t="s">
        <v>47</v>
      </c>
    </row>
    <row r="243" spans="1:66" ht="12" x14ac:dyDescent="0.25">
      <c r="A243" s="5">
        <v>211</v>
      </c>
      <c r="B243" s="56">
        <v>53</v>
      </c>
      <c r="C243" s="9">
        <v>158.25</v>
      </c>
      <c r="D243" s="9">
        <v>105.5</v>
      </c>
      <c r="E243" s="9">
        <v>79.125</v>
      </c>
      <c r="F243" s="9">
        <v>63.3</v>
      </c>
      <c r="G243" s="9">
        <v>52.75</v>
      </c>
      <c r="H243" s="9">
        <v>45.214285714285715</v>
      </c>
      <c r="I243" s="9">
        <v>39.5625</v>
      </c>
      <c r="J243" s="9">
        <v>35.166666666666664</v>
      </c>
      <c r="K243" s="9">
        <v>31.65</v>
      </c>
      <c r="L243" s="9">
        <v>28.77272727272727</v>
      </c>
      <c r="M243" s="9">
        <v>26.375</v>
      </c>
      <c r="N243" s="9">
        <v>24.346153846153843</v>
      </c>
      <c r="O243" s="9">
        <v>22.607142857142854</v>
      </c>
      <c r="P243" s="9">
        <v>21.1</v>
      </c>
      <c r="Q243" s="9">
        <v>19.78125</v>
      </c>
      <c r="R243" s="9">
        <v>18.617647058823525</v>
      </c>
      <c r="S243" s="9">
        <v>17.583333333333329</v>
      </c>
      <c r="T243" s="9">
        <v>16.657894736842099</v>
      </c>
      <c r="U243" s="9">
        <v>15.824999999999999</v>
      </c>
      <c r="V243" s="9">
        <v>15.06960543886178</v>
      </c>
      <c r="W243" s="9">
        <v>14.350269073173624</v>
      </c>
      <c r="X243" s="9">
        <v>13.6652696918943</v>
      </c>
      <c r="Y243" s="9">
        <v>13.012968244706695</v>
      </c>
      <c r="Z243" s="9">
        <v>12.391803920136979</v>
      </c>
      <c r="AA243" s="9">
        <v>11.800290410881834</v>
      </c>
      <c r="AB243" s="9">
        <v>11.237012357407485</v>
      </c>
      <c r="AC243" s="9">
        <v>10.700621961310896</v>
      </c>
      <c r="AD243" s="9">
        <v>10.189835760339623</v>
      </c>
      <c r="AE243" s="9">
        <v>9.7034315573536993</v>
      </c>
      <c r="AF243" s="9">
        <v>9.2402454958812257</v>
      </c>
      <c r="AG243" s="9">
        <v>8.7991692752701312</v>
      </c>
      <c r="AH243" s="9">
        <v>8.3791474987725927</v>
      </c>
      <c r="AI243" s="9">
        <v>7.9791751482166564</v>
      </c>
      <c r="AJ243" s="9">
        <v>7.5982951792225286</v>
      </c>
      <c r="AK243" s="9">
        <v>7.2355962312094215</v>
      </c>
      <c r="AL243" s="9">
        <v>6.8902104467135121</v>
      </c>
      <c r="AM243" s="9">
        <v>6.5613113947991302</v>
      </c>
      <c r="AN243" s="9">
        <v>6.2481120935943615</v>
      </c>
      <c r="AO243" s="9">
        <v>5.9498631272194427</v>
      </c>
      <c r="AP243" s="9">
        <v>5.6658508526021674</v>
      </c>
      <c r="AQ243" s="9">
        <v>5.3953956918896244</v>
      </c>
      <c r="AR243" s="9">
        <v>5.1378505063703841</v>
      </c>
      <c r="AS243" s="9">
        <v>4.8925990480162982</v>
      </c>
      <c r="AT243" s="9">
        <v>4.6590544849387925</v>
      </c>
      <c r="AU243" s="9">
        <v>4.4366579972314071</v>
      </c>
      <c r="AV243" s="9">
        <v>4.224877439838739</v>
      </c>
      <c r="AW243" s="9">
        <v>4.0232060692523417</v>
      </c>
      <c r="AX243" s="9">
        <v>3.8311613309868453</v>
      </c>
      <c r="AY243" s="9">
        <v>3.6482837049349959</v>
      </c>
      <c r="AZ243" s="9">
        <v>3.4741356058388142</v>
      </c>
      <c r="BA243" s="9">
        <v>3.3083003362459382</v>
      </c>
      <c r="BB243" s="9">
        <v>3.1503810894458173</v>
      </c>
      <c r="BC243" s="9">
        <v>3</v>
      </c>
      <c r="BD243" s="9" t="s">
        <v>47</v>
      </c>
      <c r="BE243" s="9" t="s">
        <v>47</v>
      </c>
      <c r="BF243" s="9" t="s">
        <v>47</v>
      </c>
      <c r="BG243" s="9" t="s">
        <v>47</v>
      </c>
      <c r="BH243" s="9" t="s">
        <v>47</v>
      </c>
      <c r="BI243" s="9" t="s">
        <v>47</v>
      </c>
      <c r="BJ243" s="9" t="s">
        <v>47</v>
      </c>
      <c r="BK243" s="9" t="s">
        <v>47</v>
      </c>
      <c r="BL243" s="9" t="s">
        <v>47</v>
      </c>
      <c r="BM243" s="9" t="s">
        <v>47</v>
      </c>
      <c r="BN243" s="9" t="s">
        <v>47</v>
      </c>
    </row>
    <row r="244" spans="1:66" ht="12" x14ac:dyDescent="0.25">
      <c r="A244" s="5">
        <v>212</v>
      </c>
      <c r="B244" s="56">
        <v>53</v>
      </c>
      <c r="C244" s="9">
        <v>159</v>
      </c>
      <c r="D244" s="9">
        <v>106</v>
      </c>
      <c r="E244" s="9">
        <v>79.5</v>
      </c>
      <c r="F244" s="9">
        <v>63.6</v>
      </c>
      <c r="G244" s="9">
        <v>53</v>
      </c>
      <c r="H244" s="9">
        <v>45.428571428571423</v>
      </c>
      <c r="I244" s="9">
        <v>39.75</v>
      </c>
      <c r="J244" s="9">
        <v>35.333333333333329</v>
      </c>
      <c r="K244" s="9">
        <v>31.8</v>
      </c>
      <c r="L244" s="9">
        <v>28.909090909090907</v>
      </c>
      <c r="M244" s="9">
        <v>26.5</v>
      </c>
      <c r="N244" s="9">
        <v>24.46153846153846</v>
      </c>
      <c r="O244" s="9">
        <v>22.714285714285715</v>
      </c>
      <c r="P244" s="9">
        <v>21.2</v>
      </c>
      <c r="Q244" s="9">
        <v>19.875</v>
      </c>
      <c r="R244" s="9">
        <v>18.705882352941181</v>
      </c>
      <c r="S244" s="9">
        <v>17.666666666666671</v>
      </c>
      <c r="T244" s="9">
        <v>16.736842105263161</v>
      </c>
      <c r="U244" s="9">
        <v>15.9</v>
      </c>
      <c r="V244" s="9">
        <v>15.13891996019437</v>
      </c>
      <c r="W244" s="9">
        <v>14.414270286866129</v>
      </c>
      <c r="X244" s="9">
        <v>13.72430717971536</v>
      </c>
      <c r="Y244" s="9">
        <v>13.067370308354198</v>
      </c>
      <c r="Z244" s="9">
        <v>12.441878816880163</v>
      </c>
      <c r="AA244" s="9">
        <v>11.846327519697269</v>
      </c>
      <c r="AB244" s="9">
        <v>11.279283279430491</v>
      </c>
      <c r="AC244" s="9">
        <v>10.739381558217412</v>
      </c>
      <c r="AD244" s="9">
        <v>10.225323134078042</v>
      </c>
      <c r="AE244" s="9">
        <v>9.7358709744610881</v>
      </c>
      <c r="AF244" s="9">
        <v>9.2698472594431411</v>
      </c>
      <c r="AG244" s="9">
        <v>8.8261305474174101</v>
      </c>
      <c r="AH244" s="9">
        <v>8.403653076451489</v>
      </c>
      <c r="AI244" s="9">
        <v>8.0013981948201423</v>
      </c>
      <c r="AJ244" s="9">
        <v>7.6183979145299263</v>
      </c>
      <c r="AK244" s="9">
        <v>7.2537305819484432</v>
      </c>
      <c r="AL244" s="9">
        <v>6.9065186599328046</v>
      </c>
      <c r="AM244" s="9">
        <v>6.5759266161202259</v>
      </c>
      <c r="AN244" s="9">
        <v>6.2611589122991127</v>
      </c>
      <c r="AO244" s="9">
        <v>5.9614580900222576</v>
      </c>
      <c r="AP244" s="9">
        <v>5.6761029478553553</v>
      </c>
      <c r="AQ244" s="9">
        <v>5.4044068058745616</v>
      </c>
      <c r="AR244" s="9">
        <v>5.1457158532367728</v>
      </c>
      <c r="AS244" s="9">
        <v>4.8994075748462116</v>
      </c>
      <c r="AT244" s="9">
        <v>4.6648892533312445</v>
      </c>
      <c r="AU244" s="9">
        <v>4.4415965427265771</v>
      </c>
      <c r="AV244" s="9">
        <v>4.2289921104285328</v>
      </c>
      <c r="AW244" s="9">
        <v>4.0265643441554095</v>
      </c>
      <c r="AX244" s="9">
        <v>3.833826120801338</v>
      </c>
      <c r="AY244" s="9">
        <v>3.6503136342210012</v>
      </c>
      <c r="AZ244" s="9">
        <v>3.4755852791243997</v>
      </c>
      <c r="BA244" s="9">
        <v>3.3092205883958545</v>
      </c>
      <c r="BB244" s="9">
        <v>3.1508192212800092</v>
      </c>
      <c r="BC244" s="9">
        <v>3</v>
      </c>
      <c r="BD244" s="9" t="s">
        <v>47</v>
      </c>
      <c r="BE244" s="9" t="s">
        <v>47</v>
      </c>
      <c r="BF244" s="9" t="s">
        <v>47</v>
      </c>
      <c r="BG244" s="9" t="s">
        <v>47</v>
      </c>
      <c r="BH244" s="9" t="s">
        <v>47</v>
      </c>
      <c r="BI244" s="9" t="s">
        <v>47</v>
      </c>
      <c r="BJ244" s="9" t="s">
        <v>47</v>
      </c>
      <c r="BK244" s="9" t="s">
        <v>47</v>
      </c>
      <c r="BL244" s="9" t="s">
        <v>47</v>
      </c>
      <c r="BM244" s="9" t="s">
        <v>47</v>
      </c>
      <c r="BN244" s="9" t="s">
        <v>47</v>
      </c>
    </row>
    <row r="245" spans="1:66" ht="12" x14ac:dyDescent="0.25">
      <c r="A245" s="5">
        <v>213</v>
      </c>
      <c r="B245" s="56">
        <v>54</v>
      </c>
      <c r="C245" s="9">
        <v>159.75</v>
      </c>
      <c r="D245" s="9">
        <v>106.5</v>
      </c>
      <c r="E245" s="9">
        <v>79.875</v>
      </c>
      <c r="F245" s="9">
        <v>63.9</v>
      </c>
      <c r="G245" s="9">
        <v>53.25</v>
      </c>
      <c r="H245" s="9">
        <v>45.642857142857146</v>
      </c>
      <c r="I245" s="9">
        <v>39.9375</v>
      </c>
      <c r="J245" s="9">
        <v>35.5</v>
      </c>
      <c r="K245" s="9">
        <v>31.95</v>
      </c>
      <c r="L245" s="9">
        <v>29.045454545454543</v>
      </c>
      <c r="M245" s="9">
        <v>26.625</v>
      </c>
      <c r="N245" s="9">
        <v>24.576923076923077</v>
      </c>
      <c r="O245" s="9">
        <v>22.821428571428573</v>
      </c>
      <c r="P245" s="9">
        <v>21.3</v>
      </c>
      <c r="Q245" s="9">
        <v>19.96875</v>
      </c>
      <c r="R245" s="9">
        <v>18.794117647058822</v>
      </c>
      <c r="S245" s="9">
        <v>17.75</v>
      </c>
      <c r="T245" s="9">
        <v>16.815789473684209</v>
      </c>
      <c r="U245" s="9">
        <v>15.975</v>
      </c>
      <c r="V245" s="9">
        <v>15.214285714285712</v>
      </c>
      <c r="W245" s="9">
        <v>14.504823245826582</v>
      </c>
      <c r="X245" s="9">
        <v>13.828443960081676</v>
      </c>
      <c r="Y245" s="9">
        <v>13.183605144043383</v>
      </c>
      <c r="Z245" s="9">
        <v>12.568836023472636</v>
      </c>
      <c r="AA245" s="9">
        <v>11.982734408298022</v>
      </c>
      <c r="AB245" s="9">
        <v>11.423963494444417</v>
      </c>
      <c r="AC245" s="9">
        <v>10.891248814796635</v>
      </c>
      <c r="AD245" s="9">
        <v>10.3833753323437</v>
      </c>
      <c r="AE245" s="9">
        <v>9.899184668873696</v>
      </c>
      <c r="AF245" s="9">
        <v>9.4375724628982649</v>
      </c>
      <c r="AG245" s="9">
        <v>8.9974858507806292</v>
      </c>
      <c r="AH245" s="9">
        <v>8.5779210653219771</v>
      </c>
      <c r="AI245" s="9">
        <v>8.1779211463289609</v>
      </c>
      <c r="AJ245" s="9">
        <v>7.7965737579405037</v>
      </c>
      <c r="AK245" s="9">
        <v>7.4330091077355727</v>
      </c>
      <c r="AL245" s="9">
        <v>7.0863979628757319</v>
      </c>
      <c r="AM245" s="9">
        <v>6.7559497587576196</v>
      </c>
      <c r="AN245" s="9">
        <v>6.4409107958614848</v>
      </c>
      <c r="AO245" s="9">
        <v>6.140562520683094</v>
      </c>
      <c r="AP245" s="9">
        <v>5.8542198868280684</v>
      </c>
      <c r="AQ245" s="9">
        <v>5.5812297925305936</v>
      </c>
      <c r="AR245" s="9">
        <v>5.3209695910327088</v>
      </c>
      <c r="AS245" s="9">
        <v>5.0728456704266032</v>
      </c>
      <c r="AT245" s="9">
        <v>4.8362920997207679</v>
      </c>
      <c r="AU245" s="9">
        <v>4.6107693380418846</v>
      </c>
      <c r="AV245" s="9">
        <v>4.3957630040283631</v>
      </c>
      <c r="AW245" s="9">
        <v>4.1907827026086917</v>
      </c>
      <c r="AX245" s="9">
        <v>3.9953609064886901</v>
      </c>
      <c r="AY245" s="9">
        <v>3.8090518897965016</v>
      </c>
      <c r="AZ245" s="9">
        <v>3.6314307114531439</v>
      </c>
      <c r="BA245" s="9">
        <v>3.4620922459498487</v>
      </c>
      <c r="BB245" s="9">
        <v>3.3006502593215523</v>
      </c>
      <c r="BC245" s="9">
        <v>3.1467365282089723</v>
      </c>
      <c r="BD245" s="9">
        <v>3</v>
      </c>
      <c r="BE245" s="9" t="s">
        <v>47</v>
      </c>
      <c r="BF245" s="9" t="s">
        <v>47</v>
      </c>
      <c r="BG245" s="9" t="s">
        <v>47</v>
      </c>
      <c r="BH245" s="9" t="s">
        <v>47</v>
      </c>
      <c r="BI245" s="9" t="s">
        <v>47</v>
      </c>
      <c r="BJ245" s="9" t="s">
        <v>47</v>
      </c>
      <c r="BK245" s="9" t="s">
        <v>47</v>
      </c>
      <c r="BL245" s="9" t="s">
        <v>47</v>
      </c>
      <c r="BM245" s="9" t="s">
        <v>47</v>
      </c>
      <c r="BN245" s="9" t="s">
        <v>47</v>
      </c>
    </row>
    <row r="246" spans="1:66" ht="12" x14ac:dyDescent="0.25">
      <c r="A246" s="5">
        <v>214</v>
      </c>
      <c r="B246" s="56">
        <v>54</v>
      </c>
      <c r="C246" s="9">
        <v>160.5</v>
      </c>
      <c r="D246" s="9">
        <v>107</v>
      </c>
      <c r="E246" s="9">
        <v>80.25</v>
      </c>
      <c r="F246" s="9">
        <v>64.2</v>
      </c>
      <c r="G246" s="9">
        <v>53.5</v>
      </c>
      <c r="H246" s="9">
        <v>45.857142857142861</v>
      </c>
      <c r="I246" s="9">
        <v>40.125</v>
      </c>
      <c r="J246" s="9">
        <v>35.666666666666664</v>
      </c>
      <c r="K246" s="9">
        <v>32.1</v>
      </c>
      <c r="L246" s="9">
        <v>29.181818181818183</v>
      </c>
      <c r="M246" s="9">
        <v>26.75</v>
      </c>
      <c r="N246" s="9">
        <v>24.692307692307693</v>
      </c>
      <c r="O246" s="9">
        <v>22.928571428571431</v>
      </c>
      <c r="P246" s="9">
        <v>21.4</v>
      </c>
      <c r="Q246" s="9">
        <v>20.0625</v>
      </c>
      <c r="R246" s="9">
        <v>18.882352941176475</v>
      </c>
      <c r="S246" s="9">
        <v>17.833333333333336</v>
      </c>
      <c r="T246" s="9">
        <v>16.894736842105264</v>
      </c>
      <c r="U246" s="9">
        <v>16.05</v>
      </c>
      <c r="V246" s="9">
        <v>15.285714285714285</v>
      </c>
      <c r="W246" s="9">
        <v>14.570913576229948</v>
      </c>
      <c r="X246" s="9">
        <v>13.889538851605005</v>
      </c>
      <c r="Y246" s="9">
        <v>13.240027023766102</v>
      </c>
      <c r="Z246" s="9">
        <v>12.620888098801068</v>
      </c>
      <c r="AA246" s="9">
        <v>12.030701758881275</v>
      </c>
      <c r="AB246" s="9">
        <v>11.468114104022401</v>
      </c>
      <c r="AC246" s="9">
        <v>10.931834546209153</v>
      </c>
      <c r="AD246" s="9">
        <v>10.420632848758968</v>
      </c>
      <c r="AE246" s="9">
        <v>9.933336304132979</v>
      </c>
      <c r="AF246" s="9">
        <v>9.468827043720033</v>
      </c>
      <c r="AG246" s="9">
        <v>9.0260394734223794</v>
      </c>
      <c r="AH246" s="9">
        <v>8.6039578291602155</v>
      </c>
      <c r="AI246" s="9">
        <v>8.2016138466873265</v>
      </c>
      <c r="AJ246" s="9">
        <v>7.8180845403723671</v>
      </c>
      <c r="AK246" s="9">
        <v>7.4524900858502479</v>
      </c>
      <c r="AL246" s="9">
        <v>7.1039918016863677</v>
      </c>
      <c r="AM246" s="9">
        <v>6.7717902254236177</v>
      </c>
      <c r="AN246" s="9">
        <v>6.4551232795985403</v>
      </c>
      <c r="AO246" s="9">
        <v>6.1532645235194634</v>
      </c>
      <c r="AP246" s="9">
        <v>5.8655214867961405</v>
      </c>
      <c r="AQ246" s="9">
        <v>5.591234080797987</v>
      </c>
      <c r="AR246" s="9">
        <v>5.3297730843967548</v>
      </c>
      <c r="AS246" s="9">
        <v>5.080538700519921</v>
      </c>
      <c r="AT246" s="9">
        <v>4.842959180203473</v>
      </c>
      <c r="AU246" s="9">
        <v>4.6164895109876616</v>
      </c>
      <c r="AV246" s="9">
        <v>4.4006101666468496</v>
      </c>
      <c r="AW246" s="9">
        <v>4.1948259153853353</v>
      </c>
      <c r="AX246" s="9">
        <v>3.9986646837651016</v>
      </c>
      <c r="AY246" s="9">
        <v>3.8116764737593378</v>
      </c>
      <c r="AZ246" s="9">
        <v>3.6334323304474174</v>
      </c>
      <c r="BA246" s="9">
        <v>3.4635233579832119</v>
      </c>
      <c r="BB246" s="9">
        <v>3.3015597815793449</v>
      </c>
      <c r="BC246" s="9">
        <v>3.1471700533555595</v>
      </c>
      <c r="BD246" s="9">
        <v>3</v>
      </c>
      <c r="BE246" s="9" t="s">
        <v>47</v>
      </c>
      <c r="BF246" s="9" t="s">
        <v>47</v>
      </c>
      <c r="BG246" s="9" t="s">
        <v>47</v>
      </c>
      <c r="BH246" s="9" t="s">
        <v>47</v>
      </c>
      <c r="BI246" s="9" t="s">
        <v>47</v>
      </c>
      <c r="BJ246" s="9" t="s">
        <v>47</v>
      </c>
      <c r="BK246" s="9" t="s">
        <v>47</v>
      </c>
      <c r="BL246" s="9" t="s">
        <v>47</v>
      </c>
      <c r="BM246" s="9" t="s">
        <v>47</v>
      </c>
      <c r="BN246" s="9" t="s">
        <v>47</v>
      </c>
    </row>
    <row r="247" spans="1:66" ht="12" x14ac:dyDescent="0.25">
      <c r="A247" s="5">
        <v>215</v>
      </c>
      <c r="B247" s="56">
        <v>54</v>
      </c>
      <c r="C247" s="9">
        <v>161.25</v>
      </c>
      <c r="D247" s="9">
        <v>107.5</v>
      </c>
      <c r="E247" s="9">
        <v>80.625</v>
      </c>
      <c r="F247" s="9">
        <v>64.5</v>
      </c>
      <c r="G247" s="9">
        <v>53.75</v>
      </c>
      <c r="H247" s="9">
        <v>46.071428571428569</v>
      </c>
      <c r="I247" s="9">
        <v>40.3125</v>
      </c>
      <c r="J247" s="9">
        <v>35.833333333333329</v>
      </c>
      <c r="K247" s="9">
        <v>32.25</v>
      </c>
      <c r="L247" s="9">
        <v>29.318181818181817</v>
      </c>
      <c r="M247" s="9">
        <v>26.875</v>
      </c>
      <c r="N247" s="9">
        <v>24.807692307692307</v>
      </c>
      <c r="O247" s="9">
        <v>23.035714285714285</v>
      </c>
      <c r="P247" s="9">
        <v>21.5</v>
      </c>
      <c r="Q247" s="9">
        <v>20.15625</v>
      </c>
      <c r="R247" s="9">
        <v>18.970588235294116</v>
      </c>
      <c r="S247" s="9">
        <v>17.916666666666664</v>
      </c>
      <c r="T247" s="9">
        <v>16.973684210526311</v>
      </c>
      <c r="U247" s="9">
        <v>16.125</v>
      </c>
      <c r="V247" s="9">
        <v>15.357142857142852</v>
      </c>
      <c r="W247" s="9">
        <v>14.63699482389101</v>
      </c>
      <c r="X247" s="9">
        <v>13.950616951835221</v>
      </c>
      <c r="Y247" s="9">
        <v>13.296425644638964</v>
      </c>
      <c r="Z247" s="9">
        <v>12.672911566119311</v>
      </c>
      <c r="AA247" s="9">
        <v>12.078636157938778</v>
      </c>
      <c r="AB247" s="9">
        <v>11.512228320594319</v>
      </c>
      <c r="AC247" s="9">
        <v>10.972381250045901</v>
      </c>
      <c r="AD247" s="9">
        <v>10.457849422686184</v>
      </c>
      <c r="AE247" s="9">
        <v>9.9674457216951193</v>
      </c>
      <c r="AF247" s="9">
        <v>9.5000386981494209</v>
      </c>
      <c r="AG247" s="9">
        <v>9.054549960567833</v>
      </c>
      <c r="AH247" s="9">
        <v>8.6299516868693757</v>
      </c>
      <c r="AI247" s="9">
        <v>8.2252642530042444</v>
      </c>
      <c r="AJ247" s="9">
        <v>7.8395539727861623</v>
      </c>
      <c r="AK247" s="9">
        <v>7.4719309437116017</v>
      </c>
      <c r="AL247" s="9">
        <v>7.1215469937957652</v>
      </c>
      <c r="AM247" s="9">
        <v>6.7875937246883407</v>
      </c>
      <c r="AN247" s="9">
        <v>6.4693006465541281</v>
      </c>
      <c r="AO247" s="9">
        <v>6.1659334004153772</v>
      </c>
      <c r="AP247" s="9">
        <v>5.8767920638544764</v>
      </c>
      <c r="AQ247" s="9">
        <v>5.6012095361679295</v>
      </c>
      <c r="AR247" s="9">
        <v>5.3385499992458874</v>
      </c>
      <c r="AS247" s="9">
        <v>5.0882074506262143</v>
      </c>
      <c r="AT247" s="9">
        <v>4.8496043053385787</v>
      </c>
      <c r="AU247" s="9">
        <v>4.6221900633127682</v>
      </c>
      <c r="AV247" s="9">
        <v>4.4054400392767095</v>
      </c>
      <c r="AW247" s="9">
        <v>4.1988541522138423</v>
      </c>
      <c r="AX247" s="9">
        <v>4.0019557715868945</v>
      </c>
      <c r="AY247" s="9">
        <v>3.8142906176661127</v>
      </c>
      <c r="AZ247" s="9">
        <v>3.6354257134247883</v>
      </c>
      <c r="BA247" s="9">
        <v>3.4649483855839307</v>
      </c>
      <c r="BB247" s="9">
        <v>3.3024653125013086</v>
      </c>
      <c r="BC247" s="9">
        <v>3.1476016167081764</v>
      </c>
      <c r="BD247" s="9">
        <v>3</v>
      </c>
      <c r="BE247" s="9" t="s">
        <v>47</v>
      </c>
      <c r="BF247" s="9" t="s">
        <v>47</v>
      </c>
      <c r="BG247" s="9" t="s">
        <v>47</v>
      </c>
      <c r="BH247" s="9" t="s">
        <v>47</v>
      </c>
      <c r="BI247" s="9" t="s">
        <v>47</v>
      </c>
      <c r="BJ247" s="9" t="s">
        <v>47</v>
      </c>
      <c r="BK247" s="9" t="s">
        <v>47</v>
      </c>
      <c r="BL247" s="9" t="s">
        <v>47</v>
      </c>
      <c r="BM247" s="9" t="s">
        <v>47</v>
      </c>
      <c r="BN247" s="9" t="s">
        <v>47</v>
      </c>
    </row>
    <row r="248" spans="1:66" ht="12" x14ac:dyDescent="0.25">
      <c r="A248" s="5">
        <v>216</v>
      </c>
      <c r="B248" s="56">
        <v>54</v>
      </c>
      <c r="C248" s="9">
        <v>162</v>
      </c>
      <c r="D248" s="9">
        <v>108</v>
      </c>
      <c r="E248" s="9">
        <v>81</v>
      </c>
      <c r="F248" s="9">
        <v>64.8</v>
      </c>
      <c r="G248" s="9">
        <v>54</v>
      </c>
      <c r="H248" s="9">
        <v>46.285714285714285</v>
      </c>
      <c r="I248" s="9">
        <v>40.5</v>
      </c>
      <c r="J248" s="9">
        <v>36</v>
      </c>
      <c r="K248" s="9">
        <v>32.4</v>
      </c>
      <c r="L248" s="9">
        <v>29.454545454545453</v>
      </c>
      <c r="M248" s="9">
        <v>27</v>
      </c>
      <c r="N248" s="9">
        <v>24.92307692307692</v>
      </c>
      <c r="O248" s="9">
        <v>23.142857142857142</v>
      </c>
      <c r="P248" s="9">
        <v>21.6</v>
      </c>
      <c r="Q248" s="9">
        <v>20.25</v>
      </c>
      <c r="R248" s="9">
        <v>19.058823529411764</v>
      </c>
      <c r="S248" s="9">
        <v>18</v>
      </c>
      <c r="T248" s="9">
        <v>17.052631578947366</v>
      </c>
      <c r="U248" s="9">
        <v>16.2</v>
      </c>
      <c r="V248" s="9">
        <v>15.428571428571423</v>
      </c>
      <c r="W248" s="9">
        <v>14.703067032294941</v>
      </c>
      <c r="X248" s="9">
        <v>14.011678343454712</v>
      </c>
      <c r="Y248" s="9">
        <v>13.352801124364724</v>
      </c>
      <c r="Z248" s="9">
        <v>12.724906574102453</v>
      </c>
      <c r="AA248" s="9">
        <v>12.126537781213269</v>
      </c>
      <c r="AB248" s="9">
        <v>11.556306343220847</v>
      </c>
      <c r="AC248" s="9">
        <v>11.012889145099813</v>
      </c>
      <c r="AD248" s="9">
        <v>10.495025289235661</v>
      </c>
      <c r="AE248" s="9">
        <v>10.001513169748501</v>
      </c>
      <c r="AF248" s="9">
        <v>9.5312076843921307</v>
      </c>
      <c r="AG248" s="9">
        <v>9.0830175775592146</v>
      </c>
      <c r="AH248" s="9">
        <v>8.6559029082274499</v>
      </c>
      <c r="AI248" s="9">
        <v>8.2488726369716172</v>
      </c>
      <c r="AJ248" s="9">
        <v>7.8609823264426</v>
      </c>
      <c r="AK248" s="9">
        <v>7.4913319499777762</v>
      </c>
      <c r="AL248" s="9">
        <v>7.1390638032580771</v>
      </c>
      <c r="AM248" s="9">
        <v>6.8033605141660916</v>
      </c>
      <c r="AN248" s="9">
        <v>6.4834431462274864</v>
      </c>
      <c r="AO248" s="9">
        <v>6.1785693912351087</v>
      </c>
      <c r="AP248" s="9">
        <v>5.8880318468621207</v>
      </c>
      <c r="AQ248" s="9">
        <v>5.6111563752676679</v>
      </c>
      <c r="AR248" s="9">
        <v>5.3473005388865511</v>
      </c>
      <c r="AS248" s="9">
        <v>5.0958521097734337</v>
      </c>
      <c r="AT248" s="9">
        <v>4.856227649042804</v>
      </c>
      <c r="AU248" s="9">
        <v>4.6278711531085461</v>
      </c>
      <c r="AV248" s="9">
        <v>4.4102527635819762</v>
      </c>
      <c r="AW248" s="9">
        <v>4.2028675378348961</v>
      </c>
      <c r="AX248" s="9">
        <v>4.0052342773750018</v>
      </c>
      <c r="AY248" s="9">
        <v>3.8168944113150958</v>
      </c>
      <c r="AZ248" s="9">
        <v>3.6374109323454134</v>
      </c>
      <c r="BA248" s="9">
        <v>3.46636738274018</v>
      </c>
      <c r="BB248" s="9">
        <v>3.3033668880456255</v>
      </c>
      <c r="BC248" s="9">
        <v>3.1480312362073022</v>
      </c>
      <c r="BD248" s="9">
        <v>3</v>
      </c>
      <c r="BE248" s="9" t="s">
        <v>47</v>
      </c>
      <c r="BF248" s="9" t="s">
        <v>47</v>
      </c>
      <c r="BG248" s="9" t="s">
        <v>47</v>
      </c>
      <c r="BH248" s="9" t="s">
        <v>47</v>
      </c>
      <c r="BI248" s="9" t="s">
        <v>47</v>
      </c>
      <c r="BJ248" s="9" t="s">
        <v>47</v>
      </c>
      <c r="BK248" s="9" t="s">
        <v>47</v>
      </c>
      <c r="BL248" s="9" t="s">
        <v>47</v>
      </c>
      <c r="BM248" s="9" t="s">
        <v>47</v>
      </c>
      <c r="BN248" s="9" t="s">
        <v>47</v>
      </c>
    </row>
    <row r="249" spans="1:66" ht="12" x14ac:dyDescent="0.25">
      <c r="A249" s="5">
        <v>217</v>
      </c>
      <c r="B249" s="56">
        <v>55</v>
      </c>
      <c r="C249" s="9">
        <v>162.75</v>
      </c>
      <c r="D249" s="9">
        <v>108.5</v>
      </c>
      <c r="E249" s="9">
        <v>81.375</v>
      </c>
      <c r="F249" s="9">
        <v>65.099999999999994</v>
      </c>
      <c r="G249" s="9">
        <v>54.25</v>
      </c>
      <c r="H249" s="9">
        <v>46.5</v>
      </c>
      <c r="I249" s="9">
        <v>40.6875</v>
      </c>
      <c r="J249" s="9">
        <v>36.166666666666664</v>
      </c>
      <c r="K249" s="9">
        <v>32.549999999999997</v>
      </c>
      <c r="L249" s="9">
        <v>29.590909090909086</v>
      </c>
      <c r="M249" s="9">
        <v>27.125</v>
      </c>
      <c r="N249" s="9">
        <v>25.038461538461537</v>
      </c>
      <c r="O249" s="9">
        <v>23.25</v>
      </c>
      <c r="P249" s="9">
        <v>21.7</v>
      </c>
      <c r="Q249" s="9">
        <v>20.34375</v>
      </c>
      <c r="R249" s="9">
        <v>19.147058823529413</v>
      </c>
      <c r="S249" s="9">
        <v>18.083333333333336</v>
      </c>
      <c r="T249" s="9">
        <v>17.131578947368421</v>
      </c>
      <c r="U249" s="9">
        <v>16.274999999999999</v>
      </c>
      <c r="V249" s="9">
        <v>15.5</v>
      </c>
      <c r="W249" s="9">
        <v>14.789526058591473</v>
      </c>
      <c r="X249" s="9">
        <v>14.111618131468147</v>
      </c>
      <c r="Y249" s="9">
        <v>13.464783489305812</v>
      </c>
      <c r="Z249" s="9">
        <v>12.847597825056811</v>
      </c>
      <c r="AA249" s="9">
        <v>12.258702117676185</v>
      </c>
      <c r="AB249" s="9">
        <v>11.696799639605318</v>
      </c>
      <c r="AC249" s="9">
        <v>11.160653101423629</v>
      </c>
      <c r="AD249" s="9">
        <v>10.649081927380937</v>
      </c>
      <c r="AE249" s="9">
        <v>10.160959655811348</v>
      </c>
      <c r="AF249" s="9">
        <v>9.695211458704426</v>
      </c>
      <c r="AG249" s="9">
        <v>9.2508117749718561</v>
      </c>
      <c r="AH249" s="9">
        <v>8.8267820521981371</v>
      </c>
      <c r="AI249" s="9">
        <v>8.4221885919027031</v>
      </c>
      <c r="AJ249" s="9">
        <v>8.0361404935688299</v>
      </c>
      <c r="AK249" s="9">
        <v>7.6677876929121531</v>
      </c>
      <c r="AL249" s="9">
        <v>7.3163190900691157</v>
      </c>
      <c r="AM249" s="9">
        <v>6.980960763583707</v>
      </c>
      <c r="AN249" s="9">
        <v>6.6609742662597338</v>
      </c>
      <c r="AO249" s="9">
        <v>6.3556549991261653</v>
      </c>
      <c r="AP249" s="9">
        <v>6.064330659935071</v>
      </c>
      <c r="AQ249" s="9">
        <v>5.7863597627758043</v>
      </c>
      <c r="AR249" s="9">
        <v>5.521130225545674</v>
      </c>
      <c r="AS249" s="9">
        <v>5.2680580221667599</v>
      </c>
      <c r="AT249" s="9">
        <v>5.026585896581107</v>
      </c>
      <c r="AU249" s="9">
        <v>4.7961821356925594</v>
      </c>
      <c r="AV249" s="9">
        <v>4.5763393985532916</v>
      </c>
      <c r="AW249" s="9">
        <v>4.3665735992169514</v>
      </c>
      <c r="AX249" s="9">
        <v>4.1664228407984956</v>
      </c>
      <c r="AY249" s="9">
        <v>3.9754463983935535</v>
      </c>
      <c r="AZ249" s="9">
        <v>3.7932237486177476</v>
      </c>
      <c r="BA249" s="9">
        <v>3.6193536436290468</v>
      </c>
      <c r="BB249" s="9">
        <v>3.4534532275941801</v>
      </c>
      <c r="BC249" s="9">
        <v>3.2951571936536106</v>
      </c>
      <c r="BD249" s="9">
        <v>3.1441169795287247</v>
      </c>
      <c r="BE249" s="9">
        <v>3</v>
      </c>
      <c r="BF249" s="9" t="s">
        <v>47</v>
      </c>
      <c r="BG249" s="9" t="s">
        <v>47</v>
      </c>
      <c r="BH249" s="9" t="s">
        <v>47</v>
      </c>
      <c r="BI249" s="9" t="s">
        <v>47</v>
      </c>
      <c r="BJ249" s="9" t="s">
        <v>47</v>
      </c>
      <c r="BK249" s="9" t="s">
        <v>47</v>
      </c>
      <c r="BL249" s="9" t="s">
        <v>47</v>
      </c>
      <c r="BM249" s="9" t="s">
        <v>47</v>
      </c>
      <c r="BN249" s="9" t="s">
        <v>47</v>
      </c>
    </row>
    <row r="250" spans="1:66" ht="12" x14ac:dyDescent="0.25">
      <c r="A250" s="5">
        <v>218</v>
      </c>
      <c r="B250" s="56">
        <v>55</v>
      </c>
      <c r="C250" s="9">
        <v>163.5</v>
      </c>
      <c r="D250" s="9">
        <v>109</v>
      </c>
      <c r="E250" s="9">
        <v>81.75</v>
      </c>
      <c r="F250" s="9">
        <v>65.400000000000006</v>
      </c>
      <c r="G250" s="9">
        <v>54.5</v>
      </c>
      <c r="H250" s="9">
        <v>46.714285714285715</v>
      </c>
      <c r="I250" s="9">
        <v>40.875</v>
      </c>
      <c r="J250" s="9">
        <v>36.333333333333329</v>
      </c>
      <c r="K250" s="9">
        <v>32.700000000000003</v>
      </c>
      <c r="L250" s="9">
        <v>29.727272727272723</v>
      </c>
      <c r="M250" s="9">
        <v>27.25</v>
      </c>
      <c r="N250" s="9">
        <v>25.153846153846153</v>
      </c>
      <c r="O250" s="9">
        <v>23.357142857142858</v>
      </c>
      <c r="P250" s="9">
        <v>21.8</v>
      </c>
      <c r="Q250" s="9">
        <v>20.4375</v>
      </c>
      <c r="R250" s="9">
        <v>19.235294117647058</v>
      </c>
      <c r="S250" s="9">
        <v>18.166666666666664</v>
      </c>
      <c r="T250" s="9">
        <v>17.210526315789469</v>
      </c>
      <c r="U250" s="9">
        <v>16.350000000000001</v>
      </c>
      <c r="V250" s="9">
        <v>15.571428571428566</v>
      </c>
      <c r="W250" s="9">
        <v>14.855728933451271</v>
      </c>
      <c r="X250" s="9">
        <v>14.172924541369442</v>
      </c>
      <c r="Y250" s="9">
        <v>13.521503451980786</v>
      </c>
      <c r="Z250" s="9">
        <v>12.900023214563907</v>
      </c>
      <c r="AA250" s="9">
        <v>12.307107676839736</v>
      </c>
      <c r="AB250" s="9">
        <v>11.74144393773852</v>
      </c>
      <c r="AC250" s="9">
        <v>11.20177944022484</v>
      </c>
      <c r="AD250" s="9">
        <v>10.686919197743252</v>
      </c>
      <c r="AE250" s="9">
        <v>10.195723148143049</v>
      </c>
      <c r="AF250" s="9">
        <v>9.7271036292228743</v>
      </c>
      <c r="AG250" s="9">
        <v>9.2800229703052857</v>
      </c>
      <c r="AH250" s="9">
        <v>8.8534911945082282</v>
      </c>
      <c r="AI250" s="9">
        <v>8.4465638266255407</v>
      </c>
      <c r="AJ250" s="9">
        <v>8.0583398017624575</v>
      </c>
      <c r="AK250" s="9">
        <v>7.687959470095155</v>
      </c>
      <c r="AL250" s="9">
        <v>7.3346026933362696</v>
      </c>
      <c r="AM250" s="9">
        <v>6.9974870286913484</v>
      </c>
      <c r="AN250" s="9">
        <v>6.6758659962849585</v>
      </c>
      <c r="AO250" s="9">
        <v>6.3690274262199811</v>
      </c>
      <c r="AP250" s="9">
        <v>6.0762918816099649</v>
      </c>
      <c r="AQ250" s="9">
        <v>5.7970111540926412</v>
      </c>
      <c r="AR250" s="9">
        <v>5.530566828493181</v>
      </c>
      <c r="AS250" s="9">
        <v>5.2763689134589375</v>
      </c>
      <c r="AT250" s="9">
        <v>5.0338545350334281</v>
      </c>
      <c r="AU250" s="9">
        <v>4.8024866902767629</v>
      </c>
      <c r="AV250" s="9">
        <v>4.5817530581726071</v>
      </c>
      <c r="AW250" s="9">
        <v>4.3711648651886765</v>
      </c>
      <c r="AX250" s="9">
        <v>4.1702558029787484</v>
      </c>
      <c r="AY250" s="9">
        <v>3.9785809958296454</v>
      </c>
      <c r="AZ250" s="9">
        <v>3.7957160155667982</v>
      </c>
      <c r="BA250" s="9">
        <v>3.6212559417370698</v>
      </c>
      <c r="BB250" s="9">
        <v>3.4548144649877996</v>
      </c>
      <c r="BC250" s="9">
        <v>3.2960230316566674</v>
      </c>
      <c r="BD250" s="9">
        <v>3.1445300276782224</v>
      </c>
      <c r="BE250" s="9">
        <v>3</v>
      </c>
      <c r="BF250" s="9" t="s">
        <v>47</v>
      </c>
      <c r="BG250" s="9" t="s">
        <v>47</v>
      </c>
      <c r="BH250" s="9" t="s">
        <v>47</v>
      </c>
      <c r="BI250" s="9" t="s">
        <v>47</v>
      </c>
      <c r="BJ250" s="9" t="s">
        <v>47</v>
      </c>
      <c r="BK250" s="9" t="s">
        <v>47</v>
      </c>
      <c r="BL250" s="9" t="s">
        <v>47</v>
      </c>
      <c r="BM250" s="9" t="s">
        <v>47</v>
      </c>
      <c r="BN250" s="9" t="s">
        <v>47</v>
      </c>
    </row>
    <row r="251" spans="1:66" ht="12" x14ac:dyDescent="0.25">
      <c r="A251" s="5">
        <v>219</v>
      </c>
      <c r="B251" s="56">
        <v>55</v>
      </c>
      <c r="C251" s="9">
        <v>164.25</v>
      </c>
      <c r="D251" s="9">
        <v>109.5</v>
      </c>
      <c r="E251" s="9">
        <v>82.125</v>
      </c>
      <c r="F251" s="9">
        <v>65.7</v>
      </c>
      <c r="G251" s="9">
        <v>54.75</v>
      </c>
      <c r="H251" s="9">
        <v>46.928571428571431</v>
      </c>
      <c r="I251" s="9">
        <v>41.0625</v>
      </c>
      <c r="J251" s="9">
        <v>36.5</v>
      </c>
      <c r="K251" s="9">
        <v>32.85</v>
      </c>
      <c r="L251" s="9">
        <v>29.863636363636363</v>
      </c>
      <c r="M251" s="9">
        <v>27.375</v>
      </c>
      <c r="N251" s="9">
        <v>25.26923076923077</v>
      </c>
      <c r="O251" s="9">
        <v>23.464285714285715</v>
      </c>
      <c r="P251" s="9">
        <v>21.9</v>
      </c>
      <c r="Q251" s="9">
        <v>20.53125</v>
      </c>
      <c r="R251" s="9">
        <v>19.32352941176471</v>
      </c>
      <c r="S251" s="9">
        <v>18.25</v>
      </c>
      <c r="T251" s="9">
        <v>17.289473684210527</v>
      </c>
      <c r="U251" s="9">
        <v>16.425000000000001</v>
      </c>
      <c r="V251" s="9">
        <v>15.642857142857142</v>
      </c>
      <c r="W251" s="9">
        <v>14.921923132194147</v>
      </c>
      <c r="X251" s="9">
        <v>14.234214883486533</v>
      </c>
      <c r="Y251" s="9">
        <v>13.578201117530952</v>
      </c>
      <c r="Z251" s="9">
        <v>12.952421127350563</v>
      </c>
      <c r="AA251" s="9">
        <v>12.355481525725368</v>
      </c>
      <c r="AB251" s="9">
        <v>11.786053142619465</v>
      </c>
      <c r="AC251" s="9">
        <v>11.2428680655969</v>
      </c>
      <c r="AD251" s="9">
        <v>10.724716816636171</v>
      </c>
      <c r="AE251" s="9">
        <v>10.230445659057207</v>
      </c>
      <c r="AF251" s="9">
        <v>9.7589540285642595</v>
      </c>
      <c r="AG251" s="9">
        <v>9.3091920826846195</v>
      </c>
      <c r="AH251" s="9">
        <v>8.8801583631465899</v>
      </c>
      <c r="AI251" s="9">
        <v>8.4708975659916987</v>
      </c>
      <c r="AJ251" s="9">
        <v>8.0804984144559846</v>
      </c>
      <c r="AK251" s="9">
        <v>7.7080916298840387</v>
      </c>
      <c r="AL251" s="9">
        <v>7.3528479961577258</v>
      </c>
      <c r="AM251" s="9">
        <v>7.0139765133298031</v>
      </c>
      <c r="AN251" s="9">
        <v>6.6907226363512065</v>
      </c>
      <c r="AO251" s="9">
        <v>6.3823665949703061</v>
      </c>
      <c r="AP251" s="9">
        <v>6.0882217910631429</v>
      </c>
      <c r="AQ251" s="9">
        <v>5.8076332698260744</v>
      </c>
      <c r="AR251" s="9">
        <v>5.5399762614267241</v>
      </c>
      <c r="AS251" s="9">
        <v>5.2846547898660194</v>
      </c>
      <c r="AT251" s="9">
        <v>5.0411003459537573</v>
      </c>
      <c r="AU251" s="9">
        <v>4.8087706214428767</v>
      </c>
      <c r="AV251" s="9">
        <v>4.5871483015038228</v>
      </c>
      <c r="AW251" s="9">
        <v>4.375739912850273</v>
      </c>
      <c r="AX251" s="9">
        <v>4.1740747249514145</v>
      </c>
      <c r="AY251" s="9">
        <v>3.9817037018841646</v>
      </c>
      <c r="AZ251" s="9">
        <v>3.7981985024914944</v>
      </c>
      <c r="BA251" s="9">
        <v>3.6231505266205573</v>
      </c>
      <c r="BB251" s="9">
        <v>3.4561700053169395</v>
      </c>
      <c r="BC251" s="9">
        <v>3.2968851329492312</v>
      </c>
      <c r="BD251" s="9">
        <v>3.1449412393314593</v>
      </c>
      <c r="BE251" s="9">
        <v>3</v>
      </c>
      <c r="BF251" s="9" t="s">
        <v>47</v>
      </c>
      <c r="BG251" s="9" t="s">
        <v>47</v>
      </c>
      <c r="BH251" s="9" t="s">
        <v>47</v>
      </c>
      <c r="BI251" s="9" t="s">
        <v>47</v>
      </c>
      <c r="BJ251" s="9" t="s">
        <v>47</v>
      </c>
      <c r="BK251" s="9" t="s">
        <v>47</v>
      </c>
      <c r="BL251" s="9" t="s">
        <v>47</v>
      </c>
      <c r="BM251" s="9" t="s">
        <v>47</v>
      </c>
      <c r="BN251" s="9" t="s">
        <v>47</v>
      </c>
    </row>
    <row r="252" spans="1:66" ht="12" x14ac:dyDescent="0.25">
      <c r="A252" s="5">
        <v>220</v>
      </c>
      <c r="B252" s="56">
        <v>55</v>
      </c>
      <c r="C252" s="9">
        <v>165</v>
      </c>
      <c r="D252" s="9">
        <v>110</v>
      </c>
      <c r="E252" s="9">
        <v>82.5</v>
      </c>
      <c r="F252" s="9">
        <v>66</v>
      </c>
      <c r="G252" s="9">
        <v>55</v>
      </c>
      <c r="H252" s="9">
        <v>47.142857142857139</v>
      </c>
      <c r="I252" s="9">
        <v>41.25</v>
      </c>
      <c r="J252" s="9">
        <v>36.666666666666664</v>
      </c>
      <c r="K252" s="9">
        <v>33</v>
      </c>
      <c r="L252" s="9">
        <v>30</v>
      </c>
      <c r="M252" s="9">
        <v>27.5</v>
      </c>
      <c r="N252" s="9">
        <v>25.384615384615387</v>
      </c>
      <c r="O252" s="9">
        <v>23.571428571428573</v>
      </c>
      <c r="P252" s="9">
        <v>22</v>
      </c>
      <c r="Q252" s="9">
        <v>20.625</v>
      </c>
      <c r="R252" s="9">
        <v>19.411764705882351</v>
      </c>
      <c r="S252" s="9">
        <v>18.333333333333332</v>
      </c>
      <c r="T252" s="9">
        <v>17.368421052631575</v>
      </c>
      <c r="U252" s="9">
        <v>16.5</v>
      </c>
      <c r="V252" s="9">
        <v>15.71428571428571</v>
      </c>
      <c r="W252" s="9">
        <v>14.988108695566593</v>
      </c>
      <c r="X252" s="9">
        <v>14.295489235371207</v>
      </c>
      <c r="Y252" s="9">
        <v>13.634876596475646</v>
      </c>
      <c r="Z252" s="9">
        <v>13.004791703184534</v>
      </c>
      <c r="AA252" s="9">
        <v>12.403823829761157</v>
      </c>
      <c r="AB252" s="9">
        <v>11.830627441889416</v>
      </c>
      <c r="AC252" s="9">
        <v>11.283919184095828</v>
      </c>
      <c r="AD252" s="9">
        <v>10.762475006386563</v>
      </c>
      <c r="AE252" s="9">
        <v>10.265127423666222</v>
      </c>
      <c r="AF252" s="9">
        <v>9.7907629018023261</v>
      </c>
      <c r="AG252" s="9">
        <v>9.3383193644830911</v>
      </c>
      <c r="AH252" s="9">
        <v>8.9067838152864418</v>
      </c>
      <c r="AI252" s="9">
        <v>8.4951900696362355</v>
      </c>
      <c r="AJ252" s="9">
        <v>8.1026165915676476</v>
      </c>
      <c r="AK252" s="9">
        <v>7.7281844304583709</v>
      </c>
      <c r="AL252" s="9">
        <v>7.3710552531060767</v>
      </c>
      <c r="AM252" s="9">
        <v>7.0304294667460656</v>
      </c>
      <c r="AN252" s="9">
        <v>6.7055444288066406</v>
      </c>
      <c r="AO252" s="9">
        <v>6.3956727393939516</v>
      </c>
      <c r="AP252" s="9">
        <v>6.1001206126832832</v>
      </c>
      <c r="AQ252" s="9">
        <v>5.8182263235703955</v>
      </c>
      <c r="AR252" s="9">
        <v>5.5493587261050852</v>
      </c>
      <c r="AS252" s="9">
        <v>5.2929158403898002</v>
      </c>
      <c r="AT252" s="9">
        <v>5.0483235047794537</v>
      </c>
      <c r="AU252" s="9">
        <v>4.8150340903647928</v>
      </c>
      <c r="AV252" s="9">
        <v>4.5925252748611189</v>
      </c>
      <c r="AW252" s="9">
        <v>4.380298873157157</v>
      </c>
      <c r="AX252" s="9">
        <v>4.1778797219057404</v>
      </c>
      <c r="AY252" s="9">
        <v>3.9848146156589772</v>
      </c>
      <c r="AZ252" s="9">
        <v>3.8006712921659482</v>
      </c>
      <c r="BA252" s="9">
        <v>3.6250374645610868</v>
      </c>
      <c r="BB252" s="9">
        <v>3.4575198982763546</v>
      </c>
      <c r="BC252" s="9">
        <v>3.2977435306104779</v>
      </c>
      <c r="BD252" s="9">
        <v>3.1453506309839976</v>
      </c>
      <c r="BE252" s="9">
        <v>3</v>
      </c>
      <c r="BF252" s="9" t="s">
        <v>47</v>
      </c>
      <c r="BG252" s="9" t="s">
        <v>47</v>
      </c>
      <c r="BH252" s="9" t="s">
        <v>47</v>
      </c>
      <c r="BI252" s="9" t="s">
        <v>47</v>
      </c>
      <c r="BJ252" s="9" t="s">
        <v>47</v>
      </c>
      <c r="BK252" s="9" t="s">
        <v>47</v>
      </c>
      <c r="BL252" s="9" t="s">
        <v>47</v>
      </c>
      <c r="BM252" s="9" t="s">
        <v>47</v>
      </c>
      <c r="BN252" s="9" t="s">
        <v>47</v>
      </c>
    </row>
    <row r="253" spans="1:66" ht="12" x14ac:dyDescent="0.25">
      <c r="A253" s="5">
        <v>221</v>
      </c>
      <c r="B253" s="56">
        <v>56</v>
      </c>
      <c r="C253" s="9">
        <v>165.75</v>
      </c>
      <c r="D253" s="9">
        <v>110.5</v>
      </c>
      <c r="E253" s="9">
        <v>82.875</v>
      </c>
      <c r="F253" s="9">
        <v>66.3</v>
      </c>
      <c r="G253" s="9">
        <v>55.25</v>
      </c>
      <c r="H253" s="9">
        <v>47.357142857142854</v>
      </c>
      <c r="I253" s="9">
        <v>41.4375</v>
      </c>
      <c r="J253" s="9">
        <v>36.833333333333329</v>
      </c>
      <c r="K253" s="9">
        <v>33.15</v>
      </c>
      <c r="L253" s="9">
        <v>30.136363636363633</v>
      </c>
      <c r="M253" s="9">
        <v>27.625</v>
      </c>
      <c r="N253" s="9">
        <v>25.5</v>
      </c>
      <c r="O253" s="9">
        <v>23.678571428571427</v>
      </c>
      <c r="P253" s="9">
        <v>22.1</v>
      </c>
      <c r="Q253" s="9">
        <v>20.71875</v>
      </c>
      <c r="R253" s="9">
        <v>19.5</v>
      </c>
      <c r="S253" s="9">
        <v>18.416666666666664</v>
      </c>
      <c r="T253" s="9">
        <v>17.44736842105263</v>
      </c>
      <c r="U253" s="9">
        <v>16.574999999999999</v>
      </c>
      <c r="V253" s="9">
        <v>15.785714285714285</v>
      </c>
      <c r="W253" s="9">
        <v>15.068181818181818</v>
      </c>
      <c r="X253" s="9">
        <v>14.389112439958728</v>
      </c>
      <c r="Y253" s="9">
        <v>13.740646304117799</v>
      </c>
      <c r="Z253" s="9">
        <v>13.121404231337543</v>
      </c>
      <c r="AA253" s="9">
        <v>12.530069197004691</v>
      </c>
      <c r="AB253" s="9">
        <v>11.965383530122489</v>
      </c>
      <c r="AC253" s="9">
        <v>11.426146238454244</v>
      </c>
      <c r="AD253" s="9">
        <v>10.911210454213126</v>
      </c>
      <c r="AE253" s="9">
        <v>10.419480994865665</v>
      </c>
      <c r="AF253" s="9">
        <v>9.9499120338611515</v>
      </c>
      <c r="AG253" s="9">
        <v>9.5015048763329837</v>
      </c>
      <c r="AH253" s="9">
        <v>9.0733058350412428</v>
      </c>
      <c r="AI253" s="9">
        <v>8.6644042020389893</v>
      </c>
      <c r="AJ253" s="9">
        <v>8.2739303117483498</v>
      </c>
      <c r="AK253" s="9">
        <v>7.9010536913268625</v>
      </c>
      <c r="AL253" s="9">
        <v>7.544981294390257</v>
      </c>
      <c r="AM253" s="9">
        <v>7.2049558143350492</v>
      </c>
      <c r="AN253" s="9">
        <v>6.880254073673699</v>
      </c>
      <c r="AO253" s="9">
        <v>6.5701854859567081</v>
      </c>
      <c r="AP253" s="9">
        <v>6.2740905870104093</v>
      </c>
      <c r="AQ253" s="9">
        <v>5.9913396323666603</v>
      </c>
      <c r="AR253" s="9">
        <v>5.7213312579013786</v>
      </c>
      <c r="AS253" s="9">
        <v>5.4634912008333512</v>
      </c>
      <c r="AT253" s="9">
        <v>5.2172710783630674</v>
      </c>
      <c r="AU253" s="9">
        <v>4.9821472213539657</v>
      </c>
      <c r="AV253" s="9">
        <v>4.7576195605755158</v>
      </c>
      <c r="AW253" s="9">
        <v>4.5432105631393638</v>
      </c>
      <c r="AX253" s="9">
        <v>4.3384642168665204</v>
      </c>
      <c r="AY253" s="9">
        <v>4.14294506042551</v>
      </c>
      <c r="AZ253" s="9">
        <v>3.9562372571787452</v>
      </c>
      <c r="BA253" s="9">
        <v>3.7779437107673468</v>
      </c>
      <c r="BB253" s="9">
        <v>3.6076852205534173</v>
      </c>
      <c r="BC253" s="9">
        <v>3.4450996751235277</v>
      </c>
      <c r="BD253" s="9">
        <v>3.2898412821381298</v>
      </c>
      <c r="BE253" s="9">
        <v>3.1415798328889224</v>
      </c>
      <c r="BF253" s="9">
        <v>3</v>
      </c>
      <c r="BG253" s="9" t="s">
        <v>47</v>
      </c>
      <c r="BH253" s="9" t="s">
        <v>47</v>
      </c>
      <c r="BI253" s="9" t="s">
        <v>47</v>
      </c>
      <c r="BJ253" s="9" t="s">
        <v>47</v>
      </c>
      <c r="BK253" s="9" t="s">
        <v>47</v>
      </c>
      <c r="BL253" s="9" t="s">
        <v>47</v>
      </c>
      <c r="BM253" s="9" t="s">
        <v>47</v>
      </c>
      <c r="BN253" s="9" t="s">
        <v>47</v>
      </c>
    </row>
    <row r="254" spans="1:66" ht="12" x14ac:dyDescent="0.25">
      <c r="A254" s="5">
        <v>222</v>
      </c>
      <c r="B254" s="56">
        <v>56</v>
      </c>
      <c r="C254" s="9">
        <v>166.5</v>
      </c>
      <c r="D254" s="9">
        <v>111</v>
      </c>
      <c r="E254" s="9">
        <v>83.25</v>
      </c>
      <c r="F254" s="9">
        <v>66.599999999999994</v>
      </c>
      <c r="G254" s="9">
        <v>55.5</v>
      </c>
      <c r="H254" s="9">
        <v>47.571428571428577</v>
      </c>
      <c r="I254" s="9">
        <v>41.625</v>
      </c>
      <c r="J254" s="9">
        <v>37</v>
      </c>
      <c r="K254" s="9">
        <v>33.299999999999997</v>
      </c>
      <c r="L254" s="9">
        <v>30.272727272727277</v>
      </c>
      <c r="M254" s="9">
        <v>27.75</v>
      </c>
      <c r="N254" s="9">
        <v>25.61538461538462</v>
      </c>
      <c r="O254" s="9">
        <v>23.785714285714292</v>
      </c>
      <c r="P254" s="9">
        <v>22.2</v>
      </c>
      <c r="Q254" s="9">
        <v>20.8125</v>
      </c>
      <c r="R254" s="9">
        <v>19.588235294117652</v>
      </c>
      <c r="S254" s="9">
        <v>18.5</v>
      </c>
      <c r="T254" s="9">
        <v>17.526315789473685</v>
      </c>
      <c r="U254" s="9">
        <v>16.649999999999999</v>
      </c>
      <c r="V254" s="9">
        <v>15.857142857142854</v>
      </c>
      <c r="W254" s="9">
        <v>15.136363636363635</v>
      </c>
      <c r="X254" s="9">
        <v>14.452357203693074</v>
      </c>
      <c r="Y254" s="9">
        <v>13.799260757804987</v>
      </c>
      <c r="Z254" s="9">
        <v>13.175677488322659</v>
      </c>
      <c r="AA254" s="9">
        <v>12.580273706191372</v>
      </c>
      <c r="AB254" s="9">
        <v>12.011775991250211</v>
      </c>
      <c r="AC254" s="9">
        <v>11.468968468704011</v>
      </c>
      <c r="AD254" s="9">
        <v>10.950690208670478</v>
      </c>
      <c r="AE254" s="9">
        <v>10.455832743240782</v>
      </c>
      <c r="AF254" s="9">
        <v>9.9833376957432094</v>
      </c>
      <c r="AG254" s="9">
        <v>9.5321945171394891</v>
      </c>
      <c r="AH254" s="9">
        <v>9.1014383247124933</v>
      </c>
      <c r="AI254" s="9">
        <v>8.6901478384227939</v>
      </c>
      <c r="AJ254" s="9">
        <v>8.2974434105204953</v>
      </c>
      <c r="AK254" s="9">
        <v>7.9224851441981183</v>
      </c>
      <c r="AL254" s="9">
        <v>7.5644710972608618</v>
      </c>
      <c r="AM254" s="9">
        <v>7.2226355669722944</v>
      </c>
      <c r="AN254" s="9">
        <v>6.896247452407211</v>
      </c>
      <c r="AO254" s="9">
        <v>6.5846086908091364</v>
      </c>
      <c r="AP254" s="9">
        <v>6.2870527646082284</v>
      </c>
      <c r="AQ254" s="9">
        <v>6.0029432759064631</v>
      </c>
      <c r="AR254" s="9">
        <v>5.7316725853812889</v>
      </c>
      <c r="AS254" s="9">
        <v>5.4726605126966925</v>
      </c>
      <c r="AT254" s="9">
        <v>5.2253530956421956</v>
      </c>
      <c r="AU254" s="9">
        <v>4.9892214053458765</v>
      </c>
      <c r="AV254" s="9">
        <v>4.7637604150274591</v>
      </c>
      <c r="AW254" s="9">
        <v>4.548487919872013</v>
      </c>
      <c r="AX254" s="9">
        <v>4.342943505714147</v>
      </c>
      <c r="AY254" s="9">
        <v>4.1466875643269612</v>
      </c>
      <c r="AZ254" s="9">
        <v>3.9593003532097168</v>
      </c>
      <c r="BA254" s="9">
        <v>3.7803810978633328</v>
      </c>
      <c r="BB254" s="9">
        <v>3.6095471346337118</v>
      </c>
      <c r="BC254" s="9">
        <v>3.4464330922896429</v>
      </c>
      <c r="BD254" s="9">
        <v>3.2906901105848809</v>
      </c>
      <c r="BE254" s="9">
        <v>3.1419850941331089</v>
      </c>
      <c r="BF254" s="9">
        <v>3</v>
      </c>
      <c r="BG254" s="9" t="s">
        <v>47</v>
      </c>
      <c r="BH254" s="9" t="s">
        <v>47</v>
      </c>
      <c r="BI254" s="9" t="s">
        <v>47</v>
      </c>
      <c r="BJ254" s="9" t="s">
        <v>47</v>
      </c>
      <c r="BK254" s="9" t="s">
        <v>47</v>
      </c>
      <c r="BL254" s="9" t="s">
        <v>47</v>
      </c>
      <c r="BM254" s="9" t="s">
        <v>47</v>
      </c>
      <c r="BN254" s="9" t="s">
        <v>47</v>
      </c>
    </row>
    <row r="255" spans="1:66" ht="12" x14ac:dyDescent="0.25">
      <c r="A255" s="5">
        <v>223</v>
      </c>
      <c r="B255" s="56">
        <v>56</v>
      </c>
      <c r="C255" s="9">
        <v>167.25</v>
      </c>
      <c r="D255" s="9">
        <v>111.5</v>
      </c>
      <c r="E255" s="9">
        <v>83.625</v>
      </c>
      <c r="F255" s="9">
        <v>66.900000000000006</v>
      </c>
      <c r="G255" s="9">
        <v>55.75</v>
      </c>
      <c r="H255" s="9">
        <v>47.785714285714292</v>
      </c>
      <c r="I255" s="9">
        <v>41.8125</v>
      </c>
      <c r="J255" s="9">
        <v>37.166666666666671</v>
      </c>
      <c r="K255" s="9">
        <v>33.450000000000003</v>
      </c>
      <c r="L255" s="9">
        <v>30.40909090909091</v>
      </c>
      <c r="M255" s="9">
        <v>27.875</v>
      </c>
      <c r="N255" s="9">
        <v>25.730769230769234</v>
      </c>
      <c r="O255" s="9">
        <v>23.892857142857146</v>
      </c>
      <c r="P255" s="9">
        <v>22.3</v>
      </c>
      <c r="Q255" s="9">
        <v>20.90625</v>
      </c>
      <c r="R255" s="9">
        <v>19.676470588235297</v>
      </c>
      <c r="S255" s="9">
        <v>18.583333333333336</v>
      </c>
      <c r="T255" s="9">
        <v>17.60526315789474</v>
      </c>
      <c r="U255" s="9">
        <v>16.725000000000001</v>
      </c>
      <c r="V255" s="9">
        <v>15.928571428571429</v>
      </c>
      <c r="W255" s="9">
        <v>15.204545454545455</v>
      </c>
      <c r="X255" s="9">
        <v>14.515593828314037</v>
      </c>
      <c r="Y255" s="9">
        <v>13.857860126005825</v>
      </c>
      <c r="Z255" s="9">
        <v>13.229929794353259</v>
      </c>
      <c r="AA255" s="9">
        <v>12.630452376629979</v>
      </c>
      <c r="AB255" s="9">
        <v>12.058138608294584</v>
      </c>
      <c r="AC255" s="9">
        <v>11.51175764423723</v>
      </c>
      <c r="AD255" s="9">
        <v>10.990134411665805</v>
      </c>
      <c r="AE255" s="9">
        <v>10.492147082938695</v>
      </c>
      <c r="AF255" s="9">
        <v>10.016724662909109</v>
      </c>
      <c r="AG255" s="9">
        <v>9.5628446855921627</v>
      </c>
      <c r="AH255" s="9">
        <v>9.1295310152010778</v>
      </c>
      <c r="AI255" s="9">
        <v>8.7158517468233061</v>
      </c>
      <c r="AJ255" s="9">
        <v>8.3209172022216666</v>
      </c>
      <c r="AK255" s="9">
        <v>7.9438780164501654</v>
      </c>
      <c r="AL255" s="9">
        <v>7.583923311169503</v>
      </c>
      <c r="AM255" s="9">
        <v>7.2402789507336855</v>
      </c>
      <c r="AN255" s="9">
        <v>6.912205877297227</v>
      </c>
      <c r="AO255" s="9">
        <v>6.5989985213623212</v>
      </c>
      <c r="AP255" s="9">
        <v>6.2999832843476478</v>
      </c>
      <c r="AQ255" s="9">
        <v>6.0145170899153451</v>
      </c>
      <c r="AR255" s="9">
        <v>5.7419860009405639</v>
      </c>
      <c r="AS255" s="9">
        <v>5.4818038991491962</v>
      </c>
      <c r="AT255" s="9">
        <v>5.2334112245841364</v>
      </c>
      <c r="AU255" s="9">
        <v>4.996273772189129</v>
      </c>
      <c r="AV255" s="9">
        <v>4.7698815429220573</v>
      </c>
      <c r="AW255" s="9">
        <v>4.5537476469268343</v>
      </c>
      <c r="AX255" s="9">
        <v>4.3474072564050106</v>
      </c>
      <c r="AY255" s="9">
        <v>4.1504166059350824</v>
      </c>
      <c r="AZ255" s="9">
        <v>3.9623520380895498</v>
      </c>
      <c r="BA255" s="9">
        <v>3.7828090922971747</v>
      </c>
      <c r="BB255" s="9">
        <v>3.6114016349909122</v>
      </c>
      <c r="BC255" s="9">
        <v>3.4477610291707648</v>
      </c>
      <c r="BD255" s="9">
        <v>3.2915353415955808</v>
      </c>
      <c r="BE255" s="9">
        <v>3.1423885858987495</v>
      </c>
      <c r="BF255" s="9">
        <v>3</v>
      </c>
      <c r="BG255" s="9" t="s">
        <v>47</v>
      </c>
      <c r="BH255" s="9" t="s">
        <v>47</v>
      </c>
      <c r="BI255" s="9" t="s">
        <v>47</v>
      </c>
      <c r="BJ255" s="9" t="s">
        <v>47</v>
      </c>
      <c r="BK255" s="9" t="s">
        <v>47</v>
      </c>
      <c r="BL255" s="9" t="s">
        <v>47</v>
      </c>
      <c r="BM255" s="9" t="s">
        <v>47</v>
      </c>
      <c r="BN255" s="9" t="s">
        <v>47</v>
      </c>
    </row>
    <row r="256" spans="1:66" ht="12" x14ac:dyDescent="0.25">
      <c r="A256" s="5">
        <v>224</v>
      </c>
      <c r="B256" s="56">
        <v>56</v>
      </c>
      <c r="C256" s="9">
        <v>168</v>
      </c>
      <c r="D256" s="9">
        <v>112</v>
      </c>
      <c r="E256" s="9">
        <v>84</v>
      </c>
      <c r="F256" s="9">
        <v>67.2</v>
      </c>
      <c r="G256" s="9">
        <v>56</v>
      </c>
      <c r="H256" s="9">
        <v>48</v>
      </c>
      <c r="I256" s="9">
        <v>42</v>
      </c>
      <c r="J256" s="9">
        <v>37.333333333333329</v>
      </c>
      <c r="K256" s="9">
        <v>33.6</v>
      </c>
      <c r="L256" s="9">
        <v>30.54545454545454</v>
      </c>
      <c r="M256" s="9">
        <v>28</v>
      </c>
      <c r="N256" s="9">
        <v>25.84615384615384</v>
      </c>
      <c r="O256" s="9">
        <v>24</v>
      </c>
      <c r="P256" s="9">
        <v>22.4</v>
      </c>
      <c r="Q256" s="9">
        <v>21</v>
      </c>
      <c r="R256" s="9">
        <v>19.764705882352942</v>
      </c>
      <c r="S256" s="9">
        <v>18.666666666666668</v>
      </c>
      <c r="T256" s="9">
        <v>17.684210526315791</v>
      </c>
      <c r="U256" s="9">
        <v>16.8</v>
      </c>
      <c r="V256" s="9">
        <v>16</v>
      </c>
      <c r="W256" s="9">
        <v>15.272727272727273</v>
      </c>
      <c r="X256" s="9">
        <v>14.578822351360534</v>
      </c>
      <c r="Y256" s="9">
        <v>13.916444480225145</v>
      </c>
      <c r="Z256" s="9">
        <v>13.28416125141379</v>
      </c>
      <c r="AA256" s="9">
        <v>12.680605337399273</v>
      </c>
      <c r="AB256" s="9">
        <v>12.104471534156193</v>
      </c>
      <c r="AC256" s="9">
        <v>11.554513938626192</v>
      </c>
      <c r="AD256" s="9">
        <v>11.029543254422942</v>
      </c>
      <c r="AE256" s="9">
        <v>10.528424219950409</v>
      </c>
      <c r="AF256" s="9">
        <v>10.050073153372647</v>
      </c>
      <c r="AG256" s="9">
        <v>9.5934556091260319</v>
      </c>
      <c r="AH256" s="9">
        <v>9.1575841409061223</v>
      </c>
      <c r="AI256" s="9">
        <v>8.7415161662915253</v>
      </c>
      <c r="AJ256" s="9">
        <v>8.3443519283869865</v>
      </c>
      <c r="AK256" s="9">
        <v>7.965232550077693</v>
      </c>
      <c r="AL256" s="9">
        <v>7.6033381766870738</v>
      </c>
      <c r="AM256" s="9">
        <v>7.2578862030215587</v>
      </c>
      <c r="AN256" s="9">
        <v>6.9281295809682222</v>
      </c>
      <c r="AO256" s="9">
        <v>6.6133552039854617</v>
      </c>
      <c r="AP256" s="9">
        <v>6.3128823649931389</v>
      </c>
      <c r="AQ256" s="9">
        <v>6.0260612843273158</v>
      </c>
      <c r="AR256" s="9">
        <v>5.7522717045762732</v>
      </c>
      <c r="AS256" s="9">
        <v>5.4909215492590997</v>
      </c>
      <c r="AT256" s="9">
        <v>5.2414456424462115</v>
      </c>
      <c r="AU256" s="9">
        <v>5.0033044865529588</v>
      </c>
      <c r="AV256" s="9">
        <v>4.7759830956632605</v>
      </c>
      <c r="AW256" s="9">
        <v>4.5589898818603078</v>
      </c>
      <c r="AX256" s="9">
        <v>4.3518555921559967</v>
      </c>
      <c r="AY256" s="9">
        <v>4.1541322937201723</v>
      </c>
      <c r="AZ256" s="9">
        <v>3.9653924052152307</v>
      </c>
      <c r="BA256" s="9">
        <v>3.7852277721412988</v>
      </c>
      <c r="BB256" s="9">
        <v>3.6132487841924186</v>
      </c>
      <c r="BC256" s="9">
        <v>3.4490835327149867</v>
      </c>
      <c r="BD256" s="9">
        <v>3.2923770064464448</v>
      </c>
      <c r="BE256" s="9">
        <v>3.1427903237949768</v>
      </c>
      <c r="BF256" s="9">
        <v>3</v>
      </c>
      <c r="BG256" s="9" t="s">
        <v>47</v>
      </c>
      <c r="BH256" s="9" t="s">
        <v>47</v>
      </c>
      <c r="BI256" s="9" t="s">
        <v>47</v>
      </c>
      <c r="BJ256" s="9" t="s">
        <v>47</v>
      </c>
      <c r="BK256" s="9" t="s">
        <v>47</v>
      </c>
      <c r="BL256" s="9" t="s">
        <v>47</v>
      </c>
      <c r="BM256" s="9" t="s">
        <v>47</v>
      </c>
      <c r="BN256" s="9" t="s">
        <v>47</v>
      </c>
    </row>
    <row r="257" spans="1:66" ht="12" x14ac:dyDescent="0.25">
      <c r="A257" s="5">
        <v>225</v>
      </c>
      <c r="B257" s="56">
        <v>57</v>
      </c>
      <c r="C257" s="9">
        <v>168.75</v>
      </c>
      <c r="D257" s="9">
        <v>112.5</v>
      </c>
      <c r="E257" s="9">
        <v>84.375</v>
      </c>
      <c r="F257" s="9">
        <v>67.5</v>
      </c>
      <c r="G257" s="9">
        <v>56.25</v>
      </c>
      <c r="H257" s="9">
        <v>48.214285714285708</v>
      </c>
      <c r="I257" s="9">
        <v>42.1875</v>
      </c>
      <c r="J257" s="9">
        <v>37.5</v>
      </c>
      <c r="K257" s="9">
        <v>33.75</v>
      </c>
      <c r="L257" s="9">
        <v>30.681818181818173</v>
      </c>
      <c r="M257" s="9">
        <v>28.125</v>
      </c>
      <c r="N257" s="9">
        <v>25.961538461538453</v>
      </c>
      <c r="O257" s="9">
        <v>24.107142857142851</v>
      </c>
      <c r="P257" s="9">
        <v>22.5</v>
      </c>
      <c r="Q257" s="9">
        <v>21.09375</v>
      </c>
      <c r="R257" s="9">
        <v>19.85294117647058</v>
      </c>
      <c r="S257" s="9">
        <v>18.75</v>
      </c>
      <c r="T257" s="9">
        <v>17.763157894736835</v>
      </c>
      <c r="U257" s="9">
        <v>16.875</v>
      </c>
      <c r="V257" s="9">
        <v>16.071428571428562</v>
      </c>
      <c r="W257" s="9">
        <v>15.340909090909083</v>
      </c>
      <c r="X257" s="9">
        <v>14.661018990750502</v>
      </c>
      <c r="Y257" s="9">
        <v>14.011260778184397</v>
      </c>
      <c r="Z257" s="9">
        <v>13.3902990452534</v>
      </c>
      <c r="AA257" s="9">
        <v>12.796857567627695</v>
      </c>
      <c r="AB257" s="9">
        <v>12.229716681659907</v>
      </c>
      <c r="AC257" s="9">
        <v>11.687710777685666</v>
      </c>
      <c r="AD257" s="9">
        <v>11.169725904418007</v>
      </c>
      <c r="AE257" s="9">
        <v>10.67469747951202</v>
      </c>
      <c r="AF257" s="9">
        <v>10.201608101594463</v>
      </c>
      <c r="AG257" s="9">
        <v>9.7494854592614963</v>
      </c>
      <c r="AH257" s="9">
        <v>9.3174003327470594</v>
      </c>
      <c r="AI257" s="9">
        <v>8.9044646841548278</v>
      </c>
      <c r="AJ257" s="9">
        <v>8.5098298323287285</v>
      </c>
      <c r="AK257" s="9">
        <v>8.1326847086109257</v>
      </c>
      <c r="AL257" s="9">
        <v>7.7722541899024691</v>
      </c>
      <c r="AM257" s="9">
        <v>7.4277975056006129</v>
      </c>
      <c r="AN257" s="9">
        <v>7.0986067151387164</v>
      </c>
      <c r="AO257" s="9">
        <v>6.7840052529996795</v>
      </c>
      <c r="AP257" s="9">
        <v>6.483346538212591</v>
      </c>
      <c r="AQ257" s="9">
        <v>6.1960126454747559</v>
      </c>
      <c r="AR257" s="9">
        <v>5.9214130351679568</v>
      </c>
      <c r="AS257" s="9">
        <v>5.6589833396588167</v>
      </c>
      <c r="AT257" s="9">
        <v>5.4081842033888305</v>
      </c>
      <c r="AU257" s="9">
        <v>5.1685001743701697</v>
      </c>
      <c r="AV257" s="9">
        <v>4.9394386448090204</v>
      </c>
      <c r="AW257" s="9">
        <v>4.7205288386791828</v>
      </c>
      <c r="AX257" s="9">
        <v>4.5113208441651578</v>
      </c>
      <c r="AY257" s="9">
        <v>4.3113846889861573</v>
      </c>
      <c r="AZ257" s="9">
        <v>4.1203094567006069</v>
      </c>
      <c r="BA257" s="9">
        <v>3.9377024421749431</v>
      </c>
      <c r="BB257" s="9">
        <v>3.7631883444809868</v>
      </c>
      <c r="BC257" s="9">
        <v>3.5964084955631046</v>
      </c>
      <c r="BD257" s="9">
        <v>3.437020123089888</v>
      </c>
      <c r="BE257" s="9">
        <v>3.2846956459753334</v>
      </c>
      <c r="BF257" s="9">
        <v>3.1391220011216512</v>
      </c>
      <c r="BG257" s="9">
        <v>3</v>
      </c>
      <c r="BH257" s="9" t="s">
        <v>47</v>
      </c>
      <c r="BI257" s="9" t="s">
        <v>47</v>
      </c>
      <c r="BJ257" s="9" t="s">
        <v>47</v>
      </c>
      <c r="BK257" s="9" t="s">
        <v>47</v>
      </c>
      <c r="BL257" s="9" t="s">
        <v>47</v>
      </c>
      <c r="BM257" s="9" t="s">
        <v>47</v>
      </c>
      <c r="BN257" s="9" t="s">
        <v>47</v>
      </c>
    </row>
    <row r="258" spans="1:66" ht="12" x14ac:dyDescent="0.25">
      <c r="A258" s="5">
        <v>226</v>
      </c>
      <c r="B258" s="56">
        <v>57</v>
      </c>
      <c r="C258" s="9">
        <v>169.5</v>
      </c>
      <c r="D258" s="9">
        <v>113</v>
      </c>
      <c r="E258" s="9">
        <v>84.75</v>
      </c>
      <c r="F258" s="9">
        <v>67.8</v>
      </c>
      <c r="G258" s="9">
        <v>56.5</v>
      </c>
      <c r="H258" s="9">
        <v>48.428571428571423</v>
      </c>
      <c r="I258" s="9">
        <v>42.375</v>
      </c>
      <c r="J258" s="9">
        <v>37.666666666666657</v>
      </c>
      <c r="K258" s="9">
        <v>33.9</v>
      </c>
      <c r="L258" s="9">
        <v>30.818181818181809</v>
      </c>
      <c r="M258" s="9">
        <v>28.25</v>
      </c>
      <c r="N258" s="9">
        <v>26.07692307692307</v>
      </c>
      <c r="O258" s="9">
        <v>24.214285714285708</v>
      </c>
      <c r="P258" s="9">
        <v>22.6</v>
      </c>
      <c r="Q258" s="9">
        <v>21.1875</v>
      </c>
      <c r="R258" s="9">
        <v>19.941176470588228</v>
      </c>
      <c r="S258" s="9">
        <v>18.833333333333325</v>
      </c>
      <c r="T258" s="9">
        <v>17.842105263157887</v>
      </c>
      <c r="U258" s="9">
        <v>16.95</v>
      </c>
      <c r="V258" s="9">
        <v>16.142857142857135</v>
      </c>
      <c r="W258" s="9">
        <v>15.409090909090903</v>
      </c>
      <c r="X258" s="9">
        <v>14.724365168251287</v>
      </c>
      <c r="Y258" s="9">
        <v>14.070066228248557</v>
      </c>
      <c r="Z258" s="9">
        <v>13.444842029193692</v>
      </c>
      <c r="AA258" s="9">
        <v>12.847400591978213</v>
      </c>
      <c r="AB258" s="9">
        <v>12.276507348495844</v>
      </c>
      <c r="AC258" s="9">
        <v>11.730982590499739</v>
      </c>
      <c r="AD258" s="9">
        <v>11.209699031823503</v>
      </c>
      <c r="AE258" s="9">
        <v>10.711579478928522</v>
      </c>
      <c r="AF258" s="9">
        <v>10.235594604963984</v>
      </c>
      <c r="AG258" s="9">
        <v>9.7807608227398113</v>
      </c>
      <c r="AH258" s="9">
        <v>9.3461382522172052</v>
      </c>
      <c r="AI258" s="9">
        <v>8.9308287783167462</v>
      </c>
      <c r="AJ258" s="9">
        <v>8.5339741950306607</v>
      </c>
      <c r="AK258" s="9">
        <v>8.1547544320042071</v>
      </c>
      <c r="AL258" s="9">
        <v>7.7923858599215441</v>
      </c>
      <c r="AM258" s="9">
        <v>7.4461196711942748</v>
      </c>
      <c r="AN258" s="9">
        <v>7.115240332606497</v>
      </c>
      <c r="AO258" s="9">
        <v>6.7990641067188582</v>
      </c>
      <c r="AP258" s="9">
        <v>6.4969376389762026</v>
      </c>
      <c r="AQ258" s="9">
        <v>6.2082366075991855</v>
      </c>
      <c r="AR258" s="9">
        <v>5.9323644334699486</v>
      </c>
      <c r="AS258" s="9">
        <v>5.6687510473459293</v>
      </c>
      <c r="AT258" s="9">
        <v>5.4168517118543535</v>
      </c>
      <c r="AU258" s="9">
        <v>5.1761458958331383</v>
      </c>
      <c r="AV258" s="9">
        <v>4.9461361986921286</v>
      </c>
      <c r="AW258" s="9">
        <v>4.726347322571927</v>
      </c>
      <c r="AX258" s="9">
        <v>4.5163250901763679</v>
      </c>
      <c r="AY258" s="9">
        <v>4.3156355062490572</v>
      </c>
      <c r="AZ258" s="9">
        <v>4.1238638607545939</v>
      </c>
      <c r="BA258" s="9">
        <v>3.9406138719112547</v>
      </c>
      <c r="BB258" s="9">
        <v>3.7655068673042913</v>
      </c>
      <c r="BC258" s="9">
        <v>3.5981810013876689</v>
      </c>
      <c r="BD258" s="9">
        <v>3.4382905077572725</v>
      </c>
      <c r="BE258" s="9">
        <v>3.285504984650458</v>
      </c>
      <c r="BF258" s="9">
        <v>3.1395087121954881</v>
      </c>
      <c r="BG258" s="9">
        <v>3</v>
      </c>
      <c r="BH258" s="9" t="s">
        <v>47</v>
      </c>
      <c r="BI258" s="9" t="s">
        <v>47</v>
      </c>
      <c r="BJ258" s="9" t="s">
        <v>47</v>
      </c>
      <c r="BK258" s="9" t="s">
        <v>47</v>
      </c>
      <c r="BL258" s="9" t="s">
        <v>47</v>
      </c>
      <c r="BM258" s="9" t="s">
        <v>47</v>
      </c>
      <c r="BN258" s="9" t="s">
        <v>47</v>
      </c>
    </row>
    <row r="259" spans="1:66" ht="12" x14ac:dyDescent="0.25">
      <c r="A259" s="5">
        <v>227</v>
      </c>
      <c r="B259" s="56">
        <v>57</v>
      </c>
      <c r="C259" s="9">
        <v>170.25</v>
      </c>
      <c r="D259" s="9">
        <v>113.5</v>
      </c>
      <c r="E259" s="9">
        <v>85.125</v>
      </c>
      <c r="F259" s="9">
        <v>68.099999999999994</v>
      </c>
      <c r="G259" s="9">
        <v>56.75</v>
      </c>
      <c r="H259" s="9">
        <v>48.642857142857146</v>
      </c>
      <c r="I259" s="9">
        <v>42.5625</v>
      </c>
      <c r="J259" s="9">
        <v>37.833333333333329</v>
      </c>
      <c r="K259" s="9">
        <v>34.049999999999997</v>
      </c>
      <c r="L259" s="9">
        <v>30.95454545454545</v>
      </c>
      <c r="M259" s="9">
        <v>28.375</v>
      </c>
      <c r="N259" s="9">
        <v>26.192307692307686</v>
      </c>
      <c r="O259" s="9">
        <v>24.321428571428566</v>
      </c>
      <c r="P259" s="9">
        <v>22.7</v>
      </c>
      <c r="Q259" s="9">
        <v>21.28125</v>
      </c>
      <c r="R259" s="9">
        <v>20.02941176470588</v>
      </c>
      <c r="S259" s="9">
        <v>18.916666666666664</v>
      </c>
      <c r="T259" s="9">
        <v>17.921052631578945</v>
      </c>
      <c r="U259" s="9">
        <v>17.024999999999999</v>
      </c>
      <c r="V259" s="9">
        <v>16.214285714285712</v>
      </c>
      <c r="W259" s="9">
        <v>15.477272727272725</v>
      </c>
      <c r="X259" s="9">
        <v>14.787703560293096</v>
      </c>
      <c r="Y259" s="9">
        <v>14.128857224423827</v>
      </c>
      <c r="Z259" s="9">
        <v>13.499364905053369</v>
      </c>
      <c r="AA259" s="9">
        <v>12.89791877327276</v>
      </c>
      <c r="AB259" s="9">
        <v>12.323269268739292</v>
      </c>
      <c r="AC259" s="9">
        <v>11.774222503598544</v>
      </c>
      <c r="AD259" s="9">
        <v>11.249637782071192</v>
      </c>
      <c r="AE259" s="9">
        <v>10.748425230551312</v>
      </c>
      <c r="AF259" s="9">
        <v>10.269543533292486</v>
      </c>
      <c r="AG259" s="9">
        <v>9.811997768977367</v>
      </c>
      <c r="AH259" s="9">
        <v>9.3748373436760062</v>
      </c>
      <c r="AI259" s="9">
        <v>8.9571540158984444</v>
      </c>
      <c r="AJ259" s="9">
        <v>8.5580800096384468</v>
      </c>
      <c r="AK259" s="9">
        <v>8.1767862114880483</v>
      </c>
      <c r="AL259" s="9">
        <v>7.8124804480772427</v>
      </c>
      <c r="AM259" s="9">
        <v>7.4644058402600448</v>
      </c>
      <c r="AN259" s="9">
        <v>7.1318392306275866</v>
      </c>
      <c r="AO259" s="9">
        <v>6.8140896810812634</v>
      </c>
      <c r="AP259" s="9">
        <v>6.5104970373444964</v>
      </c>
      <c r="AQ259" s="9">
        <v>6.2204305574307526</v>
      </c>
      <c r="AR259" s="9">
        <v>5.9432876012183371</v>
      </c>
      <c r="AS259" s="9">
        <v>5.6784923784094241</v>
      </c>
      <c r="AT259" s="9">
        <v>5.4254947522720993</v>
      </c>
      <c r="AU259" s="9">
        <v>5.1837690966800718</v>
      </c>
      <c r="AV259" s="9">
        <v>4.9528132040754516</v>
      </c>
      <c r="AW259" s="9">
        <v>4.7321472420857882</v>
      </c>
      <c r="AX259" s="9">
        <v>4.5213127566276352</v>
      </c>
      <c r="AY259" s="9">
        <v>4.3198717194255032</v>
      </c>
      <c r="AZ259" s="9">
        <v>4.1274056179673293</v>
      </c>
      <c r="BA259" s="9">
        <v>3.9435145860057639</v>
      </c>
      <c r="BB259" s="9">
        <v>3.7678165727988087</v>
      </c>
      <c r="BC259" s="9">
        <v>3.5999465493638247</v>
      </c>
      <c r="BD259" s="9">
        <v>3.4395557500958307</v>
      </c>
      <c r="BE259" s="9">
        <v>3.2863109481744837</v>
      </c>
      <c r="BF259" s="9">
        <v>3.139893763254332</v>
      </c>
      <c r="BG259" s="9">
        <v>3</v>
      </c>
      <c r="BH259" s="9" t="s">
        <v>47</v>
      </c>
      <c r="BI259" s="9" t="s">
        <v>47</v>
      </c>
      <c r="BJ259" s="9" t="s">
        <v>47</v>
      </c>
      <c r="BK259" s="9" t="s">
        <v>47</v>
      </c>
      <c r="BL259" s="9" t="s">
        <v>47</v>
      </c>
      <c r="BM259" s="9" t="s">
        <v>47</v>
      </c>
      <c r="BN259" s="9" t="s">
        <v>47</v>
      </c>
    </row>
    <row r="260" spans="1:66" ht="12" x14ac:dyDescent="0.25">
      <c r="A260" s="5">
        <v>228</v>
      </c>
      <c r="B260" s="56">
        <v>57</v>
      </c>
      <c r="C260" s="9">
        <v>171</v>
      </c>
      <c r="D260" s="9">
        <v>114</v>
      </c>
      <c r="E260" s="9">
        <v>85.5</v>
      </c>
      <c r="F260" s="9">
        <v>68.400000000000006</v>
      </c>
      <c r="G260" s="9">
        <v>57</v>
      </c>
      <c r="H260" s="9">
        <v>48.857142857142861</v>
      </c>
      <c r="I260" s="9">
        <v>42.75</v>
      </c>
      <c r="J260" s="9">
        <v>38</v>
      </c>
      <c r="K260" s="9">
        <v>34.200000000000003</v>
      </c>
      <c r="L260" s="9">
        <v>31.090909090909093</v>
      </c>
      <c r="M260" s="9">
        <v>28.5</v>
      </c>
      <c r="N260" s="9">
        <v>26.30769230769231</v>
      </c>
      <c r="O260" s="9">
        <v>24.428571428571431</v>
      </c>
      <c r="P260" s="9">
        <v>22.8</v>
      </c>
      <c r="Q260" s="9">
        <v>21.375</v>
      </c>
      <c r="R260" s="9">
        <v>20.117647058823529</v>
      </c>
      <c r="S260" s="9">
        <v>19</v>
      </c>
      <c r="T260" s="9">
        <v>18</v>
      </c>
      <c r="U260" s="9">
        <v>17.100000000000001</v>
      </c>
      <c r="V260" s="9">
        <v>16.285714285714281</v>
      </c>
      <c r="W260" s="9">
        <v>15.545454545454541</v>
      </c>
      <c r="X260" s="9">
        <v>14.851034202123866</v>
      </c>
      <c r="Y260" s="9">
        <v>14.187633833913347</v>
      </c>
      <c r="Z260" s="9">
        <v>13.553867768779101</v>
      </c>
      <c r="AA260" s="9">
        <v>12.94841223308322</v>
      </c>
      <c r="AB260" s="9">
        <v>12.370002586572504</v>
      </c>
      <c r="AC260" s="9">
        <v>11.817430680871574</v>
      </c>
      <c r="AD260" s="9">
        <v>11.289542335972918</v>
      </c>
      <c r="AE260" s="9">
        <v>10.785234929452933</v>
      </c>
      <c r="AF260" s="9">
        <v>10.303455093378433</v>
      </c>
      <c r="AG260" s="9">
        <v>9.8431965140930746</v>
      </c>
      <c r="AH260" s="9">
        <v>9.4034978302880106</v>
      </c>
      <c r="AI260" s="9">
        <v>8.9834406249663949</v>
      </c>
      <c r="AJ260" s="9">
        <v>8.5821475071074538</v>
      </c>
      <c r="AK260" s="9">
        <v>8.1987802790232394</v>
      </c>
      <c r="AL260" s="9">
        <v>7.8325381855801233</v>
      </c>
      <c r="AM260" s="9">
        <v>7.4826562416281188</v>
      </c>
      <c r="AN260" s="9">
        <v>7.1484036341444641</v>
      </c>
      <c r="AO260" s="9">
        <v>6.829082195753954</v>
      </c>
      <c r="AP260" s="9">
        <v>6.5240249464375948</v>
      </c>
      <c r="AQ260" s="9">
        <v>6.2325947003835953</v>
      </c>
      <c r="AR260" s="9">
        <v>5.9541827350707619</v>
      </c>
      <c r="AS260" s="9">
        <v>5.6882075198043553</v>
      </c>
      <c r="AT260" s="9">
        <v>5.4341135010486514</v>
      </c>
      <c r="AU260" s="9">
        <v>5.1913699420190804</v>
      </c>
      <c r="AV260" s="9">
        <v>4.9594698141101459</v>
      </c>
      <c r="AW260" s="9">
        <v>4.7379287378436121</v>
      </c>
      <c r="AX260" s="9">
        <v>4.5262839711248644</v>
      </c>
      <c r="AY260" s="9">
        <v>4.3240934426941786</v>
      </c>
      <c r="AZ260" s="9">
        <v>4.130934828754028</v>
      </c>
      <c r="BA260" s="9">
        <v>3.9464046708437341</v>
      </c>
      <c r="BB260" s="9">
        <v>3.7701175331189392</v>
      </c>
      <c r="BC260" s="9">
        <v>3.6017051972756646</v>
      </c>
      <c r="BD260" s="9">
        <v>3.4408158934373696</v>
      </c>
      <c r="BE260" s="9">
        <v>3.2871135653985237</v>
      </c>
      <c r="BF260" s="9">
        <v>3.1402771686899822</v>
      </c>
      <c r="BG260" s="9">
        <v>3</v>
      </c>
      <c r="BH260" s="9" t="s">
        <v>47</v>
      </c>
      <c r="BI260" s="9" t="s">
        <v>47</v>
      </c>
      <c r="BJ260" s="9" t="s">
        <v>47</v>
      </c>
      <c r="BK260" s="9" t="s">
        <v>47</v>
      </c>
      <c r="BL260" s="9" t="s">
        <v>47</v>
      </c>
      <c r="BM260" s="9" t="s">
        <v>47</v>
      </c>
      <c r="BN260" s="9" t="s">
        <v>47</v>
      </c>
    </row>
    <row r="261" spans="1:66" ht="12" x14ac:dyDescent="0.25">
      <c r="A261" s="5">
        <v>229</v>
      </c>
      <c r="B261" s="56">
        <v>58</v>
      </c>
      <c r="C261" s="9">
        <v>171.75</v>
      </c>
      <c r="D261" s="9">
        <v>114.5</v>
      </c>
      <c r="E261" s="9">
        <v>85.875</v>
      </c>
      <c r="F261" s="9">
        <v>68.7</v>
      </c>
      <c r="G261" s="9">
        <v>57.25</v>
      </c>
      <c r="H261" s="9">
        <v>49.071428571428577</v>
      </c>
      <c r="I261" s="9">
        <v>42.9375</v>
      </c>
      <c r="J261" s="9">
        <v>38.166666666666671</v>
      </c>
      <c r="K261" s="9">
        <v>34.35</v>
      </c>
      <c r="L261" s="9">
        <v>31.227272727272734</v>
      </c>
      <c r="M261" s="9">
        <v>28.625</v>
      </c>
      <c r="N261" s="9">
        <v>26.423076923076927</v>
      </c>
      <c r="O261" s="9">
        <v>24.535714285714292</v>
      </c>
      <c r="P261" s="9">
        <v>22.9</v>
      </c>
      <c r="Q261" s="9">
        <v>21.46875</v>
      </c>
      <c r="R261" s="9">
        <v>20.205882352941185</v>
      </c>
      <c r="S261" s="9">
        <v>19.083333333333339</v>
      </c>
      <c r="T261" s="9">
        <v>18.078947368421058</v>
      </c>
      <c r="U261" s="9">
        <v>17.175000000000001</v>
      </c>
      <c r="V261" s="9">
        <v>16.357142857142861</v>
      </c>
      <c r="W261" s="9">
        <v>15.613636363636369</v>
      </c>
      <c r="X261" s="9">
        <v>14.932838325657322</v>
      </c>
      <c r="Y261" s="9">
        <v>14.281724978529381</v>
      </c>
      <c r="Z261" s="9">
        <v>13.659001987043323</v>
      </c>
      <c r="AA261" s="9">
        <v>13.06343145261048</v>
      </c>
      <c r="AB261" s="9">
        <v>12.493829452468875</v>
      </c>
      <c r="AC261" s="9">
        <v>11.949063686186825</v>
      </c>
      <c r="AD261" s="9">
        <v>11.428051224785548</v>
      </c>
      <c r="AE261" s="9">
        <v>10.929756358006285</v>
      </c>
      <c r="AF261" s="9">
        <v>10.45318853544258</v>
      </c>
      <c r="AG261" s="9">
        <v>9.9974003974449204</v>
      </c>
      <c r="AH261" s="9">
        <v>9.5614858918834305</v>
      </c>
      <c r="AI261" s="9">
        <v>9.1445784730249482</v>
      </c>
      <c r="AJ261" s="9">
        <v>8.7458493789440812</v>
      </c>
      <c r="AK261" s="9">
        <v>8.3645059840439391</v>
      </c>
      <c r="AL261" s="9">
        <v>7.9997902234115541</v>
      </c>
      <c r="AM261" s="9">
        <v>7.6509770858757875</v>
      </c>
      <c r="AN261" s="9">
        <v>7.3173731727721156</v>
      </c>
      <c r="AO261" s="9">
        <v>6.9983153195492838</v>
      </c>
      <c r="AP261" s="9">
        <v>6.6931692774777476</v>
      </c>
      <c r="AQ261" s="9">
        <v>6.4013284528393006</v>
      </c>
      <c r="AR261" s="9">
        <v>6.1222127010915459</v>
      </c>
      <c r="AS261" s="9">
        <v>5.855267173610156</v>
      </c>
      <c r="AT261" s="9">
        <v>5.5999612147163802</v>
      </c>
      <c r="AU261" s="9">
        <v>5.3557873067972288</v>
      </c>
      <c r="AV261" s="9">
        <v>5.1222600614213505</v>
      </c>
      <c r="AW261" s="9">
        <v>4.8989152544450771</v>
      </c>
      <c r="AX261" s="9">
        <v>4.6853089031905197</v>
      </c>
      <c r="AY261" s="9">
        <v>4.4810163838612826</v>
      </c>
      <c r="AZ261" s="9">
        <v>4.2856315874413005</v>
      </c>
      <c r="BA261" s="9">
        <v>4.0987661123988453</v>
      </c>
      <c r="BB261" s="9">
        <v>3.9200484925908827</v>
      </c>
      <c r="BC261" s="9">
        <v>3.7491234588329525</v>
      </c>
      <c r="BD261" s="9">
        <v>3.5856512326666548</v>
      </c>
      <c r="BE261" s="9">
        <v>3.4293068509208458</v>
      </c>
      <c r="BF261" s="9">
        <v>3.2797795197238435</v>
      </c>
      <c r="BG261" s="9">
        <v>3.1367719966825018</v>
      </c>
      <c r="BH261" s="9">
        <v>3</v>
      </c>
      <c r="BI261" s="9" t="s">
        <v>47</v>
      </c>
      <c r="BJ261" s="9" t="s">
        <v>47</v>
      </c>
      <c r="BK261" s="9" t="s">
        <v>47</v>
      </c>
      <c r="BL261" s="9" t="s">
        <v>47</v>
      </c>
      <c r="BM261" s="9" t="s">
        <v>47</v>
      </c>
      <c r="BN261" s="9" t="s">
        <v>47</v>
      </c>
    </row>
    <row r="262" spans="1:66" ht="12" x14ac:dyDescent="0.25">
      <c r="A262" s="5">
        <v>230</v>
      </c>
      <c r="B262" s="56">
        <v>58</v>
      </c>
      <c r="C262" s="9">
        <v>172.5</v>
      </c>
      <c r="D262" s="9">
        <v>115</v>
      </c>
      <c r="E262" s="9">
        <v>86.25</v>
      </c>
      <c r="F262" s="9">
        <v>69</v>
      </c>
      <c r="G262" s="9">
        <v>57.5</v>
      </c>
      <c r="H262" s="9">
        <v>49.285714285714285</v>
      </c>
      <c r="I262" s="9">
        <v>43.125</v>
      </c>
      <c r="J262" s="9">
        <v>38.333333333333329</v>
      </c>
      <c r="K262" s="9">
        <v>34.5</v>
      </c>
      <c r="L262" s="9">
        <v>31.363636363636363</v>
      </c>
      <c r="M262" s="9">
        <v>28.75</v>
      </c>
      <c r="N262" s="9">
        <v>26.53846153846154</v>
      </c>
      <c r="O262" s="9">
        <v>24.642857142857146</v>
      </c>
      <c r="P262" s="9">
        <v>23</v>
      </c>
      <c r="Q262" s="9">
        <v>21.5625</v>
      </c>
      <c r="R262" s="9">
        <v>20.294117647058826</v>
      </c>
      <c r="S262" s="9">
        <v>19.166666666666668</v>
      </c>
      <c r="T262" s="9">
        <v>18.157894736842106</v>
      </c>
      <c r="U262" s="9">
        <v>17.25</v>
      </c>
      <c r="V262" s="9">
        <v>16.428571428571427</v>
      </c>
      <c r="W262" s="9">
        <v>15.681818181818182</v>
      </c>
      <c r="X262" s="9">
        <v>14.996281085458376</v>
      </c>
      <c r="Y262" s="9">
        <v>14.340712523680249</v>
      </c>
      <c r="Z262" s="9">
        <v>13.713802409736138</v>
      </c>
      <c r="AA262" s="9">
        <v>13.114297927856434</v>
      </c>
      <c r="AB262" s="9">
        <v>12.541001029625354</v>
      </c>
      <c r="AC262" s="9">
        <v>11.992766039803662</v>
      </c>
      <c r="AD262" s="9">
        <v>11.468497366813839</v>
      </c>
      <c r="AE262" s="9">
        <v>10.967147313312321</v>
      </c>
      <c r="AF262" s="9">
        <v>10.487713982473467</v>
      </c>
      <c r="AG262" s="9">
        <v>10.029239275801196</v>
      </c>
      <c r="AH262" s="9">
        <v>9.5908069784670786</v>
      </c>
      <c r="AI262" s="9">
        <v>9.1715409283486871</v>
      </c>
      <c r="AJ262" s="9">
        <v>8.7706032651091625</v>
      </c>
      <c r="AK262" s="9">
        <v>8.387192755818992</v>
      </c>
      <c r="AL262" s="9">
        <v>8.020543193773916</v>
      </c>
      <c r="AM262" s="9">
        <v>7.6699218673091627</v>
      </c>
      <c r="AN262" s="9">
        <v>7.3346280955500971</v>
      </c>
      <c r="AO262" s="9">
        <v>7.0139918281731282</v>
      </c>
      <c r="AP262" s="9">
        <v>6.7073723063786392</v>
      </c>
      <c r="AQ262" s="9">
        <v>6.4141567824000374</v>
      </c>
      <c r="AR262" s="9">
        <v>6.1337592949899857</v>
      </c>
      <c r="AS262" s="9">
        <v>5.86561949843676</v>
      </c>
      <c r="AT262" s="9">
        <v>5.6092015427706281</v>
      </c>
      <c r="AU262" s="9">
        <v>5.3639930029224709</v>
      </c>
      <c r="AV262" s="9">
        <v>5.1295038546946703</v>
      </c>
      <c r="AW262" s="9">
        <v>4.9052654954978472</v>
      </c>
      <c r="AX262" s="9">
        <v>4.6908298078964972</v>
      </c>
      <c r="AY262" s="9">
        <v>4.4857682640921066</v>
      </c>
      <c r="AZ262" s="9">
        <v>4.2896710695541627</v>
      </c>
      <c r="BA262" s="9">
        <v>4.1021463440876751</v>
      </c>
      <c r="BB262" s="9">
        <v>3.9228193387006756</v>
      </c>
      <c r="BC262" s="9">
        <v>3.7513316867066671</v>
      </c>
      <c r="BD262" s="9">
        <v>3.5873406875654403</v>
      </c>
      <c r="BE262" s="9">
        <v>3.430518622031081</v>
      </c>
      <c r="BF262" s="9">
        <v>3.2805520972385609</v>
      </c>
      <c r="BG262" s="9">
        <v>3.137141420420138</v>
      </c>
      <c r="BH262" s="9">
        <v>3</v>
      </c>
      <c r="BI262" s="9" t="s">
        <v>47</v>
      </c>
      <c r="BJ262" s="9" t="s">
        <v>47</v>
      </c>
      <c r="BK262" s="9" t="s">
        <v>47</v>
      </c>
      <c r="BL262" s="9" t="s">
        <v>47</v>
      </c>
      <c r="BM262" s="9" t="s">
        <v>47</v>
      </c>
      <c r="BN262" s="9" t="s">
        <v>47</v>
      </c>
    </row>
    <row r="263" spans="1:66" ht="12" x14ac:dyDescent="0.25">
      <c r="A263" s="5">
        <v>231</v>
      </c>
      <c r="B263" s="56">
        <v>58</v>
      </c>
      <c r="C263" s="9">
        <v>173.25</v>
      </c>
      <c r="D263" s="9">
        <v>115.5</v>
      </c>
      <c r="E263" s="9">
        <v>86.625</v>
      </c>
      <c r="F263" s="9">
        <v>69.3</v>
      </c>
      <c r="G263" s="9">
        <v>57.75</v>
      </c>
      <c r="H263" s="9">
        <v>49.5</v>
      </c>
      <c r="I263" s="9">
        <v>43.3125</v>
      </c>
      <c r="J263" s="9">
        <v>38.5</v>
      </c>
      <c r="K263" s="9">
        <v>34.65</v>
      </c>
      <c r="L263" s="9">
        <v>31.5</v>
      </c>
      <c r="M263" s="9">
        <v>28.875</v>
      </c>
      <c r="N263" s="9">
        <v>26.653846153846153</v>
      </c>
      <c r="O263" s="9">
        <v>24.75</v>
      </c>
      <c r="P263" s="9">
        <v>23.1</v>
      </c>
      <c r="Q263" s="9">
        <v>21.65625</v>
      </c>
      <c r="R263" s="9">
        <v>20.382352941176471</v>
      </c>
      <c r="S263" s="9">
        <v>19.25</v>
      </c>
      <c r="T263" s="9">
        <v>18.236842105263158</v>
      </c>
      <c r="U263" s="9">
        <v>17.324999999999999</v>
      </c>
      <c r="V263" s="9">
        <v>16.5</v>
      </c>
      <c r="W263" s="9">
        <v>15.75</v>
      </c>
      <c r="X263" s="9">
        <v>15.059716390590225</v>
      </c>
      <c r="Y263" s="9">
        <v>14.399686207302342</v>
      </c>
      <c r="Z263" s="9">
        <v>13.768583517172512</v>
      </c>
      <c r="AA263" s="9">
        <v>13.165140499604654</v>
      </c>
      <c r="AB263" s="9">
        <v>12.588144899448849</v>
      </c>
      <c r="AC263" s="9">
        <v>12.036437591705052</v>
      </c>
      <c r="AD263" s="9">
        <v>11.508910252959804</v>
      </c>
      <c r="AE263" s="9">
        <v>11.004503134878137</v>
      </c>
      <c r="AF263" s="9">
        <v>10.522202935277829</v>
      </c>
      <c r="AG263" s="9">
        <v>10.061040762509212</v>
      </c>
      <c r="AH263" s="9">
        <v>9.6200901890511972</v>
      </c>
      <c r="AI263" s="9">
        <v>9.198465390413368</v>
      </c>
      <c r="AJ263" s="9">
        <v>8.7953193656054047</v>
      </c>
      <c r="AK263" s="9">
        <v>8.4098422355989424</v>
      </c>
      <c r="AL263" s="9">
        <v>8.0412596163636412</v>
      </c>
      <c r="AM263" s="9">
        <v>7.6888310632090668</v>
      </c>
      <c r="AN263" s="9">
        <v>7.3518485833072296</v>
      </c>
      <c r="AO263" s="9">
        <v>7.0296352134075821</v>
      </c>
      <c r="AP263" s="9">
        <v>6.7215436598872627</v>
      </c>
      <c r="AQ263" s="9">
        <v>6.4269549984045735</v>
      </c>
      <c r="AR263" s="9">
        <v>6.1452774305434366</v>
      </c>
      <c r="AS263" s="9">
        <v>5.8759450949510592</v>
      </c>
      <c r="AT263" s="9">
        <v>5.618416930580489</v>
      </c>
      <c r="AU263" s="9">
        <v>5.3721755897544519</v>
      </c>
      <c r="AV263" s="9">
        <v>5.1367263988669096</v>
      </c>
      <c r="AW263" s="9">
        <v>4.9115963646345087</v>
      </c>
      <c r="AX263" s="9">
        <v>4.6963332239015676</v>
      </c>
      <c r="AY263" s="9">
        <v>4.4905045350897694</v>
      </c>
      <c r="AZ263" s="9">
        <v>4.2936968094673746</v>
      </c>
      <c r="BA263" s="9">
        <v>4.1055146804927478</v>
      </c>
      <c r="BB263" s="9">
        <v>3.9255801095635197</v>
      </c>
      <c r="BC263" s="9">
        <v>3.753531626575791</v>
      </c>
      <c r="BD263" s="9">
        <v>3.5890236037677603</v>
      </c>
      <c r="BE263" s="9">
        <v>3.431725561388987</v>
      </c>
      <c r="BF263" s="9">
        <v>3.2813215038004557</v>
      </c>
      <c r="BG263" s="9">
        <v>3.1375092846717392</v>
      </c>
      <c r="BH263" s="9">
        <v>3</v>
      </c>
      <c r="BI263" s="9" t="s">
        <v>47</v>
      </c>
      <c r="BJ263" s="9" t="s">
        <v>47</v>
      </c>
      <c r="BK263" s="9" t="s">
        <v>47</v>
      </c>
      <c r="BL263" s="9" t="s">
        <v>47</v>
      </c>
      <c r="BM263" s="9" t="s">
        <v>47</v>
      </c>
      <c r="BN263" s="9" t="s">
        <v>47</v>
      </c>
    </row>
    <row r="264" spans="1:66" ht="12" x14ac:dyDescent="0.25">
      <c r="A264" s="5">
        <v>232</v>
      </c>
      <c r="B264" s="56">
        <v>58</v>
      </c>
      <c r="C264" s="9">
        <v>174</v>
      </c>
      <c r="D264" s="9">
        <v>116</v>
      </c>
      <c r="E264" s="9">
        <v>87</v>
      </c>
      <c r="F264" s="9">
        <v>69.599999999999994</v>
      </c>
      <c r="G264" s="9">
        <v>58</v>
      </c>
      <c r="H264" s="9">
        <v>49.714285714285715</v>
      </c>
      <c r="I264" s="9">
        <v>43.5</v>
      </c>
      <c r="J264" s="9">
        <v>38.666666666666664</v>
      </c>
      <c r="K264" s="9">
        <v>34.799999999999997</v>
      </c>
      <c r="L264" s="9">
        <v>31.636363636363633</v>
      </c>
      <c r="M264" s="9">
        <v>29</v>
      </c>
      <c r="N264" s="9">
        <v>26.769230769230766</v>
      </c>
      <c r="O264" s="9">
        <v>24.857142857142854</v>
      </c>
      <c r="P264" s="9">
        <v>23.2</v>
      </c>
      <c r="Q264" s="9">
        <v>21.75</v>
      </c>
      <c r="R264" s="9">
        <v>20.470588235294116</v>
      </c>
      <c r="S264" s="9">
        <v>19.333333333333332</v>
      </c>
      <c r="T264" s="9">
        <v>18.315789473684209</v>
      </c>
      <c r="U264" s="9">
        <v>17.399999999999999</v>
      </c>
      <c r="V264" s="9">
        <v>16.571428571428569</v>
      </c>
      <c r="W264" s="9">
        <v>15.818181818181817</v>
      </c>
      <c r="X264" s="9">
        <v>15.123144274194626</v>
      </c>
      <c r="Y264" s="9">
        <v>14.458646092638867</v>
      </c>
      <c r="Z264" s="9">
        <v>13.823345399732633</v>
      </c>
      <c r="AA264" s="9">
        <v>13.215959282494214</v>
      </c>
      <c r="AB264" s="9">
        <v>12.635261198054362</v>
      </c>
      <c r="AC264" s="9">
        <v>12.080078496801168</v>
      </c>
      <c r="AD264" s="9">
        <v>11.549290054355877</v>
      </c>
      <c r="AE264" s="9">
        <v>11.041824007597675</v>
      </c>
      <c r="AF264" s="9">
        <v>10.55665559016564</v>
      </c>
      <c r="AG264" s="9">
        <v>10.092805063066898</v>
      </c>
      <c r="AH264" s="9">
        <v>9.6493357362121248</v>
      </c>
      <c r="AI264" s="9">
        <v>9.2253520768830928</v>
      </c>
      <c r="AJ264" s="9">
        <v>8.819997901312556</v>
      </c>
      <c r="AK264" s="9">
        <v>8.4324546457245972</v>
      </c>
      <c r="AL264" s="9">
        <v>8.061939713343989</v>
      </c>
      <c r="AM264" s="9">
        <v>7.7077048940365787</v>
      </c>
      <c r="AN264" s="9">
        <v>7.3690348533893282</v>
      </c>
      <c r="AO264" s="9">
        <v>7.0452456881789089</v>
      </c>
      <c r="AP264" s="9">
        <v>6.7356835453117805</v>
      </c>
      <c r="AQ264" s="9">
        <v>6.4397233014468798</v>
      </c>
      <c r="AR264" s="9">
        <v>6.15676730063457</v>
      </c>
      <c r="AS264" s="9">
        <v>5.8862441474226701</v>
      </c>
      <c r="AT264" s="9">
        <v>5.6276075529923837</v>
      </c>
      <c r="AU264" s="9">
        <v>5.3803352319940423</v>
      </c>
      <c r="AV264" s="9">
        <v>5.1439278478549513</v>
      </c>
      <c r="AW264" s="9">
        <v>4.9179080044295223</v>
      </c>
      <c r="AX264" s="9">
        <v>4.7018192819554416</v>
      </c>
      <c r="AY264" s="9">
        <v>4.4952253153691126</v>
      </c>
      <c r="AZ264" s="9">
        <v>4.2977089131191404</v>
      </c>
      <c r="BA264" s="9">
        <v>4.1088712146984046</v>
      </c>
      <c r="BB264" s="9">
        <v>3.9283308851934615</v>
      </c>
      <c r="BC264" s="9">
        <v>3.7557233452247676</v>
      </c>
      <c r="BD264" s="9">
        <v>3.590700034722675</v>
      </c>
      <c r="BE264" s="9">
        <v>3.4329277090524912</v>
      </c>
      <c r="BF264" s="9">
        <v>3.2820877660672063</v>
      </c>
      <c r="BG264" s="9">
        <v>3.1378756027289576</v>
      </c>
      <c r="BH264" s="9">
        <v>3</v>
      </c>
      <c r="BI264" s="9" t="s">
        <v>47</v>
      </c>
      <c r="BJ264" s="9" t="s">
        <v>47</v>
      </c>
      <c r="BK264" s="9" t="s">
        <v>47</v>
      </c>
      <c r="BL264" s="9" t="s">
        <v>47</v>
      </c>
      <c r="BM264" s="9" t="s">
        <v>47</v>
      </c>
      <c r="BN264" s="9" t="s">
        <v>47</v>
      </c>
    </row>
    <row r="265" spans="1:66" ht="12" x14ac:dyDescent="0.25">
      <c r="A265" s="5">
        <v>233</v>
      </c>
      <c r="B265" s="56">
        <v>59</v>
      </c>
      <c r="C265" s="9">
        <v>174.75</v>
      </c>
      <c r="D265" s="9">
        <v>116.5</v>
      </c>
      <c r="E265" s="9">
        <v>87.375</v>
      </c>
      <c r="F265" s="9">
        <v>69.900000000000006</v>
      </c>
      <c r="G265" s="9">
        <v>58.25</v>
      </c>
      <c r="H265" s="9">
        <v>49.928571428571431</v>
      </c>
      <c r="I265" s="9">
        <v>43.6875</v>
      </c>
      <c r="J265" s="9">
        <v>38.833333333333329</v>
      </c>
      <c r="K265" s="9">
        <v>34.950000000000003</v>
      </c>
      <c r="L265" s="9">
        <v>31.772727272727266</v>
      </c>
      <c r="M265" s="9">
        <v>29.125</v>
      </c>
      <c r="N265" s="9">
        <v>26.88461538461538</v>
      </c>
      <c r="O265" s="9">
        <v>24.964285714285712</v>
      </c>
      <c r="P265" s="9">
        <v>23.3</v>
      </c>
      <c r="Q265" s="9">
        <v>21.84375</v>
      </c>
      <c r="R265" s="9">
        <v>20.558823529411761</v>
      </c>
      <c r="S265" s="9">
        <v>19.416666666666664</v>
      </c>
      <c r="T265" s="9">
        <v>18.39473684210526</v>
      </c>
      <c r="U265" s="9">
        <v>17.475000000000001</v>
      </c>
      <c r="V265" s="9">
        <v>16.642857142857139</v>
      </c>
      <c r="W265" s="9">
        <v>15.886363636363633</v>
      </c>
      <c r="X265" s="9">
        <v>15.195652173913041</v>
      </c>
      <c r="Y265" s="9">
        <v>14.543741689210181</v>
      </c>
      <c r="Z265" s="9">
        <v>13.919798893896468</v>
      </c>
      <c r="AA265" s="9">
        <v>13.32262394279665</v>
      </c>
      <c r="AB265" s="9">
        <v>12.751068465436314</v>
      </c>
      <c r="AC265" s="9">
        <v>12.20403335771962</v>
      </c>
      <c r="AD265" s="9">
        <v>11.680466668346515</v>
      </c>
      <c r="AE265" s="9">
        <v>11.179361575905029</v>
      </c>
      <c r="AF265" s="9">
        <v>10.699754452748561</v>
      </c>
      <c r="AG265" s="9">
        <v>10.240723011935009</v>
      </c>
      <c r="AH265" s="9">
        <v>9.801384533664276</v>
      </c>
      <c r="AI265" s="9">
        <v>9.3808941678036035</v>
      </c>
      <c r="AJ265" s="9">
        <v>8.9784433092364537</v>
      </c>
      <c r="AK265" s="9">
        <v>8.5932580429107475</v>
      </c>
      <c r="AL265" s="9">
        <v>8.2245976555962805</v>
      </c>
      <c r="AM265" s="9">
        <v>7.8717532114894055</v>
      </c>
      <c r="AN265" s="9">
        <v>7.5340461889258661</v>
      </c>
      <c r="AO265" s="9">
        <v>7.2108271755801798</v>
      </c>
      <c r="AP265" s="9">
        <v>6.9014746196424301</v>
      </c>
      <c r="AQ265" s="9">
        <v>6.6053936345709605</v>
      </c>
      <c r="AR265" s="9">
        <v>6.3220148551225313</v>
      </c>
      <c r="AS265" s="9">
        <v>6.0507933424600502</v>
      </c>
      <c r="AT265" s="9">
        <v>5.7912075362324122</v>
      </c>
      <c r="AU265" s="9">
        <v>5.5427582516112883</v>
      </c>
      <c r="AV265" s="9">
        <v>5.304967719356152</v>
      </c>
      <c r="AW265" s="9">
        <v>5.077378667061601</v>
      </c>
      <c r="AX265" s="9">
        <v>4.8595534398201874</v>
      </c>
      <c r="AY265" s="9">
        <v>4.6510731586098002</v>
      </c>
      <c r="AZ265" s="9">
        <v>4.4515369147871704</v>
      </c>
      <c r="BA265" s="9">
        <v>4.2605609991385114</v>
      </c>
      <c r="BB265" s="9">
        <v>4.077778164004739</v>
      </c>
      <c r="BC265" s="9">
        <v>3.9028369170623569</v>
      </c>
      <c r="BD265" s="9">
        <v>3.7354008454019225</v>
      </c>
      <c r="BE265" s="9">
        <v>3.5751479686043113</v>
      </c>
      <c r="BF265" s="9">
        <v>3.4217701195707275</v>
      </c>
      <c r="BG265" s="9">
        <v>3.274972351915804</v>
      </c>
      <c r="BH265" s="9">
        <v>3.1344723727842001</v>
      </c>
      <c r="BI265" s="9">
        <v>3</v>
      </c>
      <c r="BJ265" s="9" t="s">
        <v>47</v>
      </c>
      <c r="BK265" s="9" t="s">
        <v>47</v>
      </c>
      <c r="BL265" s="9" t="s">
        <v>47</v>
      </c>
      <c r="BM265" s="9" t="s">
        <v>47</v>
      </c>
      <c r="BN265" s="9" t="s">
        <v>47</v>
      </c>
    </row>
    <row r="266" spans="1:66" ht="12" x14ac:dyDescent="0.25">
      <c r="A266" s="5">
        <v>234</v>
      </c>
      <c r="B266" s="56">
        <v>59</v>
      </c>
      <c r="C266" s="9">
        <v>175.5</v>
      </c>
      <c r="D266" s="9">
        <v>117</v>
      </c>
      <c r="E266" s="9">
        <v>87.75</v>
      </c>
      <c r="F266" s="9">
        <v>70.2</v>
      </c>
      <c r="G266" s="9">
        <v>58.5</v>
      </c>
      <c r="H266" s="9">
        <v>50.142857142857146</v>
      </c>
      <c r="I266" s="9">
        <v>43.875</v>
      </c>
      <c r="J266" s="9">
        <v>39</v>
      </c>
      <c r="K266" s="9">
        <v>35.1</v>
      </c>
      <c r="L266" s="9">
        <v>31.90909090909091</v>
      </c>
      <c r="M266" s="9">
        <v>29.25</v>
      </c>
      <c r="N266" s="9">
        <v>27</v>
      </c>
      <c r="O266" s="9">
        <v>25.071428571428573</v>
      </c>
      <c r="P266" s="9">
        <v>23.4</v>
      </c>
      <c r="Q266" s="9">
        <v>21.9375</v>
      </c>
      <c r="R266" s="9">
        <v>20.647058823529417</v>
      </c>
      <c r="S266" s="9">
        <v>19.5</v>
      </c>
      <c r="T266" s="9">
        <v>18.473684210526319</v>
      </c>
      <c r="U266" s="9">
        <v>17.55</v>
      </c>
      <c r="V266" s="9">
        <v>16.714285714285715</v>
      </c>
      <c r="W266" s="9">
        <v>15.954545454545457</v>
      </c>
      <c r="X266" s="9">
        <v>15.260869565217394</v>
      </c>
      <c r="Y266" s="9">
        <v>14.604470650942217</v>
      </c>
      <c r="Z266" s="9">
        <v>13.976304697627773</v>
      </c>
      <c r="AA266" s="9">
        <v>13.375157352131065</v>
      </c>
      <c r="AB266" s="9">
        <v>12.799866492938571</v>
      </c>
      <c r="AC266" s="9">
        <v>12.2493199835849</v>
      </c>
      <c r="AD266" s="9">
        <v>11.722453522701167</v>
      </c>
      <c r="AE266" s="9">
        <v>11.218248586536859</v>
      </c>
      <c r="AF266" s="9">
        <v>10.735730459977736</v>
      </c>
      <c r="AG266" s="9">
        <v>10.273966352253384</v>
      </c>
      <c r="AH266" s="9">
        <v>9.8320635936917515</v>
      </c>
      <c r="AI266" s="9">
        <v>9.4091679100346948</v>
      </c>
      <c r="AJ266" s="9">
        <v>9.0044617709784802</v>
      </c>
      <c r="AK266" s="9">
        <v>8.6171628097466844</v>
      </c>
      <c r="AL266" s="9">
        <v>8.2465223106402625</v>
      </c>
      <c r="AM266" s="9">
        <v>7.8918237616409552</v>
      </c>
      <c r="AN266" s="9">
        <v>7.5523814692699585</v>
      </c>
      <c r="AO266" s="9">
        <v>7.227539233024153</v>
      </c>
      <c r="AP266" s="9">
        <v>6.9166690768273407</v>
      </c>
      <c r="AQ266" s="9">
        <v>6.619170035044168</v>
      </c>
      <c r="AR266" s="9">
        <v>6.3344669907098865</v>
      </c>
      <c r="AS266" s="9">
        <v>6.0620095637300579</v>
      </c>
      <c r="AT266" s="9">
        <v>5.801271046900891</v>
      </c>
      <c r="AU266" s="9">
        <v>5.5517473876933678</v>
      </c>
      <c r="AV266" s="9">
        <v>5.312956213832754</v>
      </c>
      <c r="AW266" s="9">
        <v>5.0844359007897859</v>
      </c>
      <c r="AX266" s="9">
        <v>4.865744679380831</v>
      </c>
      <c r="AY266" s="9">
        <v>4.6564597817518472</v>
      </c>
      <c r="AZ266" s="9">
        <v>4.4561766240952014</v>
      </c>
      <c r="BA266" s="9">
        <v>4.2645080245193787</v>
      </c>
      <c r="BB266" s="9">
        <v>4.0810834545595984</v>
      </c>
      <c r="BC266" s="9">
        <v>3.9055483228823786</v>
      </c>
      <c r="BD266" s="9">
        <v>3.7375632897993234</v>
      </c>
      <c r="BE266" s="9">
        <v>3.576803611264971</v>
      </c>
      <c r="BF266" s="9">
        <v>3.4229585110905356</v>
      </c>
      <c r="BG266" s="9">
        <v>3.2757305801599301</v>
      </c>
      <c r="BH266" s="9">
        <v>3.134835201486641</v>
      </c>
      <c r="BI266" s="9">
        <v>3</v>
      </c>
      <c r="BJ266" s="9" t="s">
        <v>47</v>
      </c>
      <c r="BK266" s="9" t="s">
        <v>47</v>
      </c>
      <c r="BL266" s="9" t="s">
        <v>47</v>
      </c>
      <c r="BM266" s="9" t="s">
        <v>47</v>
      </c>
      <c r="BN266" s="9" t="s">
        <v>47</v>
      </c>
    </row>
    <row r="267" spans="1:66" ht="12" x14ac:dyDescent="0.25">
      <c r="A267" s="5">
        <v>235</v>
      </c>
      <c r="B267" s="56">
        <v>59</v>
      </c>
      <c r="C267" s="9">
        <v>176.25</v>
      </c>
      <c r="D267" s="9">
        <v>117.5</v>
      </c>
      <c r="E267" s="9">
        <v>88.125</v>
      </c>
      <c r="F267" s="9">
        <v>70.5</v>
      </c>
      <c r="G267" s="9">
        <v>58.75</v>
      </c>
      <c r="H267" s="9">
        <v>50.357142857142854</v>
      </c>
      <c r="I267" s="9">
        <v>44.0625</v>
      </c>
      <c r="J267" s="9">
        <v>39.166666666666664</v>
      </c>
      <c r="K267" s="9">
        <v>35.25</v>
      </c>
      <c r="L267" s="9">
        <v>32.045454545454547</v>
      </c>
      <c r="M267" s="9">
        <v>29.375</v>
      </c>
      <c r="N267" s="9">
        <v>27.115384615384617</v>
      </c>
      <c r="O267" s="9">
        <v>25.178571428571431</v>
      </c>
      <c r="P267" s="9">
        <v>23.5</v>
      </c>
      <c r="Q267" s="9">
        <v>22.03125</v>
      </c>
      <c r="R267" s="9">
        <v>20.735294117647062</v>
      </c>
      <c r="S267" s="9">
        <v>19.583333333333336</v>
      </c>
      <c r="T267" s="9">
        <v>18.55263157894737</v>
      </c>
      <c r="U267" s="9">
        <v>17.625</v>
      </c>
      <c r="V267" s="9">
        <v>16.785714285714285</v>
      </c>
      <c r="W267" s="9">
        <v>16.022727272727273</v>
      </c>
      <c r="X267" s="9">
        <v>15.32608695652174</v>
      </c>
      <c r="Y267" s="9">
        <v>14.665192598855571</v>
      </c>
      <c r="Z267" s="9">
        <v>14.032797449972053</v>
      </c>
      <c r="AA267" s="9">
        <v>13.427672561716589</v>
      </c>
      <c r="AB267" s="9">
        <v>12.84864198086431</v>
      </c>
      <c r="AC267" s="9">
        <v>12.294580463862903</v>
      </c>
      <c r="AD267" s="9">
        <v>11.764411290120737</v>
      </c>
      <c r="AE267" s="9">
        <v>11.257104169590766</v>
      </c>
      <c r="AF267" s="9">
        <v>10.771673240583999</v>
      </c>
      <c r="AG267" s="9">
        <v>10.307175153921618</v>
      </c>
      <c r="AH267" s="9">
        <v>9.862707239702651</v>
      </c>
      <c r="AI267" s="9">
        <v>9.4374057531246258</v>
      </c>
      <c r="AJ267" s="9">
        <v>9.0304441959482702</v>
      </c>
      <c r="AK267" s="9">
        <v>8.6410317103443202</v>
      </c>
      <c r="AL267" s="9">
        <v>8.2684115420011626</v>
      </c>
      <c r="AM267" s="9">
        <v>7.9118595695066398</v>
      </c>
      <c r="AN267" s="9">
        <v>7.5706828971461215</v>
      </c>
      <c r="AO267" s="9">
        <v>7.2442185083821959</v>
      </c>
      <c r="AP267" s="9">
        <v>6.9318319773992609</v>
      </c>
      <c r="AQ267" s="9">
        <v>6.6329162362091294</v>
      </c>
      <c r="AR267" s="9">
        <v>6.3468903949217319</v>
      </c>
      <c r="AS267" s="9">
        <v>6.0731986128883255</v>
      </c>
      <c r="AT267" s="9">
        <v>5.8113090185234748</v>
      </c>
      <c r="AU267" s="9">
        <v>5.5607126757066698</v>
      </c>
      <c r="AV267" s="9">
        <v>5.3209225947549603</v>
      </c>
      <c r="AW267" s="9">
        <v>5.0914727860446183</v>
      </c>
      <c r="AX267" s="9">
        <v>4.8719173544426946</v>
      </c>
      <c r="AY267" s="9">
        <v>4.661829632788673</v>
      </c>
      <c r="AZ267" s="9">
        <v>4.4608013527422825</v>
      </c>
      <c r="BA267" s="9">
        <v>4.2684418513861671</v>
      </c>
      <c r="BB267" s="9">
        <v>4.0843773120415801</v>
      </c>
      <c r="BC267" s="9">
        <v>3.9082500378217682</v>
      </c>
      <c r="BD267" s="9">
        <v>3.7397177565113142</v>
      </c>
      <c r="BE267" s="9">
        <v>3.5784529554206101</v>
      </c>
      <c r="BF267" s="9">
        <v>3.4241422449228511</v>
      </c>
      <c r="BG267" s="9">
        <v>3.2764857494367088</v>
      </c>
      <c r="BH267" s="9">
        <v>3.1351965246711613</v>
      </c>
      <c r="BI267" s="9">
        <v>3</v>
      </c>
      <c r="BJ267" s="9" t="s">
        <v>47</v>
      </c>
      <c r="BK267" s="9" t="s">
        <v>47</v>
      </c>
      <c r="BL267" s="9" t="s">
        <v>47</v>
      </c>
      <c r="BM267" s="9" t="s">
        <v>47</v>
      </c>
      <c r="BN267" s="9" t="s">
        <v>47</v>
      </c>
    </row>
    <row r="268" spans="1:66" s="6" customFormat="1" ht="12" x14ac:dyDescent="0.25">
      <c r="A268" s="5" t="s">
        <v>23</v>
      </c>
      <c r="B268" s="55" t="s">
        <v>22</v>
      </c>
      <c r="C268" s="8">
        <v>1</v>
      </c>
      <c r="D268" s="8">
        <v>2</v>
      </c>
      <c r="E268" s="8">
        <v>3</v>
      </c>
      <c r="F268" s="8">
        <v>4</v>
      </c>
      <c r="G268" s="8">
        <v>5</v>
      </c>
      <c r="H268" s="8">
        <v>6</v>
      </c>
      <c r="I268" s="8">
        <v>7</v>
      </c>
      <c r="J268" s="8">
        <v>8</v>
      </c>
      <c r="K268" s="8">
        <v>9</v>
      </c>
      <c r="L268" s="8">
        <v>10</v>
      </c>
      <c r="M268" s="8">
        <v>11</v>
      </c>
      <c r="N268" s="8">
        <v>12</v>
      </c>
      <c r="O268" s="8">
        <v>13</v>
      </c>
      <c r="P268" s="8">
        <v>14</v>
      </c>
      <c r="Q268" s="8">
        <v>15</v>
      </c>
      <c r="R268" s="8">
        <v>16</v>
      </c>
      <c r="S268" s="8">
        <v>17</v>
      </c>
      <c r="T268" s="8">
        <v>18</v>
      </c>
      <c r="U268" s="8">
        <v>19</v>
      </c>
      <c r="V268" s="8">
        <v>20</v>
      </c>
      <c r="W268" s="8">
        <v>21</v>
      </c>
      <c r="X268" s="8">
        <v>22</v>
      </c>
      <c r="Y268" s="8">
        <v>23</v>
      </c>
      <c r="Z268" s="8">
        <v>24</v>
      </c>
      <c r="AA268" s="8">
        <v>25</v>
      </c>
      <c r="AB268" s="8">
        <v>26</v>
      </c>
      <c r="AC268" s="8">
        <v>27</v>
      </c>
      <c r="AD268" s="8">
        <v>28</v>
      </c>
      <c r="AE268" s="8">
        <v>29</v>
      </c>
      <c r="AF268" s="8">
        <v>30</v>
      </c>
      <c r="AG268" s="8">
        <v>31</v>
      </c>
      <c r="AH268" s="8">
        <v>32</v>
      </c>
      <c r="AI268" s="8">
        <v>33</v>
      </c>
      <c r="AJ268" s="8">
        <v>34</v>
      </c>
      <c r="AK268" s="8">
        <v>35</v>
      </c>
      <c r="AL268" s="8">
        <v>36</v>
      </c>
      <c r="AM268" s="8">
        <v>37</v>
      </c>
      <c r="AN268" s="8">
        <v>38</v>
      </c>
      <c r="AO268" s="8">
        <v>39</v>
      </c>
      <c r="AP268" s="8">
        <v>40</v>
      </c>
      <c r="AQ268" s="8">
        <v>41</v>
      </c>
      <c r="AR268" s="8">
        <v>42</v>
      </c>
      <c r="AS268" s="8">
        <v>43</v>
      </c>
      <c r="AT268" s="8">
        <v>44</v>
      </c>
      <c r="AU268" s="8">
        <v>45</v>
      </c>
      <c r="AV268" s="8">
        <v>46</v>
      </c>
      <c r="AW268" s="8">
        <v>47</v>
      </c>
      <c r="AX268" s="8">
        <v>48</v>
      </c>
      <c r="AY268" s="8">
        <v>49</v>
      </c>
      <c r="AZ268" s="8">
        <v>50</v>
      </c>
      <c r="BA268" s="8">
        <v>51</v>
      </c>
      <c r="BB268" s="8">
        <v>52</v>
      </c>
      <c r="BC268" s="8">
        <v>53</v>
      </c>
      <c r="BD268" s="8">
        <v>54</v>
      </c>
      <c r="BE268" s="8">
        <v>55</v>
      </c>
      <c r="BF268" s="8">
        <v>56</v>
      </c>
      <c r="BG268" s="8">
        <v>57</v>
      </c>
      <c r="BH268" s="8">
        <v>58</v>
      </c>
      <c r="BI268" s="8">
        <v>59</v>
      </c>
      <c r="BJ268" s="8">
        <v>60</v>
      </c>
      <c r="BK268" s="8">
        <v>61</v>
      </c>
      <c r="BL268" s="8">
        <v>62</v>
      </c>
      <c r="BM268" s="8">
        <v>63</v>
      </c>
      <c r="BN268" s="8">
        <v>64</v>
      </c>
    </row>
    <row r="269" spans="1:66" ht="12" x14ac:dyDescent="0.25">
      <c r="A269" s="5">
        <v>236</v>
      </c>
      <c r="B269" s="56">
        <v>59</v>
      </c>
      <c r="C269" s="9">
        <v>177</v>
      </c>
      <c r="D269" s="9">
        <v>118</v>
      </c>
      <c r="E269" s="9">
        <v>88.5</v>
      </c>
      <c r="F269" s="9">
        <v>70.8</v>
      </c>
      <c r="G269" s="9">
        <v>59</v>
      </c>
      <c r="H269" s="9">
        <v>50.571428571428569</v>
      </c>
      <c r="I269" s="9">
        <v>44.25</v>
      </c>
      <c r="J269" s="9">
        <v>39.333333333333329</v>
      </c>
      <c r="K269" s="9">
        <v>35.4</v>
      </c>
      <c r="L269" s="9">
        <v>32.18181818181818</v>
      </c>
      <c r="M269" s="9">
        <v>29.5</v>
      </c>
      <c r="N269" s="9">
        <v>27.23076923076923</v>
      </c>
      <c r="O269" s="9">
        <v>25.285714285714285</v>
      </c>
      <c r="P269" s="9">
        <v>23.6</v>
      </c>
      <c r="Q269" s="9">
        <v>22.125</v>
      </c>
      <c r="R269" s="9">
        <v>20.823529411764703</v>
      </c>
      <c r="S269" s="9">
        <v>19.666666666666664</v>
      </c>
      <c r="T269" s="9">
        <v>18.631578947368418</v>
      </c>
      <c r="U269" s="9">
        <v>17.7</v>
      </c>
      <c r="V269" s="9">
        <v>16.857142857142851</v>
      </c>
      <c r="W269" s="9">
        <v>16.090909090909086</v>
      </c>
      <c r="X269" s="9">
        <v>15.391304347826082</v>
      </c>
      <c r="Y269" s="9">
        <v>14.725907563601355</v>
      </c>
      <c r="Z269" s="9">
        <v>14.089277209462791</v>
      </c>
      <c r="AA269" s="9">
        <v>13.480169655264408</v>
      </c>
      <c r="AB269" s="9">
        <v>12.897395035471797</v>
      </c>
      <c r="AC269" s="9">
        <v>12.339814924810739</v>
      </c>
      <c r="AD269" s="9">
        <v>11.806340114402152</v>
      </c>
      <c r="AE269" s="9">
        <v>11.295928484039182</v>
      </c>
      <c r="AF269" s="9">
        <v>10.807582966449973</v>
      </c>
      <c r="AG269" s="9">
        <v>10.340349599569441</v>
      </c>
      <c r="AH269" s="9">
        <v>9.8933156630152101</v>
      </c>
      <c r="AI269" s="9">
        <v>9.4656078951274125</v>
      </c>
      <c r="AJ269" s="9">
        <v>9.0563907870894198</v>
      </c>
      <c r="AK269" s="9">
        <v>8.6648649507971314</v>
      </c>
      <c r="AL269" s="9">
        <v>8.2902655572885298</v>
      </c>
      <c r="AM269" s="9">
        <v>7.9318608426830419</v>
      </c>
      <c r="AN269" s="9">
        <v>7.5889506787121244</v>
      </c>
      <c r="AO269" s="9">
        <v>7.2608652050486562</v>
      </c>
      <c r="AP269" s="9">
        <v>6.9469635207634655</v>
      </c>
      <c r="AQ269" s="9">
        <v>6.6466324323527948</v>
      </c>
      <c r="AR269" s="9">
        <v>6.3592852558910415</v>
      </c>
      <c r="AS269" s="9">
        <v>6.0843606709688238</v>
      </c>
      <c r="AT269" s="9">
        <v>5.8213216241775827</v>
      </c>
      <c r="AU269" s="9">
        <v>5.5696542799987423</v>
      </c>
      <c r="AV269" s="9">
        <v>5.3288670170480161</v>
      </c>
      <c r="AW269" s="9">
        <v>5.098489467714078</v>
      </c>
      <c r="AX269" s="9">
        <v>4.8780715993155654</v>
      </c>
      <c r="AY269" s="9">
        <v>4.6671828349815012</v>
      </c>
      <c r="AZ269" s="9">
        <v>4.4654112125378083</v>
      </c>
      <c r="BA269" s="9">
        <v>4.2723625797568339</v>
      </c>
      <c r="BB269" s="9">
        <v>4.0876598243978455</v>
      </c>
      <c r="BC269" s="9">
        <v>3.9109421375344118</v>
      </c>
      <c r="BD269" s="9">
        <v>3.7418643087296077</v>
      </c>
      <c r="BE269" s="9">
        <v>3.5800960516822031</v>
      </c>
      <c r="BF269" s="9">
        <v>3.4253213590265124</v>
      </c>
      <c r="BG269" s="9">
        <v>3.2772378850255302</v>
      </c>
      <c r="BH269" s="9">
        <v>3.1355563549514764</v>
      </c>
      <c r="BI269" s="9">
        <v>3</v>
      </c>
      <c r="BJ269" s="9" t="s">
        <v>47</v>
      </c>
      <c r="BK269" s="9" t="s">
        <v>47</v>
      </c>
      <c r="BL269" s="9" t="s">
        <v>47</v>
      </c>
      <c r="BM269" s="9" t="s">
        <v>47</v>
      </c>
      <c r="BN269" s="9" t="s">
        <v>47</v>
      </c>
    </row>
    <row r="270" spans="1:66" ht="12" x14ac:dyDescent="0.25">
      <c r="A270" s="5">
        <v>237</v>
      </c>
      <c r="B270" s="56">
        <v>60</v>
      </c>
      <c r="C270" s="9">
        <v>177.75</v>
      </c>
      <c r="D270" s="9">
        <v>118.5</v>
      </c>
      <c r="E270" s="9">
        <v>88.875</v>
      </c>
      <c r="F270" s="9">
        <v>71.099999999999994</v>
      </c>
      <c r="G270" s="9">
        <v>59.25</v>
      </c>
      <c r="H270" s="9">
        <v>50.785714285714292</v>
      </c>
      <c r="I270" s="9">
        <v>44.4375</v>
      </c>
      <c r="J270" s="9">
        <v>39.5</v>
      </c>
      <c r="K270" s="9">
        <v>35.549999999999997</v>
      </c>
      <c r="L270" s="9">
        <v>32.31818181818182</v>
      </c>
      <c r="M270" s="9">
        <v>29.625</v>
      </c>
      <c r="N270" s="9">
        <v>27.346153846153847</v>
      </c>
      <c r="O270" s="9">
        <v>25.392857142857146</v>
      </c>
      <c r="P270" s="9">
        <v>23.7</v>
      </c>
      <c r="Q270" s="9">
        <v>22.21875</v>
      </c>
      <c r="R270" s="9">
        <v>20.911764705882355</v>
      </c>
      <c r="S270" s="9">
        <v>19.75</v>
      </c>
      <c r="T270" s="9">
        <v>18.710526315789473</v>
      </c>
      <c r="U270" s="9">
        <v>17.774999999999999</v>
      </c>
      <c r="V270" s="9">
        <v>16.928571428571427</v>
      </c>
      <c r="W270" s="9">
        <v>16.15909090909091</v>
      </c>
      <c r="X270" s="9">
        <v>15.456521739130435</v>
      </c>
      <c r="Y270" s="9">
        <v>14.803867064332264</v>
      </c>
      <c r="Z270" s="9">
        <v>14.17877086172629</v>
      </c>
      <c r="AA270" s="9">
        <v>13.580069469396197</v>
      </c>
      <c r="AB270" s="9">
        <v>13.006648361279282</v>
      </c>
      <c r="AC270" s="9">
        <v>12.457440072395364</v>
      </c>
      <c r="AD270" s="9">
        <v>11.9314222116833</v>
      </c>
      <c r="AE270" s="9">
        <v>11.427615558745876</v>
      </c>
      <c r="AF270" s="9">
        <v>10.945082240960019</v>
      </c>
      <c r="AG270" s="9">
        <v>10.482923987558896</v>
      </c>
      <c r="AH270" s="9">
        <v>10.040280457435728</v>
      </c>
      <c r="AI270" s="9">
        <v>9.6163276375564219</v>
      </c>
      <c r="AJ270" s="9">
        <v>9.2102763089995516</v>
      </c>
      <c r="AK270" s="9">
        <v>8.8213705777680964</v>
      </c>
      <c r="AL270" s="9">
        <v>8.4488864676379425</v>
      </c>
      <c r="AM270" s="9">
        <v>8.092130572423633</v>
      </c>
      <c r="AN270" s="9">
        <v>7.7504387651524711</v>
      </c>
      <c r="AO270" s="9">
        <v>7.4231749617439879</v>
      </c>
      <c r="AP270" s="9">
        <v>7.1097299368932996</v>
      </c>
      <c r="AQ270" s="9">
        <v>6.8095201899540134</v>
      </c>
      <c r="AR270" s="9">
        <v>6.5219868587094609</v>
      </c>
      <c r="AS270" s="9">
        <v>6.2465946790101468</v>
      </c>
      <c r="AT270" s="9">
        <v>5.9828309883407149</v>
      </c>
      <c r="AU270" s="9">
        <v>5.7302047714614961</v>
      </c>
      <c r="AV270" s="9">
        <v>5.488245746348027</v>
      </c>
      <c r="AW270" s="9">
        <v>5.2565034887269571</v>
      </c>
      <c r="AX270" s="9">
        <v>5.0345465935785958</v>
      </c>
      <c r="AY270" s="9">
        <v>4.8219618720451765</v>
      </c>
      <c r="AZ270" s="9">
        <v>4.6183535822498367</v>
      </c>
      <c r="BA270" s="9">
        <v>4.4233426925944119</v>
      </c>
      <c r="BB270" s="9">
        <v>4.2365661761646241</v>
      </c>
      <c r="BC270" s="9">
        <v>4.0576763349291527</v>
      </c>
      <c r="BD270" s="9">
        <v>3.8863401524745345</v>
      </c>
      <c r="BE270" s="9">
        <v>3.7222386740709563</v>
      </c>
      <c r="BF270" s="9">
        <v>3.5650664129148946</v>
      </c>
      <c r="BG270" s="9">
        <v>3.4145307814432724</v>
      </c>
      <c r="BH270" s="9">
        <v>3.2703515466604935</v>
      </c>
      <c r="BI270" s="9">
        <v>3.1322603084643967</v>
      </c>
      <c r="BJ270" s="9">
        <v>3</v>
      </c>
      <c r="BK270" s="9" t="s">
        <v>47</v>
      </c>
      <c r="BL270" s="9" t="s">
        <v>47</v>
      </c>
      <c r="BM270" s="9" t="s">
        <v>47</v>
      </c>
      <c r="BN270" s="9" t="s">
        <v>47</v>
      </c>
    </row>
    <row r="271" spans="1:66" ht="12" x14ac:dyDescent="0.25">
      <c r="A271" s="5">
        <v>238</v>
      </c>
      <c r="B271" s="56">
        <v>60</v>
      </c>
      <c r="C271" s="9">
        <v>178.5</v>
      </c>
      <c r="D271" s="9">
        <v>119</v>
      </c>
      <c r="E271" s="9">
        <v>89.25</v>
      </c>
      <c r="F271" s="9">
        <v>71.400000000000006</v>
      </c>
      <c r="G271" s="9">
        <v>59.5</v>
      </c>
      <c r="H271" s="9">
        <v>51</v>
      </c>
      <c r="I271" s="9">
        <v>44.625</v>
      </c>
      <c r="J271" s="9">
        <v>39.666666666666664</v>
      </c>
      <c r="K271" s="9">
        <v>35.700000000000003</v>
      </c>
      <c r="L271" s="9">
        <v>32.454545454545446</v>
      </c>
      <c r="M271" s="9">
        <v>29.75</v>
      </c>
      <c r="N271" s="9">
        <v>27.461538461538453</v>
      </c>
      <c r="O271" s="9">
        <v>25.5</v>
      </c>
      <c r="P271" s="9">
        <v>23.8</v>
      </c>
      <c r="Q271" s="9">
        <v>22.3125</v>
      </c>
      <c r="R271" s="9">
        <v>21</v>
      </c>
      <c r="S271" s="9">
        <v>19.833333333333325</v>
      </c>
      <c r="T271" s="9">
        <v>18.789473684210517</v>
      </c>
      <c r="U271" s="9">
        <v>17.850000000000001</v>
      </c>
      <c r="V271" s="9">
        <v>17</v>
      </c>
      <c r="W271" s="9">
        <v>16.22727272727272</v>
      </c>
      <c r="X271" s="9">
        <v>15.521739130434776</v>
      </c>
      <c r="Y271" s="9">
        <v>14.864683488414528</v>
      </c>
      <c r="Z271" s="9">
        <v>14.235441876322415</v>
      </c>
      <c r="AA271" s="9">
        <v>13.632836889671866</v>
      </c>
      <c r="AB271" s="9">
        <v>13.055740965057536</v>
      </c>
      <c r="AC271" s="9">
        <v>12.503074270316761</v>
      </c>
      <c r="AD271" s="9">
        <v>11.973802684003243</v>
      </c>
      <c r="AE271" s="9">
        <v>11.466935860392276</v>
      </c>
      <c r="AF271" s="9">
        <v>10.981525376396853</v>
      </c>
      <c r="AG271" s="9">
        <v>10.51666295692724</v>
      </c>
      <c r="AH271" s="9">
        <v>10.071478775373427</v>
      </c>
      <c r="AI271" s="9">
        <v>9.6451398260303876</v>
      </c>
      <c r="AJ271" s="9">
        <v>9.2368483654207196</v>
      </c>
      <c r="AK271" s="9">
        <v>8.8458404195981437</v>
      </c>
      <c r="AL271" s="9">
        <v>8.4713843546388219</v>
      </c>
      <c r="AM271" s="9">
        <v>8.1127795076456497</v>
      </c>
      <c r="AN271" s="9">
        <v>7.7693548757039386</v>
      </c>
      <c r="AO271" s="9">
        <v>7.4404678603353327</v>
      </c>
      <c r="AP271" s="9">
        <v>7.1255030651006432</v>
      </c>
      <c r="AQ271" s="9">
        <v>6.8238711441017363</v>
      </c>
      <c r="AR271" s="9">
        <v>6.5350076992278483</v>
      </c>
      <c r="AS271" s="9">
        <v>6.2583722240829225</v>
      </c>
      <c r="AT271" s="9">
        <v>5.993447092617882</v>
      </c>
      <c r="AU271" s="9">
        <v>5.7397365905754398</v>
      </c>
      <c r="AV271" s="9">
        <v>5.4967659879351149</v>
      </c>
      <c r="AW271" s="9">
        <v>5.2640806506228772</v>
      </c>
      <c r="AX271" s="9">
        <v>5.0412451898232922</v>
      </c>
      <c r="AY271" s="9">
        <v>4.8278426473023979</v>
      </c>
      <c r="AZ271" s="9">
        <v>4.6234737152169405</v>
      </c>
      <c r="BA271" s="9">
        <v>4.4277559889501088</v>
      </c>
      <c r="BB271" s="9">
        <v>4.2403232515757159</v>
      </c>
      <c r="BC271" s="9">
        <v>4.0608247886119573</v>
      </c>
      <c r="BD271" s="9">
        <v>3.8889247317825375</v>
      </c>
      <c r="BE271" s="9">
        <v>3.7243014305572562</v>
      </c>
      <c r="BF271" s="9">
        <v>3.5666468502961082</v>
      </c>
      <c r="BG271" s="9">
        <v>3.4156659958707341</v>
      </c>
      <c r="BH271" s="9">
        <v>3.271076359684733</v>
      </c>
      <c r="BI271" s="9">
        <v>3.1326073930600047</v>
      </c>
      <c r="BJ271" s="9">
        <v>3</v>
      </c>
      <c r="BK271" s="9" t="s">
        <v>47</v>
      </c>
      <c r="BL271" s="9" t="s">
        <v>47</v>
      </c>
      <c r="BM271" s="9" t="s">
        <v>47</v>
      </c>
      <c r="BN271" s="9" t="s">
        <v>47</v>
      </c>
    </row>
    <row r="272" spans="1:66" ht="12" x14ac:dyDescent="0.25">
      <c r="A272" s="5">
        <v>239</v>
      </c>
      <c r="B272" s="56">
        <v>60</v>
      </c>
      <c r="C272" s="9">
        <v>179.25</v>
      </c>
      <c r="D272" s="9">
        <v>119.5</v>
      </c>
      <c r="E272" s="9">
        <v>89.625</v>
      </c>
      <c r="F272" s="9">
        <v>71.7</v>
      </c>
      <c r="G272" s="9">
        <v>59.75</v>
      </c>
      <c r="H272" s="9">
        <v>51.214285714285715</v>
      </c>
      <c r="I272" s="9">
        <v>44.8125</v>
      </c>
      <c r="J272" s="9">
        <v>39.833333333333329</v>
      </c>
      <c r="K272" s="9">
        <v>35.85</v>
      </c>
      <c r="L272" s="9">
        <v>32.590909090909086</v>
      </c>
      <c r="M272" s="9">
        <v>29.875</v>
      </c>
      <c r="N272" s="9">
        <v>27.576923076923073</v>
      </c>
      <c r="O272" s="9">
        <v>25.607142857142854</v>
      </c>
      <c r="P272" s="9">
        <v>23.9</v>
      </c>
      <c r="Q272" s="9">
        <v>22.40625</v>
      </c>
      <c r="R272" s="9">
        <v>21.088235294117649</v>
      </c>
      <c r="S272" s="9">
        <v>19.916666666666668</v>
      </c>
      <c r="T272" s="9">
        <v>18.868421052631579</v>
      </c>
      <c r="U272" s="9">
        <v>17.925000000000001</v>
      </c>
      <c r="V272" s="9">
        <v>17.071428571428569</v>
      </c>
      <c r="W272" s="9">
        <v>16.295454545454543</v>
      </c>
      <c r="X272" s="9">
        <v>15.586956521739129</v>
      </c>
      <c r="Y272" s="9">
        <v>14.925493188343417</v>
      </c>
      <c r="Z272" s="9">
        <v>14.292100359976491</v>
      </c>
      <c r="AA272" s="9">
        <v>13.685586809229683</v>
      </c>
      <c r="AB272" s="9">
        <v>13.104811860785841</v>
      </c>
      <c r="AC272" s="9">
        <v>12.548683246141325</v>
      </c>
      <c r="AD272" s="9">
        <v>12.016155049367127</v>
      </c>
      <c r="AE272" s="9">
        <v>11.506225740045664</v>
      </c>
      <c r="AF272" s="9">
        <v>11.017936289683808</v>
      </c>
      <c r="AG272" s="9">
        <v>10.55036836805964</v>
      </c>
      <c r="AH272" s="9">
        <v>10.102642616110808</v>
      </c>
      <c r="AI272" s="9">
        <v>9.6739169921162773</v>
      </c>
      <c r="AJ272" s="9">
        <v>9.2633851880611324</v>
      </c>
      <c r="AK272" s="9">
        <v>8.8702751132060751</v>
      </c>
      <c r="AL272" s="9">
        <v>8.4938474420096401</v>
      </c>
      <c r="AM272" s="9">
        <v>8.1333942236722176</v>
      </c>
      <c r="AN272" s="9">
        <v>7.7882375506868113</v>
      </c>
      <c r="AO272" s="9">
        <v>7.4577282838924894</v>
      </c>
      <c r="AP272" s="9">
        <v>7.1412448316327142</v>
      </c>
      <c r="AQ272" s="9">
        <v>6.8381919807224945</v>
      </c>
      <c r="AR272" s="9">
        <v>6.5479997770257681</v>
      </c>
      <c r="AS272" s="9">
        <v>6.2701224535376943</v>
      </c>
      <c r="AT272" s="9">
        <v>6.0040374039558913</v>
      </c>
      <c r="AU272" s="9">
        <v>5.7492441998102173</v>
      </c>
      <c r="AV272" s="9">
        <v>5.5052636493025853</v>
      </c>
      <c r="AW272" s="9">
        <v>5.2716368960867737</v>
      </c>
      <c r="AX272" s="9">
        <v>5.0479245562933013</v>
      </c>
      <c r="AY272" s="9">
        <v>4.8337058921763569</v>
      </c>
      <c r="AZ272" s="9">
        <v>4.6285780208286589</v>
      </c>
      <c r="BA272" s="9">
        <v>4.4321551564760577</v>
      </c>
      <c r="BB272" s="9">
        <v>4.2440678849268743</v>
      </c>
      <c r="BC272" s="9">
        <v>4.0639624688114129</v>
      </c>
      <c r="BD272" s="9">
        <v>3.8915001823050068</v>
      </c>
      <c r="BE272" s="9">
        <v>3.7263566740834104</v>
      </c>
      <c r="BF272" s="9">
        <v>3.5682213573124391</v>
      </c>
      <c r="BG272" s="9">
        <v>3.4167968255246053</v>
      </c>
      <c r="BH272" s="9">
        <v>3.2717982932841867</v>
      </c>
      <c r="BI272" s="9">
        <v>3.1329530605887728</v>
      </c>
      <c r="BJ272" s="9">
        <v>3</v>
      </c>
      <c r="BK272" s="9" t="s">
        <v>47</v>
      </c>
      <c r="BL272" s="9" t="s">
        <v>47</v>
      </c>
      <c r="BM272" s="9" t="s">
        <v>47</v>
      </c>
      <c r="BN272" s="9" t="s">
        <v>47</v>
      </c>
    </row>
    <row r="273" spans="1:66" ht="12" x14ac:dyDescent="0.25">
      <c r="A273" s="5">
        <v>240</v>
      </c>
      <c r="B273" s="56">
        <v>60</v>
      </c>
      <c r="C273" s="9">
        <v>180</v>
      </c>
      <c r="D273" s="9">
        <v>120</v>
      </c>
      <c r="E273" s="9">
        <v>90</v>
      </c>
      <c r="F273" s="9">
        <v>72</v>
      </c>
      <c r="G273" s="9">
        <v>60</v>
      </c>
      <c r="H273" s="9">
        <v>51.428571428571423</v>
      </c>
      <c r="I273" s="9">
        <v>45</v>
      </c>
      <c r="J273" s="9">
        <v>40</v>
      </c>
      <c r="K273" s="9">
        <v>36</v>
      </c>
      <c r="L273" s="9">
        <v>32.72727272727272</v>
      </c>
      <c r="M273" s="9">
        <v>30</v>
      </c>
      <c r="N273" s="9">
        <v>27.692307692307686</v>
      </c>
      <c r="O273" s="9">
        <v>25.714285714285708</v>
      </c>
      <c r="P273" s="9">
        <v>24</v>
      </c>
      <c r="Q273" s="9">
        <v>22.5</v>
      </c>
      <c r="R273" s="9">
        <v>21.17647058823529</v>
      </c>
      <c r="S273" s="9">
        <v>20</v>
      </c>
      <c r="T273" s="9">
        <v>18.947368421052627</v>
      </c>
      <c r="U273" s="9">
        <v>18</v>
      </c>
      <c r="V273" s="9">
        <v>17.142857142857135</v>
      </c>
      <c r="W273" s="9">
        <v>16.363636363636356</v>
      </c>
      <c r="X273" s="9">
        <v>15.652173913043471</v>
      </c>
      <c r="Y273" s="9">
        <v>14.986296192992402</v>
      </c>
      <c r="Z273" s="9">
        <v>14.34874636787297</v>
      </c>
      <c r="AA273" s="9">
        <v>13.738319307062699</v>
      </c>
      <c r="AB273" s="9">
        <v>13.153861148832222</v>
      </c>
      <c r="AC273" s="9">
        <v>12.594267119254408</v>
      </c>
      <c r="AD273" s="9">
        <v>12.058479443901865</v>
      </c>
      <c r="AE273" s="9">
        <v>11.545485348385405</v>
      </c>
      <c r="AF273" s="9">
        <v>11.054315143953973</v>
      </c>
      <c r="AG273" s="9">
        <v>10.58404039453734</v>
      </c>
      <c r="AH273" s="9">
        <v>10.133772161766817</v>
      </c>
      <c r="AI273" s="9">
        <v>9.7026593246566275</v>
      </c>
      <c r="AJ273" s="9">
        <v>9.2898869707696949</v>
      </c>
      <c r="AK273" s="9">
        <v>8.8946748558267785</v>
      </c>
      <c r="AL273" s="9">
        <v>8.5162759288471932</v>
      </c>
      <c r="AM273" s="9">
        <v>8.1539749200332725</v>
      </c>
      <c r="AN273" s="9">
        <v>7.8070869887293188</v>
      </c>
      <c r="AO273" s="9">
        <v>7.4749564288993318</v>
      </c>
      <c r="AP273" s="9">
        <v>7.1569554296765503</v>
      </c>
      <c r="AQ273" s="9">
        <v>6.85248288864193</v>
      </c>
      <c r="AR273" s="9">
        <v>6.5609632755883451</v>
      </c>
      <c r="AS273" s="9">
        <v>6.281845544622751</v>
      </c>
      <c r="AT273" s="9">
        <v>6.0146020925498993</v>
      </c>
      <c r="AU273" s="9">
        <v>5.7587277615686912</v>
      </c>
      <c r="AV273" s="9">
        <v>5.5137388843960036</v>
      </c>
      <c r="AW273" s="9">
        <v>5.2791723700130406</v>
      </c>
      <c r="AX273" s="9">
        <v>5.0545848283060391</v>
      </c>
      <c r="AY273" s="9">
        <v>4.8395517319466652</v>
      </c>
      <c r="AZ273" s="9">
        <v>4.6336666139278577</v>
      </c>
      <c r="BA273" s="9">
        <v>4.4365402992382519</v>
      </c>
      <c r="BB273" s="9">
        <v>4.2478001692228533</v>
      </c>
      <c r="BC273" s="9">
        <v>4.0670894572394163</v>
      </c>
      <c r="BD273" s="9">
        <v>3.8940665742791452</v>
      </c>
      <c r="BE273" s="9">
        <v>3.728404463276962</v>
      </c>
      <c r="BF273" s="9">
        <v>3.5697899808908309</v>
      </c>
      <c r="BG273" s="9">
        <v>3.4179233055815392</v>
      </c>
      <c r="BH273" s="9">
        <v>3.2725173708740636</v>
      </c>
      <c r="BI273" s="9">
        <v>3.1332973227292347</v>
      </c>
      <c r="BJ273" s="9">
        <v>3</v>
      </c>
      <c r="BK273" s="9" t="s">
        <v>47</v>
      </c>
      <c r="BL273" s="9" t="s">
        <v>47</v>
      </c>
      <c r="BM273" s="9" t="s">
        <v>47</v>
      </c>
      <c r="BN273" s="9" t="s">
        <v>47</v>
      </c>
    </row>
    <row r="274" spans="1:66" ht="12" x14ac:dyDescent="0.25">
      <c r="A274" s="5">
        <v>241</v>
      </c>
      <c r="B274" s="56">
        <v>61</v>
      </c>
      <c r="C274" s="9">
        <v>180.75</v>
      </c>
      <c r="D274" s="9">
        <v>120.5</v>
      </c>
      <c r="E274" s="9">
        <v>90.375</v>
      </c>
      <c r="F274" s="9">
        <v>72.3</v>
      </c>
      <c r="G274" s="9">
        <v>60.25</v>
      </c>
      <c r="H274" s="9">
        <v>51.642857142857139</v>
      </c>
      <c r="I274" s="9">
        <v>45.1875</v>
      </c>
      <c r="J274" s="9">
        <v>40.166666666666664</v>
      </c>
      <c r="K274" s="9">
        <v>36.15</v>
      </c>
      <c r="L274" s="9">
        <v>32.86363636363636</v>
      </c>
      <c r="M274" s="9">
        <v>30.125</v>
      </c>
      <c r="N274" s="9">
        <v>27.807692307692307</v>
      </c>
      <c r="O274" s="9">
        <v>25.821428571428573</v>
      </c>
      <c r="P274" s="9">
        <v>24.1</v>
      </c>
      <c r="Q274" s="9">
        <v>22.59375</v>
      </c>
      <c r="R274" s="9">
        <v>21.264705882352942</v>
      </c>
      <c r="S274" s="9">
        <v>20.083333333333332</v>
      </c>
      <c r="T274" s="9">
        <v>19.026315789473681</v>
      </c>
      <c r="U274" s="9">
        <v>18.074999999999999</v>
      </c>
      <c r="V274" s="9">
        <v>17.214285714285708</v>
      </c>
      <c r="W274" s="9">
        <v>16.431818181818176</v>
      </c>
      <c r="X274" s="9">
        <v>15.717391304347821</v>
      </c>
      <c r="Y274" s="9">
        <v>15.0625</v>
      </c>
      <c r="Z274" s="9">
        <v>14.436289789383219</v>
      </c>
      <c r="AA274" s="9">
        <v>13.83611371837678</v>
      </c>
      <c r="AB274" s="9">
        <v>13.260889440487823</v>
      </c>
      <c r="AC274" s="9">
        <v>12.709579606828491</v>
      </c>
      <c r="AD274" s="9">
        <v>12.181189995380009</v>
      </c>
      <c r="AE274" s="9">
        <v>11.674767718030971</v>
      </c>
      <c r="AF274" s="9">
        <v>11.189399502156441</v>
      </c>
      <c r="AG274" s="9">
        <v>10.724210043638887</v>
      </c>
      <c r="AH274" s="9">
        <v>10.278360428360836</v>
      </c>
      <c r="AI274" s="9">
        <v>9.8510466193225614</v>
      </c>
      <c r="AJ274" s="9">
        <v>9.4414980066565573</v>
      </c>
      <c r="AK274" s="9">
        <v>9.0489760179238576</v>
      </c>
      <c r="AL274" s="9">
        <v>8.6727727861860817</v>
      </c>
      <c r="AM274" s="9">
        <v>8.3122098734512075</v>
      </c>
      <c r="AN274" s="9">
        <v>7.966637047190976</v>
      </c>
      <c r="AO274" s="9">
        <v>7.6354311077234982</v>
      </c>
      <c r="AP274" s="9">
        <v>7.3179947643464081</v>
      </c>
      <c r="AQ274" s="9">
        <v>7.0137555581937878</v>
      </c>
      <c r="AR274" s="9">
        <v>6.7221648298743766</v>
      </c>
      <c r="AS274" s="9">
        <v>6.4426967300293088</v>
      </c>
      <c r="AT274" s="9">
        <v>6.1748472710250484</v>
      </c>
      <c r="AU274" s="9">
        <v>5.9181334180713527</v>
      </c>
      <c r="AV274" s="9">
        <v>5.6720922181252185</v>
      </c>
      <c r="AW274" s="9">
        <v>5.4362799650098674</v>
      </c>
      <c r="AX274" s="9">
        <v>5.2102713992431884</v>
      </c>
      <c r="AY274" s="9">
        <v>4.9936589411326064</v>
      </c>
      <c r="AZ274" s="9">
        <v>4.7860519557533534</v>
      </c>
      <c r="BA274" s="9">
        <v>4.5870760484846294</v>
      </c>
      <c r="BB274" s="9">
        <v>4.3963723898332274</v>
      </c>
      <c r="BC274" s="9">
        <v>4.2135970683270205</v>
      </c>
      <c r="BD274" s="9">
        <v>4.0384204703113324</v>
      </c>
      <c r="BE274" s="9">
        <v>3.8705266855297378</v>
      </c>
      <c r="BF274" s="9">
        <v>3.7096129374173108</v>
      </c>
      <c r="BG274" s="9">
        <v>3.5553890370789327</v>
      </c>
      <c r="BH274" s="9">
        <v>3.4075768599679761</v>
      </c>
      <c r="BI274" s="9">
        <v>3.2659098443216092</v>
      </c>
      <c r="BJ274" s="9">
        <v>3.1301325104482123</v>
      </c>
      <c r="BK274" s="9">
        <v>3</v>
      </c>
      <c r="BL274" s="9" t="s">
        <v>47</v>
      </c>
      <c r="BM274" s="9" t="s">
        <v>47</v>
      </c>
      <c r="BN274" s="9" t="s">
        <v>47</v>
      </c>
    </row>
    <row r="275" spans="1:66" ht="12" x14ac:dyDescent="0.25">
      <c r="A275" s="5">
        <v>242</v>
      </c>
      <c r="B275" s="56">
        <v>61</v>
      </c>
      <c r="C275" s="9">
        <v>181.5</v>
      </c>
      <c r="D275" s="9">
        <v>121</v>
      </c>
      <c r="E275" s="9">
        <v>90.75</v>
      </c>
      <c r="F275" s="9">
        <v>72.599999999999994</v>
      </c>
      <c r="G275" s="9">
        <v>60.5</v>
      </c>
      <c r="H275" s="9">
        <v>51.857142857142861</v>
      </c>
      <c r="I275" s="9">
        <v>45.375</v>
      </c>
      <c r="J275" s="9">
        <v>40.333333333333329</v>
      </c>
      <c r="K275" s="9">
        <v>36.299999999999997</v>
      </c>
      <c r="L275" s="9">
        <v>33</v>
      </c>
      <c r="M275" s="9">
        <v>30.25</v>
      </c>
      <c r="N275" s="9">
        <v>27.92307692307692</v>
      </c>
      <c r="O275" s="9">
        <v>25.928571428571427</v>
      </c>
      <c r="P275" s="9">
        <v>24.2</v>
      </c>
      <c r="Q275" s="9">
        <v>22.6875</v>
      </c>
      <c r="R275" s="9">
        <v>21.352941176470587</v>
      </c>
      <c r="S275" s="9">
        <v>20.166666666666664</v>
      </c>
      <c r="T275" s="9">
        <v>19.105263157894733</v>
      </c>
      <c r="U275" s="9">
        <v>18.149999999999999</v>
      </c>
      <c r="V275" s="9">
        <v>17.285714285714281</v>
      </c>
      <c r="W275" s="9">
        <v>16.5</v>
      </c>
      <c r="X275" s="9">
        <v>15.78260869565217</v>
      </c>
      <c r="Y275" s="9">
        <v>15.124817195183308</v>
      </c>
      <c r="Z275" s="9">
        <v>14.49444129288538</v>
      </c>
      <c r="AA275" s="9">
        <v>13.890338354621983</v>
      </c>
      <c r="AB275" s="9">
        <v>13.311413369247161</v>
      </c>
      <c r="AC275" s="9">
        <v>12.756616963762525</v>
      </c>
      <c r="AD275" s="9">
        <v>12.224943501199169</v>
      </c>
      <c r="AE275" s="9">
        <v>11.715429257776524</v>
      </c>
      <c r="AF275" s="9">
        <v>11.227150676034039</v>
      </c>
      <c r="AG275" s="9">
        <v>10.75922269076929</v>
      </c>
      <c r="AH275" s="9">
        <v>10.310797124748039</v>
      </c>
      <c r="AI275" s="9">
        <v>9.8810611512783009</v>
      </c>
      <c r="AJ275" s="9">
        <v>9.4692358208616323</v>
      </c>
      <c r="AK275" s="9">
        <v>9.0745746492510104</v>
      </c>
      <c r="AL275" s="9">
        <v>8.6963622643559884</v>
      </c>
      <c r="AM275" s="9">
        <v>8.3339131095424754</v>
      </c>
      <c r="AN275" s="9">
        <v>7.9865702009767157</v>
      </c>
      <c r="AO275" s="9">
        <v>7.6537039367609889</v>
      </c>
      <c r="AP275" s="9">
        <v>7.3347109557024526</v>
      </c>
      <c r="AQ275" s="9">
        <v>7.0290130436465041</v>
      </c>
      <c r="AR275" s="9">
        <v>6.7360560853922475</v>
      </c>
      <c r="AS275" s="9">
        <v>6.4553090602902934</v>
      </c>
      <c r="AT275" s="9">
        <v>6.1862630797022833</v>
      </c>
      <c r="AU275" s="9">
        <v>5.9284304645774144</v>
      </c>
      <c r="AV275" s="9">
        <v>5.6813438614739633</v>
      </c>
      <c r="AW275" s="9">
        <v>5.4445553954234782</v>
      </c>
      <c r="AX275" s="9">
        <v>5.2176358581021187</v>
      </c>
      <c r="AY275" s="9">
        <v>5.000173929837584</v>
      </c>
      <c r="AZ275" s="9">
        <v>4.7917754340414334</v>
      </c>
      <c r="BA275" s="9">
        <v>4.5920626227153649</v>
      </c>
      <c r="BB275" s="9">
        <v>4.4006734917363364</v>
      </c>
      <c r="BC275" s="9">
        <v>4.2172611246794105</v>
      </c>
      <c r="BD275" s="9">
        <v>4.0414930639889057</v>
      </c>
      <c r="BE275" s="9">
        <v>3.8730507083580448</v>
      </c>
      <c r="BF275" s="9">
        <v>3.7116287352247523</v>
      </c>
      <c r="BG275" s="9">
        <v>3.5569345473368261</v>
      </c>
      <c r="BH275" s="9">
        <v>3.4086877423832962</v>
      </c>
      <c r="BI275" s="9">
        <v>3.2666196047306268</v>
      </c>
      <c r="BJ275" s="9">
        <v>3.1304726183424574</v>
      </c>
      <c r="BK275" s="9">
        <v>3</v>
      </c>
      <c r="BL275" s="9" t="s">
        <v>47</v>
      </c>
      <c r="BM275" s="9" t="s">
        <v>47</v>
      </c>
      <c r="BN275" s="9" t="s">
        <v>47</v>
      </c>
    </row>
    <row r="276" spans="1:66" ht="12" x14ac:dyDescent="0.25">
      <c r="A276" s="5">
        <v>243</v>
      </c>
      <c r="B276" s="56">
        <v>61</v>
      </c>
      <c r="C276" s="9">
        <v>182.25</v>
      </c>
      <c r="D276" s="9">
        <v>121.5</v>
      </c>
      <c r="E276" s="9">
        <v>91.125</v>
      </c>
      <c r="F276" s="9">
        <v>72.900000000000006</v>
      </c>
      <c r="G276" s="9">
        <v>60.75</v>
      </c>
      <c r="H276" s="9">
        <v>52.071428571428577</v>
      </c>
      <c r="I276" s="9">
        <v>45.5625</v>
      </c>
      <c r="J276" s="9">
        <v>40.5</v>
      </c>
      <c r="K276" s="9">
        <v>36.450000000000003</v>
      </c>
      <c r="L276" s="9">
        <v>33.136363636363647</v>
      </c>
      <c r="M276" s="9">
        <v>30.375</v>
      </c>
      <c r="N276" s="9">
        <v>28.038461538461547</v>
      </c>
      <c r="O276" s="9">
        <v>26.035714285714295</v>
      </c>
      <c r="P276" s="9">
        <v>24.3</v>
      </c>
      <c r="Q276" s="9">
        <v>22.78125</v>
      </c>
      <c r="R276" s="9">
        <v>21.441176470588243</v>
      </c>
      <c r="S276" s="9">
        <v>20.25</v>
      </c>
      <c r="T276" s="9">
        <v>19.184210526315795</v>
      </c>
      <c r="U276" s="9">
        <v>18.225000000000001</v>
      </c>
      <c r="V276" s="9">
        <v>17.357142857142861</v>
      </c>
      <c r="W276" s="9">
        <v>16.568181818181824</v>
      </c>
      <c r="X276" s="9">
        <v>15.847826086956527</v>
      </c>
      <c r="Y276" s="9">
        <v>15.185710673461816</v>
      </c>
      <c r="Z276" s="9">
        <v>14.551258159495521</v>
      </c>
      <c r="AA276" s="9">
        <v>13.943312800915875</v>
      </c>
      <c r="AB276" s="9">
        <v>13.360767140078334</v>
      </c>
      <c r="AC276" s="9">
        <v>12.802559988446321</v>
      </c>
      <c r="AD276" s="9">
        <v>12.267674493487631</v>
      </c>
      <c r="AE276" s="9">
        <v>11.755136286335084</v>
      </c>
      <c r="AF276" s="9">
        <v>11.264011706837119</v>
      </c>
      <c r="AG276" s="9">
        <v>10.793406102765021</v>
      </c>
      <c r="AH276" s="9">
        <v>10.342462200078554</v>
      </c>
      <c r="AI276" s="9">
        <v>9.9103585412811785</v>
      </c>
      <c r="AJ276" s="9">
        <v>9.4963079890201421</v>
      </c>
      <c r="AK276" s="9">
        <v>9.0995562922055093</v>
      </c>
      <c r="AL276" s="9">
        <v>8.7193807120361342</v>
      </c>
      <c r="AM276" s="9">
        <v>8.3550887054296741</v>
      </c>
      <c r="AN276" s="9">
        <v>8.0060166634583378</v>
      </c>
      <c r="AO276" s="9">
        <v>7.6715287024922514</v>
      </c>
      <c r="AP276" s="9">
        <v>7.3510155058483404</v>
      </c>
      <c r="AQ276" s="9">
        <v>7.0438932138346271</v>
      </c>
      <c r="AR276" s="9">
        <v>6.7496023601679997</v>
      </c>
      <c r="AS276" s="9">
        <v>6.4676068528279931</v>
      </c>
      <c r="AT276" s="9">
        <v>6.1973929974900699</v>
      </c>
      <c r="AU276" s="9">
        <v>5.9384685617594419</v>
      </c>
      <c r="AV276" s="9">
        <v>5.6903618785007923</v>
      </c>
      <c r="AW276" s="9">
        <v>5.4526209866305155</v>
      </c>
      <c r="AX276" s="9">
        <v>5.2248128078062788</v>
      </c>
      <c r="AY276" s="9">
        <v>5.0065223575141484</v>
      </c>
      <c r="AZ276" s="9">
        <v>4.7973519891161569</v>
      </c>
      <c r="BA276" s="9">
        <v>4.5969206694812428</v>
      </c>
      <c r="BB276" s="9">
        <v>4.4048632848800171</v>
      </c>
      <c r="BC276" s="9">
        <v>4.2208299758789529</v>
      </c>
      <c r="BD276" s="9">
        <v>4.0444855000224127</v>
      </c>
      <c r="BE276" s="9">
        <v>3.8755086211415462</v>
      </c>
      <c r="BF276" s="9">
        <v>3.7135915241776027</v>
      </c>
      <c r="BG276" s="9">
        <v>3.5584392544536798</v>
      </c>
      <c r="BH276" s="9">
        <v>3.4097691803734516</v>
      </c>
      <c r="BI276" s="9">
        <v>3.2673104785681204</v>
      </c>
      <c r="BJ276" s="9">
        <v>3.1308036405537094</v>
      </c>
      <c r="BK276" s="9">
        <v>3</v>
      </c>
      <c r="BL276" s="9" t="s">
        <v>47</v>
      </c>
      <c r="BM276" s="9" t="s">
        <v>47</v>
      </c>
      <c r="BN276" s="9" t="s">
        <v>47</v>
      </c>
    </row>
    <row r="277" spans="1:66" ht="12" x14ac:dyDescent="0.25">
      <c r="A277" s="5">
        <v>244</v>
      </c>
      <c r="B277" s="56">
        <v>61</v>
      </c>
      <c r="C277" s="9">
        <v>183</v>
      </c>
      <c r="D277" s="9">
        <v>122</v>
      </c>
      <c r="E277" s="9">
        <v>91.5</v>
      </c>
      <c r="F277" s="9">
        <v>73.2</v>
      </c>
      <c r="G277" s="9">
        <v>61</v>
      </c>
      <c r="H277" s="9">
        <v>52.285714285714292</v>
      </c>
      <c r="I277" s="9">
        <v>45.75</v>
      </c>
      <c r="J277" s="9">
        <v>40.666666666666671</v>
      </c>
      <c r="K277" s="9">
        <v>36.6</v>
      </c>
      <c r="L277" s="9">
        <v>33.27272727272728</v>
      </c>
      <c r="M277" s="9">
        <v>30.5</v>
      </c>
      <c r="N277" s="9">
        <v>28.15384615384616</v>
      </c>
      <c r="O277" s="9">
        <v>26.142857142857149</v>
      </c>
      <c r="P277" s="9">
        <v>24.4</v>
      </c>
      <c r="Q277" s="9">
        <v>22.875</v>
      </c>
      <c r="R277" s="9">
        <v>21.529411764705888</v>
      </c>
      <c r="S277" s="9">
        <v>20.333333333333339</v>
      </c>
      <c r="T277" s="9">
        <v>19.263157894736846</v>
      </c>
      <c r="U277" s="9">
        <v>18.3</v>
      </c>
      <c r="V277" s="9">
        <v>17.428571428571431</v>
      </c>
      <c r="W277" s="9">
        <v>16.63636363636364</v>
      </c>
      <c r="X277" s="9">
        <v>15.913043478260875</v>
      </c>
      <c r="Y277" s="9">
        <v>15.246597726664898</v>
      </c>
      <c r="Z277" s="9">
        <v>14.60806303686091</v>
      </c>
      <c r="AA277" s="9">
        <v>13.996270480442524</v>
      </c>
      <c r="AB277" s="9">
        <v>13.410100084275259</v>
      </c>
      <c r="AC277" s="9">
        <v>12.848478780226714</v>
      </c>
      <c r="AD277" s="9">
        <v>12.310378440762992</v>
      </c>
      <c r="AE277" s="9">
        <v>11.794813996815289</v>
      </c>
      <c r="AF277" s="9">
        <v>11.300841634471102</v>
      </c>
      <c r="AG277" s="9">
        <v>10.827557067188861</v>
      </c>
      <c r="AH277" s="9">
        <v>10.374093880373033</v>
      </c>
      <c r="AI277" s="9">
        <v>9.9396219452791925</v>
      </c>
      <c r="AJ277" s="9">
        <v>9.5233458993454949</v>
      </c>
      <c r="AK277" s="9">
        <v>9.1245036901685861</v>
      </c>
      <c r="AL277" s="9">
        <v>8.742365180458485</v>
      </c>
      <c r="AM277" s="9">
        <v>8.3762308114186101</v>
      </c>
      <c r="AN277" s="9">
        <v>8.0254303221040839</v>
      </c>
      <c r="AO277" s="9">
        <v>7.6893215224139118</v>
      </c>
      <c r="AP277" s="9">
        <v>7.3672891174708255</v>
      </c>
      <c r="AQ277" s="9">
        <v>7.0587435812366532</v>
      </c>
      <c r="AR277" s="9">
        <v>6.7631200773012106</v>
      </c>
      <c r="AS277" s="9">
        <v>6.4798774248690547</v>
      </c>
      <c r="AT277" s="9">
        <v>6.2084971080512048</v>
      </c>
      <c r="AU277" s="9">
        <v>5.9484823266481923</v>
      </c>
      <c r="AV277" s="9">
        <v>5.6993570866867609</v>
      </c>
      <c r="AW277" s="9">
        <v>5.460665329045316</v>
      </c>
      <c r="AX277" s="9">
        <v>5.2319700945729579</v>
      </c>
      <c r="AY277" s="9">
        <v>5.0128527241737153</v>
      </c>
      <c r="AZ277" s="9">
        <v>4.8029120923916295</v>
      </c>
      <c r="BA277" s="9">
        <v>4.6017638730936605</v>
      </c>
      <c r="BB277" s="9">
        <v>4.4090398359061309</v>
      </c>
      <c r="BC277" s="9">
        <v>4.224387172116753</v>
      </c>
      <c r="BD277" s="9">
        <v>4.0474678488081839</v>
      </c>
      <c r="BE277" s="9">
        <v>3.8779579900407821</v>
      </c>
      <c r="BF277" s="9">
        <v>3.7155472839517167</v>
      </c>
      <c r="BG277" s="9">
        <v>3.559938414685043</v>
      </c>
      <c r="BH277" s="9">
        <v>3.4108465181128196</v>
      </c>
      <c r="BI277" s="9">
        <v>3.267998660350877</v>
      </c>
      <c r="BJ277" s="9">
        <v>3.1311333381145925</v>
      </c>
      <c r="BK277" s="9">
        <v>3</v>
      </c>
      <c r="BL277" s="9" t="s">
        <v>47</v>
      </c>
      <c r="BM277" s="9" t="s">
        <v>47</v>
      </c>
      <c r="BN277" s="9" t="s">
        <v>47</v>
      </c>
    </row>
    <row r="278" spans="1:66" ht="12" x14ac:dyDescent="0.25">
      <c r="A278" s="5">
        <v>245</v>
      </c>
      <c r="B278" s="56">
        <v>62</v>
      </c>
      <c r="C278" s="9">
        <v>183.75</v>
      </c>
      <c r="D278" s="9">
        <v>122.5</v>
      </c>
      <c r="E278" s="9">
        <v>91.875</v>
      </c>
      <c r="F278" s="9">
        <v>73.5</v>
      </c>
      <c r="G278" s="9">
        <v>61.25</v>
      </c>
      <c r="H278" s="9">
        <v>52.5</v>
      </c>
      <c r="I278" s="9">
        <v>45.9375</v>
      </c>
      <c r="J278" s="9">
        <v>40.833333333333329</v>
      </c>
      <c r="K278" s="9">
        <v>36.75</v>
      </c>
      <c r="L278" s="9">
        <v>33.409090909090907</v>
      </c>
      <c r="M278" s="9">
        <v>30.625</v>
      </c>
      <c r="N278" s="9">
        <v>28.269230769230766</v>
      </c>
      <c r="O278" s="9">
        <v>26.25</v>
      </c>
      <c r="P278" s="9">
        <v>24.5</v>
      </c>
      <c r="Q278" s="9">
        <v>22.96875</v>
      </c>
      <c r="R278" s="9">
        <v>21.617647058823529</v>
      </c>
      <c r="S278" s="9">
        <v>20.416666666666664</v>
      </c>
      <c r="T278" s="9">
        <v>19.34210526315789</v>
      </c>
      <c r="U278" s="9">
        <v>18.375</v>
      </c>
      <c r="V278" s="9">
        <v>17.5</v>
      </c>
      <c r="W278" s="9">
        <v>16.704545454545453</v>
      </c>
      <c r="X278" s="9">
        <v>15.978260869565217</v>
      </c>
      <c r="Y278" s="9">
        <v>15.3125</v>
      </c>
      <c r="Z278" s="9">
        <v>14.685684119628165</v>
      </c>
      <c r="AA278" s="9">
        <v>14.084526893812171</v>
      </c>
      <c r="AB278" s="9">
        <v>13.507977987718087</v>
      </c>
      <c r="AC278" s="9">
        <v>12.955030061878748</v>
      </c>
      <c r="AD278" s="9">
        <v>12.424717012182088</v>
      </c>
      <c r="AE278" s="9">
        <v>11.916112281905397</v>
      </c>
      <c r="AF278" s="9">
        <v>11.428327242846319</v>
      </c>
      <c r="AG278" s="9">
        <v>10.960509642722098</v>
      </c>
      <c r="AH278" s="9">
        <v>10.511842116124427</v>
      </c>
      <c r="AI278" s="9">
        <v>10.081540756428215</v>
      </c>
      <c r="AJ278" s="9">
        <v>9.6688537461591473</v>
      </c>
      <c r="AK278" s="9">
        <v>9.2730600434270496</v>
      </c>
      <c r="AL278" s="9">
        <v>8.8934681221299652</v>
      </c>
      <c r="AM278" s="9">
        <v>8.5294147637278925</v>
      </c>
      <c r="AN278" s="9">
        <v>8.1802638984751503</v>
      </c>
      <c r="AO278" s="9">
        <v>7.8454054940867985</v>
      </c>
      <c r="AP278" s="9">
        <v>7.524254489897408</v>
      </c>
      <c r="AQ278" s="9">
        <v>7.2162497746499463</v>
      </c>
      <c r="AR278" s="9">
        <v>6.9208532061287862</v>
      </c>
      <c r="AS278" s="9">
        <v>6.6375486709239633</v>
      </c>
      <c r="AT278" s="9">
        <v>6.3658411826838917</v>
      </c>
      <c r="AU278" s="9">
        <v>6.1052560172810333</v>
      </c>
      <c r="AV278" s="9">
        <v>5.8553378833794856</v>
      </c>
      <c r="AW278" s="9">
        <v>5.6156501269553187</v>
      </c>
      <c r="AX278" s="9">
        <v>5.3857739683797954</v>
      </c>
      <c r="AY278" s="9">
        <v>5.1653077707325341</v>
      </c>
      <c r="AZ278" s="9">
        <v>4.9538663380662031</v>
      </c>
      <c r="BA278" s="9">
        <v>4.7510802423966938</v>
      </c>
      <c r="BB278" s="9">
        <v>4.5565951782428904</v>
      </c>
      <c r="BC278" s="9">
        <v>4.370071343588303</v>
      </c>
      <c r="BD278" s="9">
        <v>4.1911828461829783</v>
      </c>
      <c r="BE278" s="9">
        <v>4.0196171341483984</v>
      </c>
      <c r="BF278" s="9">
        <v>3.8550744498905085</v>
      </c>
      <c r="BG278" s="9">
        <v>3.6972673063667809</v>
      </c>
      <c r="BH278" s="9">
        <v>3.5459199847922309</v>
      </c>
      <c r="BI278" s="9">
        <v>3.4007680529068027</v>
      </c>
      <c r="BJ278" s="9">
        <v>3.2615579029624318</v>
      </c>
      <c r="BK278" s="9">
        <v>3.1280463086225714</v>
      </c>
      <c r="BL278" s="9">
        <v>3</v>
      </c>
      <c r="BM278" s="9" t="s">
        <v>47</v>
      </c>
      <c r="BN278" s="9" t="s">
        <v>47</v>
      </c>
    </row>
    <row r="279" spans="1:66" ht="12" x14ac:dyDescent="0.25">
      <c r="A279" s="5">
        <v>246</v>
      </c>
      <c r="B279" s="56">
        <v>62</v>
      </c>
      <c r="C279" s="9">
        <v>184.5</v>
      </c>
      <c r="D279" s="9">
        <v>123</v>
      </c>
      <c r="E279" s="9">
        <v>92.25</v>
      </c>
      <c r="F279" s="9">
        <v>73.8</v>
      </c>
      <c r="G279" s="9">
        <v>61.5</v>
      </c>
      <c r="H279" s="9">
        <v>52.714285714285708</v>
      </c>
      <c r="I279" s="9">
        <v>46.125</v>
      </c>
      <c r="J279" s="9">
        <v>41</v>
      </c>
      <c r="K279" s="9">
        <v>36.9</v>
      </c>
      <c r="L279" s="9">
        <v>33.54545454545454</v>
      </c>
      <c r="M279" s="9">
        <v>30.75</v>
      </c>
      <c r="N279" s="9">
        <v>28.38461538461538</v>
      </c>
      <c r="O279" s="9">
        <v>26.357142857142854</v>
      </c>
      <c r="P279" s="9">
        <v>24.6</v>
      </c>
      <c r="Q279" s="9">
        <v>23.0625</v>
      </c>
      <c r="R279" s="9">
        <v>21.705882352941174</v>
      </c>
      <c r="S279" s="9">
        <v>20.5</v>
      </c>
      <c r="T279" s="9">
        <v>19.421052631578942</v>
      </c>
      <c r="U279" s="9">
        <v>18.45</v>
      </c>
      <c r="V279" s="9">
        <v>17.571428571428562</v>
      </c>
      <c r="W279" s="9">
        <v>16.772727272727266</v>
      </c>
      <c r="X279" s="9">
        <v>16.043478260869559</v>
      </c>
      <c r="Y279" s="9">
        <v>15.375</v>
      </c>
      <c r="Z279" s="9">
        <v>14.744085672208939</v>
      </c>
      <c r="AA279" s="9">
        <v>14.139060963215414</v>
      </c>
      <c r="AB279" s="9">
        <v>13.55886349048671</v>
      </c>
      <c r="AC279" s="9">
        <v>13.002474466440457</v>
      </c>
      <c r="AD279" s="9">
        <v>12.468916909522433</v>
      </c>
      <c r="AE279" s="9">
        <v>11.957253928692912</v>
      </c>
      <c r="AF279" s="9">
        <v>11.466587078309287</v>
      </c>
      <c r="AG279" s="9">
        <v>10.996054780516173</v>
      </c>
      <c r="AH279" s="9">
        <v>10.54483081237289</v>
      </c>
      <c r="AI279" s="9">
        <v>10.112122855061759</v>
      </c>
      <c r="AJ279" s="9">
        <v>9.6971711026297687</v>
      </c>
      <c r="AK279" s="9">
        <v>9.2992469278206293</v>
      </c>
      <c r="AL279" s="9">
        <v>8.9176516026545158</v>
      </c>
      <c r="AM279" s="9">
        <v>8.5517150715089159</v>
      </c>
      <c r="AN279" s="9">
        <v>8.2007947745462051</v>
      </c>
      <c r="AO279" s="9">
        <v>7.8642745194219623</v>
      </c>
      <c r="AP279" s="9">
        <v>7.541563399292829</v>
      </c>
      <c r="AQ279" s="9">
        <v>7.2320947552239856</v>
      </c>
      <c r="AR279" s="9">
        <v>6.9353251811743366</v>
      </c>
      <c r="AS279" s="9">
        <v>6.650733569812191</v>
      </c>
      <c r="AT279" s="9">
        <v>6.3778201974859821</v>
      </c>
      <c r="AU279" s="9">
        <v>6.1161058467432774</v>
      </c>
      <c r="AV279" s="9">
        <v>5.8651309648572951</v>
      </c>
      <c r="AW279" s="9">
        <v>5.6244548568833475</v>
      </c>
      <c r="AX279" s="9">
        <v>5.3936549118282775</v>
      </c>
      <c r="AY279" s="9">
        <v>5.1723258605740945</v>
      </c>
      <c r="AZ279" s="9">
        <v>4.9600790642527679</v>
      </c>
      <c r="BA279" s="9">
        <v>4.75654183182262</v>
      </c>
      <c r="BB279" s="9">
        <v>4.5613567656480249</v>
      </c>
      <c r="BC279" s="9">
        <v>4.374181133933293</v>
      </c>
      <c r="BD279" s="9">
        <v>4.1946862689087832</v>
      </c>
      <c r="BE279" s="9">
        <v>4.0225569897124931</v>
      </c>
      <c r="BF279" s="9">
        <v>3.8574910489537499</v>
      </c>
      <c r="BG279" s="9">
        <v>3.6991986019872027</v>
      </c>
      <c r="BH279" s="9">
        <v>3.5474016979651952</v>
      </c>
      <c r="BI279" s="9">
        <v>3.4018337917748496</v>
      </c>
      <c r="BJ279" s="9">
        <v>3.2622392760028482</v>
      </c>
      <c r="BK279" s="9">
        <v>3.1283730321060732</v>
      </c>
      <c r="BL279" s="9">
        <v>3</v>
      </c>
      <c r="BM279" s="9" t="s">
        <v>47</v>
      </c>
      <c r="BN279" s="9" t="s">
        <v>47</v>
      </c>
    </row>
    <row r="280" spans="1:66" ht="12" x14ac:dyDescent="0.25">
      <c r="A280" s="5">
        <v>247</v>
      </c>
      <c r="B280" s="56">
        <v>62</v>
      </c>
      <c r="C280" s="9">
        <v>185.25</v>
      </c>
      <c r="D280" s="9">
        <v>123.5</v>
      </c>
      <c r="E280" s="9">
        <v>92.625</v>
      </c>
      <c r="F280" s="9">
        <v>74.099999999999994</v>
      </c>
      <c r="G280" s="9">
        <v>61.75</v>
      </c>
      <c r="H280" s="9">
        <v>52.928571428571431</v>
      </c>
      <c r="I280" s="9">
        <v>46.3125</v>
      </c>
      <c r="J280" s="9">
        <v>41.166666666666664</v>
      </c>
      <c r="K280" s="9">
        <v>37.049999999999997</v>
      </c>
      <c r="L280" s="9">
        <v>33.68181818181818</v>
      </c>
      <c r="M280" s="9">
        <v>30.875</v>
      </c>
      <c r="N280" s="9">
        <v>28.5</v>
      </c>
      <c r="O280" s="9">
        <v>26.464285714285715</v>
      </c>
      <c r="P280" s="9">
        <v>24.7</v>
      </c>
      <c r="Q280" s="9">
        <v>23.15625</v>
      </c>
      <c r="R280" s="9">
        <v>21.794117647058826</v>
      </c>
      <c r="S280" s="9">
        <v>20.583333333333336</v>
      </c>
      <c r="T280" s="9">
        <v>19.5</v>
      </c>
      <c r="U280" s="9">
        <v>18.524999999999999</v>
      </c>
      <c r="V280" s="9">
        <v>17.642857142857139</v>
      </c>
      <c r="W280" s="9">
        <v>16.840909090909086</v>
      </c>
      <c r="X280" s="9">
        <v>16.10869565217391</v>
      </c>
      <c r="Y280" s="9">
        <v>15.4375</v>
      </c>
      <c r="Z280" s="9">
        <v>14.802481137790355</v>
      </c>
      <c r="AA280" s="9">
        <v>14.193583665401734</v>
      </c>
      <c r="AB280" s="9">
        <v>13.609733084032937</v>
      </c>
      <c r="AC280" s="9">
        <v>13.049899094203008</v>
      </c>
      <c r="AD280" s="9">
        <v>12.513093777619918</v>
      </c>
      <c r="AE280" s="9">
        <v>11.998369853837779</v>
      </c>
      <c r="AF280" s="9">
        <v>11.504819008626148</v>
      </c>
      <c r="AG280" s="9">
        <v>11.031570291101572</v>
      </c>
      <c r="AH280" s="9">
        <v>10.577788576792841</v>
      </c>
      <c r="AI280" s="9">
        <v>10.142673093927794</v>
      </c>
      <c r="AJ280" s="9">
        <v>9.7254560103410483</v>
      </c>
      <c r="AK280" s="9">
        <v>9.3254010785090351</v>
      </c>
      <c r="AL280" s="9">
        <v>8.9418023363212846</v>
      </c>
      <c r="AM280" s="9">
        <v>8.5739828612952582</v>
      </c>
      <c r="AN280" s="9">
        <v>8.221293576036329</v>
      </c>
      <c r="AO280" s="9">
        <v>7.883112102834966</v>
      </c>
      <c r="AP280" s="9">
        <v>7.5588416653798518</v>
      </c>
      <c r="AQ280" s="9">
        <v>7.2479100356488475</v>
      </c>
      <c r="AR280" s="9">
        <v>6.9497685241194169</v>
      </c>
      <c r="AS280" s="9">
        <v>6.6638910115165535</v>
      </c>
      <c r="AT280" s="9">
        <v>6.389773020389601</v>
      </c>
      <c r="AU280" s="9">
        <v>6.1269308248795964</v>
      </c>
      <c r="AV280" s="9">
        <v>5.8749005971061719</v>
      </c>
      <c r="AW280" s="9">
        <v>5.6332375886676855</v>
      </c>
      <c r="AX280" s="9">
        <v>5.4015153458102052</v>
      </c>
      <c r="AY280" s="9">
        <v>5.1793249568803699</v>
      </c>
      <c r="AZ280" s="9">
        <v>4.9662743307341559</v>
      </c>
      <c r="BA280" s="9">
        <v>4.7619875048281628</v>
      </c>
      <c r="BB280" s="9">
        <v>4.5661039817724527</v>
      </c>
      <c r="BC280" s="9">
        <v>4.3782780931741652</v>
      </c>
      <c r="BD280" s="9">
        <v>4.1981783896493159</v>
      </c>
      <c r="BE280" s="9">
        <v>4.0254870559263534</v>
      </c>
      <c r="BF280" s="9">
        <v>3.8598993500093326</v>
      </c>
      <c r="BG280" s="9">
        <v>3.7011230654110059</v>
      </c>
      <c r="BH280" s="9">
        <v>3.5488780155068653</v>
      </c>
      <c r="BI280" s="9">
        <v>3.4028955391001938</v>
      </c>
      <c r="BJ280" s="9">
        <v>3.262918026325607</v>
      </c>
      <c r="BK280" s="9">
        <v>3.1286984640544735</v>
      </c>
      <c r="BL280" s="9">
        <v>3</v>
      </c>
      <c r="BM280" s="9" t="s">
        <v>47</v>
      </c>
      <c r="BN280" s="9" t="s">
        <v>47</v>
      </c>
    </row>
    <row r="281" spans="1:66" ht="12" x14ac:dyDescent="0.25">
      <c r="A281" s="5">
        <v>248</v>
      </c>
      <c r="B281" s="56">
        <v>62</v>
      </c>
      <c r="C281" s="9">
        <v>186</v>
      </c>
      <c r="D281" s="9">
        <v>124</v>
      </c>
      <c r="E281" s="9">
        <v>93</v>
      </c>
      <c r="F281" s="9">
        <v>74.400000000000006</v>
      </c>
      <c r="G281" s="9">
        <v>62</v>
      </c>
      <c r="H281" s="9">
        <v>53.142857142857146</v>
      </c>
      <c r="I281" s="9">
        <v>46.5</v>
      </c>
      <c r="J281" s="9">
        <v>41.333333333333329</v>
      </c>
      <c r="K281" s="9">
        <v>37.200000000000003</v>
      </c>
      <c r="L281" s="9">
        <v>33.818181818181813</v>
      </c>
      <c r="M281" s="9">
        <v>31</v>
      </c>
      <c r="N281" s="9">
        <v>28.61538461538461</v>
      </c>
      <c r="O281" s="9">
        <v>26.571428571428566</v>
      </c>
      <c r="P281" s="9">
        <v>24.8</v>
      </c>
      <c r="Q281" s="9">
        <v>23.25</v>
      </c>
      <c r="R281" s="9">
        <v>21.882352941176464</v>
      </c>
      <c r="S281" s="9">
        <v>20.666666666666661</v>
      </c>
      <c r="T281" s="9">
        <v>19.578947368421044</v>
      </c>
      <c r="U281" s="9">
        <v>18.600000000000001</v>
      </c>
      <c r="V281" s="9">
        <v>17.714285714285705</v>
      </c>
      <c r="W281" s="9">
        <v>16.909090909090899</v>
      </c>
      <c r="X281" s="9">
        <v>16.173913043478251</v>
      </c>
      <c r="Y281" s="9">
        <v>15.5</v>
      </c>
      <c r="Z281" s="9">
        <v>14.860870541646831</v>
      </c>
      <c r="AA281" s="9">
        <v>14.24809504874753</v>
      </c>
      <c r="AB281" s="9">
        <v>13.660586837710733</v>
      </c>
      <c r="AC281" s="9">
        <v>13.097304033428644</v>
      </c>
      <c r="AD281" s="9">
        <v>12.557247721636907</v>
      </c>
      <c r="AE281" s="9">
        <v>12.039460177460374</v>
      </c>
      <c r="AF281" s="9">
        <v>11.543023167003296</v>
      </c>
      <c r="AG281" s="9">
        <v>11.067056318972019</v>
      </c>
      <c r="AH281" s="9">
        <v>10.610715563442438</v>
      </c>
      <c r="AI281" s="9">
        <v>10.173191635003572</v>
      </c>
      <c r="AJ281" s="9">
        <v>9.7537086376227506</v>
      </c>
      <c r="AK281" s="9">
        <v>9.3515226686873714</v>
      </c>
      <c r="AL281" s="9">
        <v>8.9659204997831488</v>
      </c>
      <c r="AM281" s="9">
        <v>8.5962183118693485</v>
      </c>
      <c r="AN281" s="9">
        <v>8.2417604826080204</v>
      </c>
      <c r="AO281" s="9">
        <v>7.9019184236966815</v>
      </c>
      <c r="AP281" s="9">
        <v>7.5760894661426095</v>
      </c>
      <c r="AQ281" s="9">
        <v>7.2636957915019122</v>
      </c>
      <c r="AR281" s="9">
        <v>6.9641834071880577</v>
      </c>
      <c r="AS281" s="9">
        <v>6.6770211640326922</v>
      </c>
      <c r="AT281" s="9">
        <v>6.4016998143565109</v>
      </c>
      <c r="AU281" s="9">
        <v>6.1377311088797883</v>
      </c>
      <c r="AV281" s="9">
        <v>5.8846469308710345</v>
      </c>
      <c r="AW281" s="9">
        <v>5.641998465998312</v>
      </c>
      <c r="AX281" s="9">
        <v>5.4093554064110307</v>
      </c>
      <c r="AY281" s="9">
        <v>5.186305187640758</v>
      </c>
      <c r="AZ281" s="9">
        <v>4.9724522569677889</v>
      </c>
      <c r="BA281" s="9">
        <v>4.7674173719559967</v>
      </c>
      <c r="BB281" s="9">
        <v>4.5708369279120173</v>
      </c>
      <c r="BC281" s="9">
        <v>4.3823623130760794</v>
      </c>
      <c r="BD281" s="9">
        <v>4.2016592904010075</v>
      </c>
      <c r="BE281" s="9">
        <v>4.0284074048230387</v>
      </c>
      <c r="BF281" s="9">
        <v>3.862299414973335</v>
      </c>
      <c r="BG281" s="9">
        <v>3.7030407483223908</v>
      </c>
      <c r="BH281" s="9">
        <v>3.5503489787911025</v>
      </c>
      <c r="BI281" s="9">
        <v>3.4039533259021053</v>
      </c>
      <c r="BJ281" s="9">
        <v>3.263594174583186</v>
      </c>
      <c r="BK281" s="9">
        <v>3.1290226147711935</v>
      </c>
      <c r="BL281" s="9">
        <v>3</v>
      </c>
      <c r="BM281" s="9" t="s">
        <v>47</v>
      </c>
      <c r="BN281" s="9" t="s">
        <v>47</v>
      </c>
    </row>
    <row r="282" spans="1:66" ht="12" x14ac:dyDescent="0.25">
      <c r="A282" s="5">
        <v>249</v>
      </c>
      <c r="B282" s="56">
        <v>63</v>
      </c>
      <c r="C282" s="9">
        <v>186.75</v>
      </c>
      <c r="D282" s="9">
        <v>124.5</v>
      </c>
      <c r="E282" s="9">
        <v>93.375</v>
      </c>
      <c r="F282" s="9">
        <v>74.7</v>
      </c>
      <c r="G282" s="9">
        <v>62.25</v>
      </c>
      <c r="H282" s="9">
        <v>53.357142857142861</v>
      </c>
      <c r="I282" s="9">
        <v>46.6875</v>
      </c>
      <c r="J282" s="9">
        <v>41.5</v>
      </c>
      <c r="K282" s="9">
        <v>37.35</v>
      </c>
      <c r="L282" s="9">
        <v>33.954545454545453</v>
      </c>
      <c r="M282" s="9">
        <v>31.125</v>
      </c>
      <c r="N282" s="9">
        <v>28.73076923076923</v>
      </c>
      <c r="O282" s="9">
        <v>26.678571428571427</v>
      </c>
      <c r="P282" s="9">
        <v>24.9</v>
      </c>
      <c r="Q282" s="9">
        <v>23.34375</v>
      </c>
      <c r="R282" s="9">
        <v>21.970588235294116</v>
      </c>
      <c r="S282" s="9">
        <v>20.75</v>
      </c>
      <c r="T282" s="9">
        <v>19.657894736842099</v>
      </c>
      <c r="U282" s="9">
        <v>18.675000000000001</v>
      </c>
      <c r="V282" s="9">
        <v>17.785714285714278</v>
      </c>
      <c r="W282" s="9">
        <v>16.97727272727272</v>
      </c>
      <c r="X282" s="9">
        <v>16.239130434782602</v>
      </c>
      <c r="Y282" s="9">
        <v>15.5625</v>
      </c>
      <c r="Z282" s="9">
        <v>14.935006353618174</v>
      </c>
      <c r="AA282" s="9">
        <v>14.332813801292549</v>
      </c>
      <c r="AB282" s="9">
        <v>13.754902180724853</v>
      </c>
      <c r="AC282" s="9">
        <v>13.200292463455243</v>
      </c>
      <c r="AD282" s="9">
        <v>12.668045096309861</v>
      </c>
      <c r="AE282" s="9">
        <v>12.157258409722692</v>
      </c>
      <c r="AF282" s="9">
        <v>11.667067090235273</v>
      </c>
      <c r="AG282" s="9">
        <v>11.196640714586561</v>
      </c>
      <c r="AH282" s="9">
        <v>10.745182342909576</v>
      </c>
      <c r="AI282" s="9">
        <v>10.311927168651591</v>
      </c>
      <c r="AJ282" s="9">
        <v>9.8961412229307264</v>
      </c>
      <c r="AK282" s="9">
        <v>9.4971201311340199</v>
      </c>
      <c r="AL282" s="9">
        <v>9.1141879196505506</v>
      </c>
      <c r="AM282" s="9">
        <v>8.7466958707181384</v>
      </c>
      <c r="AN282" s="9">
        <v>8.3940214234436166</v>
      </c>
      <c r="AO282" s="9">
        <v>8.0555671191349418</v>
      </c>
      <c r="AP282" s="9">
        <v>7.7307595891584286</v>
      </c>
      <c r="AQ282" s="9">
        <v>7.419048583606477</v>
      </c>
      <c r="AR282" s="9">
        <v>7.1199060391302611</v>
      </c>
      <c r="AS282" s="9">
        <v>6.8328251843582262</v>
      </c>
      <c r="AT282" s="9">
        <v>6.557319681384894</v>
      </c>
      <c r="AU282" s="9">
        <v>6.2929228018755934</v>
      </c>
      <c r="AV282" s="9">
        <v>6.0391866363913698</v>
      </c>
      <c r="AW282" s="9">
        <v>5.7956813355946091</v>
      </c>
      <c r="AX282" s="9">
        <v>5.5619943820499138</v>
      </c>
      <c r="AY282" s="9">
        <v>5.3377298913866076</v>
      </c>
      <c r="AZ282" s="9">
        <v>5.1225079416389816</v>
      </c>
      <c r="BA282" s="9">
        <v>4.9159639296281297</v>
      </c>
      <c r="BB282" s="9">
        <v>4.7177479532950297</v>
      </c>
      <c r="BC282" s="9">
        <v>4.5275242189385017</v>
      </c>
      <c r="BD282" s="9">
        <v>4.344970472353844</v>
      </c>
      <c r="BE282" s="9">
        <v>4.1697774529084688</v>
      </c>
      <c r="BF282" s="9">
        <v>4.0016483696296739</v>
      </c>
      <c r="BG282" s="9">
        <v>3.840298398417028</v>
      </c>
      <c r="BH282" s="9">
        <v>3.6854541995275838</v>
      </c>
      <c r="BI282" s="9">
        <v>3.5368534545165145</v>
      </c>
      <c r="BJ282" s="9">
        <v>3.3942444218487098</v>
      </c>
      <c r="BK282" s="9">
        <v>3.2573855104285006</v>
      </c>
      <c r="BL282" s="9">
        <v>3.1260448703250407</v>
      </c>
      <c r="BM282" s="9">
        <v>3</v>
      </c>
      <c r="BN282" s="9" t="s">
        <v>47</v>
      </c>
    </row>
    <row r="283" spans="1:66" ht="12" x14ac:dyDescent="0.25">
      <c r="A283" s="5">
        <v>250</v>
      </c>
      <c r="B283" s="56">
        <v>63</v>
      </c>
      <c r="C283" s="9">
        <v>187.5</v>
      </c>
      <c r="D283" s="9">
        <v>125</v>
      </c>
      <c r="E283" s="9">
        <v>93.75</v>
      </c>
      <c r="F283" s="9">
        <v>75</v>
      </c>
      <c r="G283" s="9">
        <v>62.5</v>
      </c>
      <c r="H283" s="9">
        <v>53.571428571428569</v>
      </c>
      <c r="I283" s="9">
        <v>46.875</v>
      </c>
      <c r="J283" s="9">
        <v>41.666666666666664</v>
      </c>
      <c r="K283" s="9">
        <v>37.5</v>
      </c>
      <c r="L283" s="9">
        <v>34.090909090909086</v>
      </c>
      <c r="M283" s="9">
        <v>31.25</v>
      </c>
      <c r="N283" s="9">
        <v>28.84615384615384</v>
      </c>
      <c r="O283" s="9">
        <v>26.785714285714281</v>
      </c>
      <c r="P283" s="9">
        <v>25</v>
      </c>
      <c r="Q283" s="9">
        <v>23.4375</v>
      </c>
      <c r="R283" s="9">
        <v>22.058823529411761</v>
      </c>
      <c r="S283" s="9">
        <v>20.833333333333329</v>
      </c>
      <c r="T283" s="9">
        <v>19.736842105263154</v>
      </c>
      <c r="U283" s="9">
        <v>18.75</v>
      </c>
      <c r="V283" s="9">
        <v>17.857142857142854</v>
      </c>
      <c r="W283" s="9">
        <v>17.045454545454543</v>
      </c>
      <c r="X283" s="9">
        <v>16.304347826086953</v>
      </c>
      <c r="Y283" s="9">
        <v>15.625</v>
      </c>
      <c r="Z283" s="9">
        <v>14.993483868438314</v>
      </c>
      <c r="AA283" s="9">
        <v>14.387491744839679</v>
      </c>
      <c r="AB283" s="9">
        <v>13.805992024546763</v>
      </c>
      <c r="AC283" s="9">
        <v>13.247994797301116</v>
      </c>
      <c r="AD283" s="9">
        <v>12.712550162079298</v>
      </c>
      <c r="AE283" s="9">
        <v>12.198746610038327</v>
      </c>
      <c r="AF283" s="9">
        <v>11.705709472817681</v>
      </c>
      <c r="AG283" s="9">
        <v>11.232599433556318</v>
      </c>
      <c r="AH283" s="9">
        <v>10.778611098089986</v>
      </c>
      <c r="AI283" s="9">
        <v>10.342971623896474</v>
      </c>
      <c r="AJ283" s="9">
        <v>9.9249394044548502</v>
      </c>
      <c r="AK283" s="9">
        <v>9.5238028067789813</v>
      </c>
      <c r="AL283" s="9">
        <v>9.1388789599762053</v>
      </c>
      <c r="AM283" s="9">
        <v>8.7695125927688693</v>
      </c>
      <c r="AN283" s="9">
        <v>8.4150749179997906</v>
      </c>
      <c r="AO283" s="9">
        <v>8.0749625622227033</v>
      </c>
      <c r="AP283" s="9">
        <v>7.7485965385554847</v>
      </c>
      <c r="AQ283" s="9">
        <v>7.4354212610475923</v>
      </c>
      <c r="AR283" s="9">
        <v>7.1349035988838638</v>
      </c>
      <c r="AS283" s="9">
        <v>6.8465319688145732</v>
      </c>
      <c r="AT283" s="9">
        <v>6.5698154642667861</v>
      </c>
      <c r="AU283" s="9">
        <v>6.3042830196544424</v>
      </c>
      <c r="AV283" s="9">
        <v>6.049482608464543</v>
      </c>
      <c r="AW283" s="9">
        <v>5.8049804737543216</v>
      </c>
      <c r="AX283" s="9">
        <v>5.5703603897494292</v>
      </c>
      <c r="AY283" s="9">
        <v>5.3452229532861333</v>
      </c>
      <c r="AZ283" s="9">
        <v>5.1291849038913195</v>
      </c>
      <c r="BA283" s="9">
        <v>4.9218784713428381</v>
      </c>
      <c r="BB283" s="9">
        <v>4.7229507495995318</v>
      </c>
      <c r="BC283" s="9">
        <v>4.5320630960351513</v>
      </c>
      <c r="BD283" s="9">
        <v>4.3488905549534502</v>
      </c>
      <c r="BE283" s="9">
        <v>4.1731213044030921</v>
      </c>
      <c r="BF283" s="9">
        <v>4.0044561253506581</v>
      </c>
      <c r="BG283" s="9">
        <v>3.8426078923081022</v>
      </c>
      <c r="BH283" s="9">
        <v>3.6873010845475385</v>
      </c>
      <c r="BI283" s="9">
        <v>3.5382713170712718</v>
      </c>
      <c r="BJ283" s="9">
        <v>3.3952648905386313</v>
      </c>
      <c r="BK283" s="9">
        <v>3.2580383593834217</v>
      </c>
      <c r="BL283" s="9">
        <v>3.1263581173867885</v>
      </c>
      <c r="BM283" s="9">
        <v>3</v>
      </c>
      <c r="BN283" s="9" t="s">
        <v>47</v>
      </c>
    </row>
    <row r="284" spans="1:66" ht="12" x14ac:dyDescent="0.25">
      <c r="A284" s="5">
        <v>251</v>
      </c>
      <c r="B284" s="56">
        <v>63</v>
      </c>
      <c r="C284" s="9">
        <v>188.25</v>
      </c>
      <c r="D284" s="9">
        <v>125.5</v>
      </c>
      <c r="E284" s="9">
        <v>94.125</v>
      </c>
      <c r="F284" s="9">
        <v>75.3</v>
      </c>
      <c r="G284" s="9">
        <v>62.75</v>
      </c>
      <c r="H284" s="9">
        <v>53.785714285714285</v>
      </c>
      <c r="I284" s="9">
        <v>47.0625</v>
      </c>
      <c r="J284" s="9">
        <v>41.833333333333329</v>
      </c>
      <c r="K284" s="9">
        <v>37.65</v>
      </c>
      <c r="L284" s="9">
        <v>34.227272727272727</v>
      </c>
      <c r="M284" s="9">
        <v>31.375</v>
      </c>
      <c r="N284" s="9">
        <v>28.96153846153846</v>
      </c>
      <c r="O284" s="9">
        <v>26.892857142857142</v>
      </c>
      <c r="P284" s="9">
        <v>25.1</v>
      </c>
      <c r="Q284" s="9">
        <v>23.53125</v>
      </c>
      <c r="R284" s="9">
        <v>22.147058823529413</v>
      </c>
      <c r="S284" s="9">
        <v>20.916666666666668</v>
      </c>
      <c r="T284" s="9">
        <v>19.815789473684209</v>
      </c>
      <c r="U284" s="9">
        <v>18.824999999999999</v>
      </c>
      <c r="V284" s="9">
        <v>17.928571428571427</v>
      </c>
      <c r="W284" s="9">
        <v>17.113636363636363</v>
      </c>
      <c r="X284" s="9">
        <v>16.369565217391305</v>
      </c>
      <c r="Y284" s="9">
        <v>15.6875</v>
      </c>
      <c r="Z284" s="9">
        <v>15.051955535783565</v>
      </c>
      <c r="AA284" s="9">
        <v>14.442158753861703</v>
      </c>
      <c r="AB284" s="9">
        <v>13.85706654367195</v>
      </c>
      <c r="AC284" s="9">
        <v>13.295678053975726</v>
      </c>
      <c r="AD284" s="9">
        <v>12.75703298081504</v>
      </c>
      <c r="AE284" s="9">
        <v>12.240209924828841</v>
      </c>
      <c r="AF284" s="9">
        <v>11.744324815119068</v>
      </c>
      <c r="AG284" s="9">
        <v>11.26852939697031</v>
      </c>
      <c r="AH284" s="9">
        <v>10.812009780836147</v>
      </c>
      <c r="AI284" s="9">
        <v>10.373985050110131</v>
      </c>
      <c r="AJ284" s="9">
        <v>9.9537059252998308</v>
      </c>
      <c r="AK284" s="9">
        <v>9.5504534823189449</v>
      </c>
      <c r="AL284" s="9">
        <v>9.1635379227049594</v>
      </c>
      <c r="AM284" s="9">
        <v>8.7922973936587425</v>
      </c>
      <c r="AN284" s="9">
        <v>8.4360968558876248</v>
      </c>
      <c r="AO284" s="9">
        <v>8.0943269973153171</v>
      </c>
      <c r="AP284" s="9">
        <v>7.7664031908004869</v>
      </c>
      <c r="AQ284" s="9">
        <v>7.4517644940810532</v>
      </c>
      <c r="AR284" s="9">
        <v>7.1498726902335434</v>
      </c>
      <c r="AS284" s="9">
        <v>6.8602113670061193</v>
      </c>
      <c r="AT284" s="9">
        <v>6.582285033450396</v>
      </c>
      <c r="AU284" s="9">
        <v>6.3156182723409708</v>
      </c>
      <c r="AV284" s="9">
        <v>6.059754926932813</v>
      </c>
      <c r="AW284" s="9">
        <v>5.8142573206653756</v>
      </c>
      <c r="AX284" s="9">
        <v>5.5787055084786807</v>
      </c>
      <c r="AY284" s="9">
        <v>5.3526965584606812</v>
      </c>
      <c r="AZ284" s="9">
        <v>5.1358438625970919</v>
      </c>
      <c r="BA284" s="9">
        <v>4.9277764754446753</v>
      </c>
      <c r="BB284" s="9">
        <v>4.7281384795967165</v>
      </c>
      <c r="BC284" s="9">
        <v>4.5365883768552724</v>
      </c>
      <c r="BD284" s="9">
        <v>4.3527985040687227</v>
      </c>
      <c r="BE284" s="9">
        <v>4.1764544726353865</v>
      </c>
      <c r="BF284" s="9">
        <v>4.0072546307144057</v>
      </c>
      <c r="BG284" s="9">
        <v>3.8449095472239692</v>
      </c>
      <c r="BH284" s="9">
        <v>3.6891415167442165</v>
      </c>
      <c r="BI284" s="9">
        <v>3.5396840844779014</v>
      </c>
      <c r="BJ284" s="9">
        <v>3.3962815904562311</v>
      </c>
      <c r="BK284" s="9">
        <v>3.2586887322101976</v>
      </c>
      <c r="BL284" s="9">
        <v>3.1266701451593186</v>
      </c>
      <c r="BM284" s="9">
        <v>3</v>
      </c>
      <c r="BN284" s="9" t="s">
        <v>47</v>
      </c>
    </row>
    <row r="285" spans="1:66" ht="12" x14ac:dyDescent="0.25">
      <c r="A285" s="5">
        <v>252</v>
      </c>
      <c r="B285" s="56">
        <v>63</v>
      </c>
      <c r="C285" s="9">
        <v>189</v>
      </c>
      <c r="D285" s="9">
        <v>126</v>
      </c>
      <c r="E285" s="9">
        <v>94.5</v>
      </c>
      <c r="F285" s="9">
        <v>75.599999999999994</v>
      </c>
      <c r="G285" s="9">
        <v>63</v>
      </c>
      <c r="H285" s="9">
        <v>54</v>
      </c>
      <c r="I285" s="9">
        <v>47.25</v>
      </c>
      <c r="J285" s="9">
        <v>42</v>
      </c>
      <c r="K285" s="9">
        <v>37.799999999999997</v>
      </c>
      <c r="L285" s="9">
        <v>34.363636363636367</v>
      </c>
      <c r="M285" s="9">
        <v>31.5</v>
      </c>
      <c r="N285" s="9">
        <v>29.07692307692308</v>
      </c>
      <c r="O285" s="9">
        <v>27</v>
      </c>
      <c r="P285" s="9">
        <v>25.2</v>
      </c>
      <c r="Q285" s="9">
        <v>23.625</v>
      </c>
      <c r="R285" s="9">
        <v>22.235294117647062</v>
      </c>
      <c r="S285" s="9">
        <v>21</v>
      </c>
      <c r="T285" s="9">
        <v>19.894736842105264</v>
      </c>
      <c r="U285" s="9">
        <v>18.899999999999999</v>
      </c>
      <c r="V285" s="9">
        <v>18</v>
      </c>
      <c r="W285" s="9">
        <v>17.18181818181818</v>
      </c>
      <c r="X285" s="9">
        <v>16.434782608695652</v>
      </c>
      <c r="Y285" s="9">
        <v>15.75</v>
      </c>
      <c r="Z285" s="9">
        <v>15.110421379531987</v>
      </c>
      <c r="AA285" s="9">
        <v>14.496814874096339</v>
      </c>
      <c r="AB285" s="9">
        <v>13.90812580372461</v>
      </c>
      <c r="AC285" s="9">
        <v>13.343342317067989</v>
      </c>
      <c r="AD285" s="9">
        <v>12.801493652205588</v>
      </c>
      <c r="AE285" s="9">
        <v>12.281648468078115</v>
      </c>
      <c r="AF285" s="9">
        <v>11.782913243678973</v>
      </c>
      <c r="AG285" s="9">
        <v>11.30443074225126</v>
      </c>
      <c r="AH285" s="9">
        <v>10.845378537850925</v>
      </c>
      <c r="AI285" s="9">
        <v>10.40496760174349</v>
      </c>
      <c r="AJ285" s="9">
        <v>9.9824409462046031</v>
      </c>
      <c r="AK285" s="9">
        <v>9.5770723233933683</v>
      </c>
      <c r="AL285" s="9">
        <v>9.1881649770620459</v>
      </c>
      <c r="AM285" s="9">
        <v>8.8150504449565315</v>
      </c>
      <c r="AN285" s="9">
        <v>8.4570874098491498</v>
      </c>
      <c r="AO285" s="9">
        <v>8.1136605972289129</v>
      </c>
      <c r="AP285" s="9">
        <v>7.7841797177545411</v>
      </c>
      <c r="AQ285" s="9">
        <v>7.4680784526525388</v>
      </c>
      <c r="AR285" s="9">
        <v>7.1648134803163854</v>
      </c>
      <c r="AS285" s="9">
        <v>6.8738635424337584</v>
      </c>
      <c r="AT285" s="9">
        <v>6.5947285480366054</v>
      </c>
      <c r="AU285" s="9">
        <v>6.3269287139341115</v>
      </c>
      <c r="AV285" s="9">
        <v>6.0700037400510993</v>
      </c>
      <c r="AW285" s="9">
        <v>5.8235120182544282</v>
      </c>
      <c r="AX285" s="9">
        <v>5.587029873307503</v>
      </c>
      <c r="AY285" s="9">
        <v>5.3601508346482269</v>
      </c>
      <c r="AZ285" s="9">
        <v>5.1424849377387165</v>
      </c>
      <c r="BA285" s="9">
        <v>4.9336580537859245</v>
      </c>
      <c r="BB285" s="9">
        <v>4.7333112466810796</v>
      </c>
      <c r="BC285" s="9">
        <v>4.5411001560526341</v>
      </c>
      <c r="BD285" s="9">
        <v>4.356694405372302</v>
      </c>
      <c r="BE285" s="9">
        <v>4.1797770340968272</v>
      </c>
      <c r="BF285" s="9">
        <v>4.0100439528694283</v>
      </c>
      <c r="BG285" s="9">
        <v>3.8472034208445187</v>
      </c>
      <c r="BH285" s="9">
        <v>3.6909755442373089</v>
      </c>
      <c r="BI285" s="9">
        <v>3.5410917952363903</v>
      </c>
      <c r="BJ285" s="9">
        <v>3.3972945504523975</v>
      </c>
      <c r="BK285" s="9">
        <v>3.2593366481094233</v>
      </c>
      <c r="BL285" s="9">
        <v>3.1269809632180796</v>
      </c>
      <c r="BM285" s="9">
        <v>3</v>
      </c>
      <c r="BN285" s="9" t="s">
        <v>47</v>
      </c>
    </row>
    <row r="286" spans="1:66" ht="12" x14ac:dyDescent="0.25">
      <c r="A286" s="5">
        <v>253</v>
      </c>
      <c r="B286" s="56">
        <v>64</v>
      </c>
      <c r="C286" s="9">
        <v>189.75</v>
      </c>
      <c r="D286" s="9">
        <v>126.5</v>
      </c>
      <c r="E286" s="9">
        <v>94.875</v>
      </c>
      <c r="F286" s="9">
        <v>75.900000000000006</v>
      </c>
      <c r="G286" s="9">
        <v>63.25</v>
      </c>
      <c r="H286" s="9">
        <v>54.214285714285715</v>
      </c>
      <c r="I286" s="9">
        <v>47.4375</v>
      </c>
      <c r="J286" s="9">
        <v>42.166666666666664</v>
      </c>
      <c r="K286" s="9">
        <v>37.950000000000003</v>
      </c>
      <c r="L286" s="9">
        <v>34.5</v>
      </c>
      <c r="M286" s="9">
        <v>31.625</v>
      </c>
      <c r="N286" s="9">
        <v>29.192307692307686</v>
      </c>
      <c r="O286" s="9">
        <v>27.107142857142854</v>
      </c>
      <c r="P286" s="9">
        <v>25.3</v>
      </c>
      <c r="Q286" s="9">
        <v>23.71875</v>
      </c>
      <c r="R286" s="9">
        <v>22.323529411764703</v>
      </c>
      <c r="S286" s="9">
        <v>21.083333333333329</v>
      </c>
      <c r="T286" s="9">
        <v>19.973684210526311</v>
      </c>
      <c r="U286" s="9">
        <v>18.975000000000001</v>
      </c>
      <c r="V286" s="9">
        <v>18.071428571428566</v>
      </c>
      <c r="W286" s="9">
        <v>17.25</v>
      </c>
      <c r="X286" s="9">
        <v>16.5</v>
      </c>
      <c r="Y286" s="9">
        <v>15.8125</v>
      </c>
      <c r="Z286" s="9">
        <v>15.18</v>
      </c>
      <c r="AA286" s="9">
        <v>14.576995128267177</v>
      </c>
      <c r="AB286" s="9">
        <v>13.997943805634062</v>
      </c>
      <c r="AC286" s="9">
        <v>13.441894509913405</v>
      </c>
      <c r="AD286" s="9">
        <v>12.907933516843812</v>
      </c>
      <c r="AE286" s="9">
        <v>12.395183398618505</v>
      </c>
      <c r="AF286" s="9">
        <v>11.902801582057982</v>
      </c>
      <c r="AG286" s="9">
        <v>11.42997896405732</v>
      </c>
      <c r="AH286" s="9">
        <v>10.975938582032931</v>
      </c>
      <c r="AI286" s="9">
        <v>10.539934337184047</v>
      </c>
      <c r="AJ286" s="9">
        <v>10.121249768470872</v>
      </c>
      <c r="AK286" s="9">
        <v>9.719196875294811</v>
      </c>
      <c r="AL286" s="9">
        <v>9.3331149869461179</v>
      </c>
      <c r="AM286" s="9">
        <v>8.9623696769611971</v>
      </c>
      <c r="AN286" s="9">
        <v>8.6063517206055913</v>
      </c>
      <c r="AO286" s="9">
        <v>8.2644760937695363</v>
      </c>
      <c r="AP286" s="9">
        <v>7.9361810116310352</v>
      </c>
      <c r="AQ286" s="9">
        <v>7.6209270055067266</v>
      </c>
      <c r="AR286" s="9">
        <v>7.3181960363736067</v>
      </c>
      <c r="AS286" s="9">
        <v>7.0274906436048914</v>
      </c>
      <c r="AT286" s="9">
        <v>6.7483331275211924</v>
      </c>
      <c r="AU286" s="9">
        <v>6.4802647644137314</v>
      </c>
      <c r="AV286" s="9">
        <v>6.2228450527496992</v>
      </c>
      <c r="AW286" s="9">
        <v>5.975650989321073</v>
      </c>
      <c r="AX286" s="9">
        <v>5.7382763741474463</v>
      </c>
      <c r="AY286" s="9">
        <v>5.510331142990645</v>
      </c>
      <c r="AZ286" s="9">
        <v>5.291440726384292</v>
      </c>
      <c r="BA286" s="9">
        <v>5.0812454341250577</v>
      </c>
      <c r="BB286" s="9">
        <v>4.8793998642141521</v>
      </c>
      <c r="BC286" s="9">
        <v>4.6855723352778158</v>
      </c>
      <c r="BD286" s="9">
        <v>4.4994443415341365</v>
      </c>
      <c r="BE286" s="9">
        <v>4.32071002941057</v>
      </c>
      <c r="BF286" s="9">
        <v>4.1490756949521099</v>
      </c>
      <c r="BG286" s="9">
        <v>3.984259301194248</v>
      </c>
      <c r="BH286" s="9">
        <v>3.8259900147076253</v>
      </c>
      <c r="BI286" s="9">
        <v>3.6740077605528287</v>
      </c>
      <c r="BJ286" s="9">
        <v>3.5280627949139927</v>
      </c>
      <c r="BK286" s="9">
        <v>3.3879152947089568</v>
      </c>
      <c r="BL286" s="9">
        <v>3.2533349635016031</v>
      </c>
      <c r="BM286" s="9">
        <v>3.1241006530687851</v>
      </c>
      <c r="BN286" s="9">
        <v>3</v>
      </c>
    </row>
    <row r="287" spans="1:66" ht="12" x14ac:dyDescent="0.25">
      <c r="A287" s="5">
        <v>254</v>
      </c>
      <c r="B287" s="56">
        <v>64</v>
      </c>
      <c r="C287" s="9">
        <v>190.5</v>
      </c>
      <c r="D287" s="9">
        <v>127</v>
      </c>
      <c r="E287" s="9">
        <v>95.25</v>
      </c>
      <c r="F287" s="9">
        <v>76.2</v>
      </c>
      <c r="G287" s="9">
        <v>63.5</v>
      </c>
      <c r="H287" s="9">
        <v>54.428571428571431</v>
      </c>
      <c r="I287" s="9">
        <v>47.625</v>
      </c>
      <c r="J287" s="9">
        <v>42.333333333333329</v>
      </c>
      <c r="K287" s="9">
        <v>38.1</v>
      </c>
      <c r="L287" s="9">
        <v>34.636363636363633</v>
      </c>
      <c r="M287" s="9">
        <v>31.75</v>
      </c>
      <c r="N287" s="9">
        <v>29.307692307692307</v>
      </c>
      <c r="O287" s="9">
        <v>27.214285714285715</v>
      </c>
      <c r="P287" s="9">
        <v>25.4</v>
      </c>
      <c r="Q287" s="9">
        <v>23.8125</v>
      </c>
      <c r="R287" s="9">
        <v>22.411764705882355</v>
      </c>
      <c r="S287" s="9">
        <v>21.166666666666668</v>
      </c>
      <c r="T287" s="9">
        <v>20.05263157894737</v>
      </c>
      <c r="U287" s="9">
        <v>19.05</v>
      </c>
      <c r="V287" s="9">
        <v>18.142857142857142</v>
      </c>
      <c r="W287" s="9">
        <v>17.31818181818182</v>
      </c>
      <c r="X287" s="9">
        <v>16.565217391304351</v>
      </c>
      <c r="Y287" s="9">
        <v>15.875</v>
      </c>
      <c r="Z287" s="9">
        <v>15.24</v>
      </c>
      <c r="AA287" s="9">
        <v>14.633168523501872</v>
      </c>
      <c r="AB287" s="9">
        <v>14.050500068058133</v>
      </c>
      <c r="AC287" s="9">
        <v>13.491032502320811</v>
      </c>
      <c r="AD287" s="9">
        <v>12.95384200541349</v>
      </c>
      <c r="AE287" s="9">
        <v>12.438041541471984</v>
      </c>
      <c r="AF287" s="9">
        <v>11.942779394926282</v>
      </c>
      <c r="AG287" s="9">
        <v>11.467237764105118</v>
      </c>
      <c r="AH287" s="9">
        <v>11.010631410840878</v>
      </c>
      <c r="AI287" s="9">
        <v>10.572206363844995</v>
      </c>
      <c r="AJ287" s="9">
        <v>10.151238673712779</v>
      </c>
      <c r="AK287" s="9">
        <v>9.747033217501885</v>
      </c>
      <c r="AL287" s="9">
        <v>9.3589225509104814</v>
      </c>
      <c r="AM287" s="9">
        <v>8.9862658061597838</v>
      </c>
      <c r="AN287" s="9">
        <v>8.6284476337610574</v>
      </c>
      <c r="AO287" s="9">
        <v>8.2848771864197186</v>
      </c>
      <c r="AP287" s="9">
        <v>7.9549871433986725</v>
      </c>
      <c r="AQ287" s="9">
        <v>7.6382327737298894</v>
      </c>
      <c r="AR287" s="9">
        <v>7.3340910367273366</v>
      </c>
      <c r="AS287" s="9">
        <v>7.042059718315989</v>
      </c>
      <c r="AT287" s="9">
        <v>6.7616566017507864</v>
      </c>
      <c r="AU287" s="9">
        <v>6.4924186713561829</v>
      </c>
      <c r="AV287" s="9">
        <v>6.2339013479714653</v>
      </c>
      <c r="AW287" s="9">
        <v>5.9856777548393652</v>
      </c>
      <c r="AX287" s="9">
        <v>5.7473380127257707</v>
      </c>
      <c r="AY287" s="9">
        <v>5.5184885631065974</v>
      </c>
      <c r="AZ287" s="9">
        <v>5.2987515183042344</v>
      </c>
      <c r="BA287" s="9">
        <v>5.0877640375004773</v>
      </c>
      <c r="BB287" s="9">
        <v>4.8851777275955897</v>
      </c>
      <c r="BC287" s="9">
        <v>4.6906580679241587</v>
      </c>
      <c r="BD287" s="9">
        <v>4.5038838578778151</v>
      </c>
      <c r="BE287" s="9">
        <v>4.3245466865226918</v>
      </c>
      <c r="BF287" s="9">
        <v>4.1523504233358377</v>
      </c>
      <c r="BG287" s="9">
        <v>3.9870107292196622</v>
      </c>
      <c r="BH287" s="9">
        <v>3.8282545869869691</v>
      </c>
      <c r="BI287" s="9">
        <v>3.6758198505412971</v>
      </c>
      <c r="BJ287" s="9">
        <v>3.5294548120081539</v>
      </c>
      <c r="BK287" s="9">
        <v>3.3889177861023576</v>
      </c>
      <c r="BL287" s="9">
        <v>3.2539767110451883</v>
      </c>
      <c r="BM287" s="9">
        <v>3.1244087653723489</v>
      </c>
      <c r="BN287" s="9">
        <v>3</v>
      </c>
    </row>
    <row r="288" spans="1:66" ht="12" x14ac:dyDescent="0.25">
      <c r="A288" s="5">
        <v>255</v>
      </c>
      <c r="B288" s="56">
        <v>64</v>
      </c>
      <c r="C288" s="9">
        <v>191.25</v>
      </c>
      <c r="D288" s="9">
        <v>127.5</v>
      </c>
      <c r="E288" s="9">
        <v>95.625</v>
      </c>
      <c r="F288" s="9">
        <v>76.5</v>
      </c>
      <c r="G288" s="9">
        <v>63.75</v>
      </c>
      <c r="H288" s="9">
        <v>54.642857142857139</v>
      </c>
      <c r="I288" s="9">
        <v>47.8125</v>
      </c>
      <c r="J288" s="9">
        <v>42.5</v>
      </c>
      <c r="K288" s="9">
        <v>38.25</v>
      </c>
      <c r="L288" s="9">
        <v>34.772727272727273</v>
      </c>
      <c r="M288" s="9">
        <v>31.875</v>
      </c>
      <c r="N288" s="9">
        <v>29.423076923076923</v>
      </c>
      <c r="O288" s="9">
        <v>27.321428571428573</v>
      </c>
      <c r="P288" s="9">
        <v>25.5</v>
      </c>
      <c r="Q288" s="9">
        <v>23.90625</v>
      </c>
      <c r="R288" s="9">
        <v>22.5</v>
      </c>
      <c r="S288" s="9">
        <v>21.25</v>
      </c>
      <c r="T288" s="9">
        <v>20.131578947368425</v>
      </c>
      <c r="U288" s="9">
        <v>19.125</v>
      </c>
      <c r="V288" s="9">
        <v>18.214285714285715</v>
      </c>
      <c r="W288" s="9">
        <v>17.386363636363637</v>
      </c>
      <c r="X288" s="9">
        <v>16.630434782608695</v>
      </c>
      <c r="Y288" s="9">
        <v>15.9375</v>
      </c>
      <c r="Z288" s="9">
        <v>15.3</v>
      </c>
      <c r="AA288" s="9">
        <v>14.689336390116697</v>
      </c>
      <c r="AB288" s="9">
        <v>14.10304598575207</v>
      </c>
      <c r="AC288" s="9">
        <v>13.54015598758151</v>
      </c>
      <c r="AD288" s="9">
        <v>12.999732423283502</v>
      </c>
      <c r="AE288" s="9">
        <v>12.480878597850868</v>
      </c>
      <c r="AF288" s="9">
        <v>11.982733605754211</v>
      </c>
      <c r="AG288" s="9">
        <v>11.504470902488864</v>
      </c>
      <c r="AH288" s="9">
        <v>11.045296933135187</v>
      </c>
      <c r="AI288" s="9">
        <v>10.604449815656672</v>
      </c>
      <c r="AJ288" s="9">
        <v>10.181198076751102</v>
      </c>
      <c r="AK288" s="9">
        <v>9.7748394381572616</v>
      </c>
      <c r="AL288" s="9">
        <v>9.3846996514033556</v>
      </c>
      <c r="AM288" s="9">
        <v>9.0101313790637132</v>
      </c>
      <c r="AN288" s="9">
        <v>8.6505131206675152</v>
      </c>
      <c r="AO288" s="9">
        <v>8.3052481814773405</v>
      </c>
      <c r="AP288" s="9">
        <v>7.9737636824265117</v>
      </c>
      <c r="AQ288" s="9">
        <v>7.655509609572464</v>
      </c>
      <c r="AR288" s="9">
        <v>7.3499579014889465</v>
      </c>
      <c r="AS288" s="9">
        <v>7.0566015730828342</v>
      </c>
      <c r="AT288" s="9">
        <v>6.774953874381727</v>
      </c>
      <c r="AU288" s="9">
        <v>6.5045474828965766</v>
      </c>
      <c r="AV288" s="9">
        <v>6.2449337282192587</v>
      </c>
      <c r="AW288" s="9">
        <v>5.995681847568517</v>
      </c>
      <c r="AX288" s="9">
        <v>5.7563782710490417</v>
      </c>
      <c r="AY288" s="9">
        <v>5.5266259354377603</v>
      </c>
      <c r="AZ288" s="9">
        <v>5.3060436253587344</v>
      </c>
      <c r="BA288" s="9">
        <v>5.0942653407535161</v>
      </c>
      <c r="BB288" s="9">
        <v>4.8909396895974426</v>
      </c>
      <c r="BC288" s="9">
        <v>4.6957293048542352</v>
      </c>
      <c r="BD288" s="9">
        <v>4.5083102847014844</v>
      </c>
      <c r="BE288" s="9">
        <v>4.3283716550982287</v>
      </c>
      <c r="BF288" s="9">
        <v>4.1556148538028799</v>
      </c>
      <c r="BG288" s="9">
        <v>3.9897532349853679</v>
      </c>
      <c r="BH288" s="9">
        <v>3.8305115936115284</v>
      </c>
      <c r="BI288" s="9">
        <v>3.6776257088105706</v>
      </c>
      <c r="BJ288" s="9">
        <v>3.5308419054679634</v>
      </c>
      <c r="BK288" s="9">
        <v>3.38991663331631</v>
      </c>
      <c r="BL288" s="9">
        <v>3.2546160628258272</v>
      </c>
      <c r="BM288" s="9">
        <v>3.1247156972239063</v>
      </c>
      <c r="BN288" s="9">
        <v>3</v>
      </c>
    </row>
    <row r="289" spans="1:66" ht="12" x14ac:dyDescent="0.25">
      <c r="A289" s="5">
        <f>A288+1</f>
        <v>256</v>
      </c>
      <c r="B289" s="56">
        <f>ROUNDUP(A289*$K$15,0)</f>
        <v>64</v>
      </c>
      <c r="C289" s="9">
        <f>$A289*K$16</f>
        <v>192</v>
      </c>
      <c r="D289" s="9">
        <f t="shared" ref="D289:AI289" si="1">IF(D$37&lt;=$B289,C289*MIN(D$37/(D$37+1),MAX(2/3,EXP(LN($I$12/C289)/($B289-D$37+1)))),"")</f>
        <v>128</v>
      </c>
      <c r="E289" s="9">
        <f t="shared" si="1"/>
        <v>96</v>
      </c>
      <c r="F289" s="9">
        <f t="shared" si="1"/>
        <v>76.800000000000011</v>
      </c>
      <c r="G289" s="9">
        <f t="shared" si="1"/>
        <v>64.000000000000014</v>
      </c>
      <c r="H289" s="9">
        <f t="shared" si="1"/>
        <v>54.857142857142868</v>
      </c>
      <c r="I289" s="9">
        <f t="shared" si="1"/>
        <v>48.000000000000007</v>
      </c>
      <c r="J289" s="9">
        <f t="shared" si="1"/>
        <v>42.666666666666671</v>
      </c>
      <c r="K289" s="9">
        <f t="shared" si="1"/>
        <v>38.400000000000006</v>
      </c>
      <c r="L289" s="9">
        <f t="shared" si="1"/>
        <v>34.909090909090914</v>
      </c>
      <c r="M289" s="9">
        <f t="shared" si="1"/>
        <v>32</v>
      </c>
      <c r="N289" s="9">
        <f t="shared" si="1"/>
        <v>29.53846153846154</v>
      </c>
      <c r="O289" s="9">
        <f t="shared" si="1"/>
        <v>27.428571428571431</v>
      </c>
      <c r="P289" s="9">
        <f t="shared" si="1"/>
        <v>25.6</v>
      </c>
      <c r="Q289" s="9">
        <f t="shared" si="1"/>
        <v>24</v>
      </c>
      <c r="R289" s="9">
        <f t="shared" si="1"/>
        <v>22.588235294117645</v>
      </c>
      <c r="S289" s="9">
        <f t="shared" si="1"/>
        <v>21.333333333333332</v>
      </c>
      <c r="T289" s="9">
        <f t="shared" si="1"/>
        <v>20.210526315789473</v>
      </c>
      <c r="U289" s="9">
        <f t="shared" si="1"/>
        <v>19.2</v>
      </c>
      <c r="V289" s="9">
        <f t="shared" si="1"/>
        <v>18.285714285714285</v>
      </c>
      <c r="W289" s="9">
        <f t="shared" si="1"/>
        <v>17.454545454545453</v>
      </c>
      <c r="X289" s="9">
        <f t="shared" si="1"/>
        <v>16.695652173913043</v>
      </c>
      <c r="Y289" s="9">
        <f t="shared" si="1"/>
        <v>16</v>
      </c>
      <c r="Z289" s="9">
        <f t="shared" si="1"/>
        <v>15.359897103988917</v>
      </c>
      <c r="AA289" s="9">
        <f t="shared" si="1"/>
        <v>14.745402440320445</v>
      </c>
      <c r="AB289" s="9">
        <f t="shared" si="1"/>
        <v>14.155491515014321</v>
      </c>
      <c r="AC289" s="9">
        <f t="shared" si="1"/>
        <v>13.58918082043801</v>
      </c>
      <c r="AD289" s="9">
        <f t="shared" si="1"/>
        <v>13.04552619558922</v>
      </c>
      <c r="AE289" s="9">
        <f t="shared" si="1"/>
        <v>12.523621251977652</v>
      </c>
      <c r="AF289" s="9">
        <f t="shared" si="1"/>
        <v>12.0225958624816</v>
      </c>
      <c r="AG289" s="9">
        <f t="shared" si="1"/>
        <v>11.541614710660017</v>
      </c>
      <c r="AH289" s="9">
        <f t="shared" si="1"/>
        <v>11.079875898101417</v>
      </c>
      <c r="AI289" s="9">
        <f t="shared" si="1"/>
        <v>10.636609607487785</v>
      </c>
      <c r="AJ289" s="9">
        <f t="shared" ref="AJ289:BN289" si="2">IF(AJ$37&lt;=$B289,AI289*MIN(AJ$37/(AJ$37+1),MAX(2/3,EXP(LN($I$12/AI289)/($B289-AJ$37+1)))),"")</f>
        <v>10.21107681914452</v>
      </c>
      <c r="AK289" s="9">
        <f t="shared" si="2"/>
        <v>9.8025680789366412</v>
      </c>
      <c r="AL289" s="9">
        <f t="shared" si="2"/>
        <v>9.4104023154570697</v>
      </c>
      <c r="AM289" s="9">
        <f t="shared" si="2"/>
        <v>9.0339257045349797</v>
      </c>
      <c r="AN289" s="9">
        <f t="shared" si="2"/>
        <v>8.6725105791711172</v>
      </c>
      <c r="AO289" s="9">
        <f t="shared" si="2"/>
        <v>8.3255543830827303</v>
      </c>
      <c r="AP289" s="9">
        <f t="shared" si="2"/>
        <v>7.992478666113418</v>
      </c>
      <c r="AQ289" s="9">
        <f t="shared" si="2"/>
        <v>7.6727281198330433</v>
      </c>
      <c r="AR289" s="9">
        <f t="shared" si="2"/>
        <v>7.3657696517198685</v>
      </c>
      <c r="AS289" s="9">
        <f t="shared" si="2"/>
        <v>7.0710914963813423</v>
      </c>
      <c r="AT289" s="9">
        <f t="shared" si="2"/>
        <v>6.7882023623317771</v>
      </c>
      <c r="AU289" s="9">
        <f t="shared" si="2"/>
        <v>6.5166306129044118</v>
      </c>
      <c r="AV289" s="9">
        <f t="shared" si="2"/>
        <v>6.2559234799322505</v>
      </c>
      <c r="AW289" s="9">
        <f t="shared" si="2"/>
        <v>6.0056463088867273</v>
      </c>
      <c r="AX289" s="9">
        <f t="shared" si="2"/>
        <v>5.7653818342156864</v>
      </c>
      <c r="AY289" s="9">
        <f t="shared" si="2"/>
        <v>5.5347294836724901</v>
      </c>
      <c r="AZ289" s="9">
        <f t="shared" si="2"/>
        <v>5.3133047104764479</v>
      </c>
      <c r="BA289" s="9">
        <f t="shared" si="2"/>
        <v>5.1007383521911169</v>
      </c>
      <c r="BB289" s="9">
        <f t="shared" si="2"/>
        <v>4.8966760152515958</v>
      </c>
      <c r="BC289" s="9">
        <f t="shared" si="2"/>
        <v>4.7007774841146865</v>
      </c>
      <c r="BD289" s="9">
        <f t="shared" si="2"/>
        <v>4.512716154046843</v>
      </c>
      <c r="BE289" s="9">
        <f t="shared" si="2"/>
        <v>4.3321784866042572</v>
      </c>
      <c r="BF289" s="9">
        <f t="shared" si="2"/>
        <v>4.1588634868972392</v>
      </c>
      <c r="BG289" s="9">
        <f t="shared" si="2"/>
        <v>3.9924822017673849</v>
      </c>
      <c r="BH289" s="9">
        <f t="shared" si="2"/>
        <v>3.8327572380408843</v>
      </c>
      <c r="BI289" s="9">
        <f t="shared" si="2"/>
        <v>3.6794223000547968</v>
      </c>
      <c r="BJ289" s="9">
        <f t="shared" si="2"/>
        <v>3.5322217456852445</v>
      </c>
      <c r="BK289" s="9">
        <f t="shared" si="2"/>
        <v>3.3909101601373419</v>
      </c>
      <c r="BL289" s="9">
        <f t="shared" si="2"/>
        <v>3.2552519467862595</v>
      </c>
      <c r="BM289" s="9">
        <f t="shared" si="2"/>
        <v>3.125020934387285</v>
      </c>
      <c r="BN289" s="9">
        <f t="shared" si="2"/>
        <v>3</v>
      </c>
    </row>
    <row r="290" spans="1:66" ht="12" x14ac:dyDescent="0.25">
      <c r="A290" s="5">
        <f>A289+1</f>
        <v>257</v>
      </c>
    </row>
    <row r="291" spans="1:66" ht="12" x14ac:dyDescent="0.25">
      <c r="A291" s="5"/>
    </row>
  </sheetData>
  <sheetProtection sheet="1" objects="1" scenarios="1"/>
  <mergeCells count="159">
    <mergeCell ref="K31:L31"/>
    <mergeCell ref="M31:N31"/>
    <mergeCell ref="AE31:AF31"/>
    <mergeCell ref="W31:X31"/>
    <mergeCell ref="Y31:Z31"/>
    <mergeCell ref="AA31:AB31"/>
    <mergeCell ref="AC31:AD31"/>
    <mergeCell ref="O31:P31"/>
    <mergeCell ref="Q31:R31"/>
    <mergeCell ref="S31:T31"/>
    <mergeCell ref="U31:V31"/>
    <mergeCell ref="A28:B28"/>
    <mergeCell ref="C28:D28"/>
    <mergeCell ref="E28:F28"/>
    <mergeCell ref="G28:H28"/>
    <mergeCell ref="A31:B31"/>
    <mergeCell ref="C31:D31"/>
    <mergeCell ref="E31:F31"/>
    <mergeCell ref="G31:H31"/>
    <mergeCell ref="I31:J31"/>
    <mergeCell ref="A30:B30"/>
    <mergeCell ref="C30:D30"/>
    <mergeCell ref="E30:F30"/>
    <mergeCell ref="G30:H30"/>
    <mergeCell ref="I30:J30"/>
    <mergeCell ref="I28:J28"/>
    <mergeCell ref="AA30:AB30"/>
    <mergeCell ref="AC30:AD30"/>
    <mergeCell ref="AE30:AF30"/>
    <mergeCell ref="K30:L30"/>
    <mergeCell ref="M30:N30"/>
    <mergeCell ref="O30:P30"/>
    <mergeCell ref="Q30:R30"/>
    <mergeCell ref="S30:T30"/>
    <mergeCell ref="U30:V30"/>
    <mergeCell ref="W30:X30"/>
    <mergeCell ref="Y30:Z30"/>
    <mergeCell ref="K28:L28"/>
    <mergeCell ref="AA28:AB28"/>
    <mergeCell ref="AC28:AD28"/>
    <mergeCell ref="O28:P28"/>
    <mergeCell ref="Q28:R28"/>
    <mergeCell ref="S28:T28"/>
    <mergeCell ref="U28:V28"/>
    <mergeCell ref="AE25:AF25"/>
    <mergeCell ref="W25:X25"/>
    <mergeCell ref="Y25:Z25"/>
    <mergeCell ref="M25:N25"/>
    <mergeCell ref="AE28:AF28"/>
    <mergeCell ref="W28:X28"/>
    <mergeCell ref="Y28:Z28"/>
    <mergeCell ref="M28:N28"/>
    <mergeCell ref="A27:B27"/>
    <mergeCell ref="C27:D27"/>
    <mergeCell ref="E27:F27"/>
    <mergeCell ref="G27:H27"/>
    <mergeCell ref="I27:J27"/>
    <mergeCell ref="AA27:AB27"/>
    <mergeCell ref="AC27:AD27"/>
    <mergeCell ref="AE27:AF27"/>
    <mergeCell ref="K27:L27"/>
    <mergeCell ref="M27:N27"/>
    <mergeCell ref="O27:P27"/>
    <mergeCell ref="Q27:R27"/>
    <mergeCell ref="S27:T27"/>
    <mergeCell ref="U27:V27"/>
    <mergeCell ref="W27:X27"/>
    <mergeCell ref="Y27:Z27"/>
    <mergeCell ref="AA24:AB24"/>
    <mergeCell ref="AC24:AD24"/>
    <mergeCell ref="AE24:AF24"/>
    <mergeCell ref="K24:L24"/>
    <mergeCell ref="M24:N24"/>
    <mergeCell ref="O24:P24"/>
    <mergeCell ref="Q24:R24"/>
    <mergeCell ref="A25:B25"/>
    <mergeCell ref="C25:D25"/>
    <mergeCell ref="E25:F25"/>
    <mergeCell ref="G25:H25"/>
    <mergeCell ref="I25:J25"/>
    <mergeCell ref="K25:L25"/>
    <mergeCell ref="AA25:AB25"/>
    <mergeCell ref="AC25:AD25"/>
    <mergeCell ref="O25:P25"/>
    <mergeCell ref="Q25:R25"/>
    <mergeCell ref="S25:T25"/>
    <mergeCell ref="U25:V25"/>
    <mergeCell ref="S24:T24"/>
    <mergeCell ref="U24:V24"/>
    <mergeCell ref="W24:X24"/>
    <mergeCell ref="Y24:Z24"/>
    <mergeCell ref="C21:D21"/>
    <mergeCell ref="E21:F21"/>
    <mergeCell ref="G21:H21"/>
    <mergeCell ref="I21:J21"/>
    <mergeCell ref="A24:B24"/>
    <mergeCell ref="C24:D24"/>
    <mergeCell ref="E24:F24"/>
    <mergeCell ref="G24:H24"/>
    <mergeCell ref="I24:J24"/>
    <mergeCell ref="AA21:AB21"/>
    <mergeCell ref="AC21:AD21"/>
    <mergeCell ref="AE21:AF21"/>
    <mergeCell ref="A22:B22"/>
    <mergeCell ref="C22:D22"/>
    <mergeCell ref="E22:F22"/>
    <mergeCell ref="G22:H22"/>
    <mergeCell ref="I22:J22"/>
    <mergeCell ref="K22:L22"/>
    <mergeCell ref="M22:N22"/>
    <mergeCell ref="AA22:AB22"/>
    <mergeCell ref="AC22:AD22"/>
    <mergeCell ref="O22:P22"/>
    <mergeCell ref="Q22:R22"/>
    <mergeCell ref="S22:T22"/>
    <mergeCell ref="U22:V22"/>
    <mergeCell ref="AE22:AF22"/>
    <mergeCell ref="K21:L21"/>
    <mergeCell ref="M21:N21"/>
    <mergeCell ref="O21:P21"/>
    <mergeCell ref="Q21:R21"/>
    <mergeCell ref="W22:X22"/>
    <mergeCell ref="Y22:Z22"/>
    <mergeCell ref="A21:B21"/>
    <mergeCell ref="K16:M16"/>
    <mergeCell ref="W13:Y13"/>
    <mergeCell ref="W14:Y14"/>
    <mergeCell ref="W16:Y16"/>
    <mergeCell ref="Q15:S15"/>
    <mergeCell ref="Q16:S16"/>
    <mergeCell ref="S21:T21"/>
    <mergeCell ref="U21:V21"/>
    <mergeCell ref="W21:X21"/>
    <mergeCell ref="Y21:Z21"/>
    <mergeCell ref="Q13:S13"/>
    <mergeCell ref="I11:J11"/>
    <mergeCell ref="I12:J12"/>
    <mergeCell ref="Q14:S14"/>
    <mergeCell ref="N16:P16"/>
    <mergeCell ref="K13:M13"/>
    <mergeCell ref="K14:M14"/>
    <mergeCell ref="K15:M15"/>
    <mergeCell ref="W15:Y15"/>
    <mergeCell ref="I5:J5"/>
    <mergeCell ref="I6:J6"/>
    <mergeCell ref="I7:J7"/>
    <mergeCell ref="I8:J8"/>
    <mergeCell ref="I13:J13"/>
    <mergeCell ref="T13:V13"/>
    <mergeCell ref="T14:V14"/>
    <mergeCell ref="T15:V15"/>
    <mergeCell ref="I10:J10"/>
    <mergeCell ref="T16:V16"/>
    <mergeCell ref="I14:J14"/>
    <mergeCell ref="I15:J15"/>
    <mergeCell ref="I16:J16"/>
    <mergeCell ref="N13:P13"/>
    <mergeCell ref="N14:P14"/>
    <mergeCell ref="N15:P15"/>
  </mergeCells>
  <phoneticPr fontId="17" type="noConversion"/>
  <pageMargins left="0.39370078740157483" right="0.39370078740157483" top="0.39370078740157483" bottom="0.25" header="0.39370078740157483" footer="0.24"/>
  <pageSetup paperSize="9" orientation="landscape" r:id="rId1"/>
  <headerFooter alignWithMargins="0"/>
  <rowBreaks count="1" manualBreakCount="1">
    <brk id="33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DAE097999ED164B93C6B295E6C0BF35" ma:contentTypeVersion="16" ma:contentTypeDescription="Opprett et nytt dokument." ma:contentTypeScope="" ma:versionID="68c9ae622812930bc933e2a5ef205bc4">
  <xsd:schema xmlns:xsd="http://www.w3.org/2001/XMLSchema" xmlns:xs="http://www.w3.org/2001/XMLSchema" xmlns:p="http://schemas.microsoft.com/office/2006/metadata/properties" xmlns:ns2="ba46bb66-fa50-49b9-8412-8febb6e11332" xmlns:ns3="e036ca3f-ecbf-4189-b30d-72b670c8beab" targetNamespace="http://schemas.microsoft.com/office/2006/metadata/properties" ma:root="true" ma:fieldsID="fccc4fe0dd87a49025fc4ef1b13d783f" ns2:_="" ns3:_="">
    <xsd:import namespace="ba46bb66-fa50-49b9-8412-8febb6e11332"/>
    <xsd:import namespace="e036ca3f-ecbf-4189-b30d-72b670c8bea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46bb66-fa50-49b9-8412-8febb6e1133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ildemerkelapper" ma:readOnly="false" ma:fieldId="{5cf76f15-5ced-4ddc-b409-7134ff3c332f}" ma:taxonomyMulti="true" ma:sspId="9244e3e5-3780-4ead-8e38-625ea6d11dc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36ca3f-ecbf-4189-b30d-72b670c8beab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6038d326-9447-4264-98fc-34df5ad9a74a}" ma:internalName="TaxCatchAll" ma:showField="CatchAllData" ma:web="e036ca3f-ecbf-4189-b30d-72b670c8bea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036ca3f-ecbf-4189-b30d-72b670c8beab" xsi:nil="true"/>
    <lcf76f155ced4ddcb4097134ff3c332f xmlns="ba46bb66-fa50-49b9-8412-8febb6e1133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F6F7646-D659-46AF-AD15-D61CA1E06C3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a46bb66-fa50-49b9-8412-8febb6e11332"/>
    <ds:schemaRef ds:uri="e036ca3f-ecbf-4189-b30d-72b670c8bea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BE882D8-8A60-4B37-8373-41B08BBF77F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40E5879-0DFD-48E8-BCB5-0F2D378D9C7F}">
  <ds:schemaRefs>
    <ds:schemaRef ds:uri="http://schemas.microsoft.com/office/infopath/2007/PartnerControls"/>
    <ds:schemaRef ds:uri="ba46bb66-fa50-49b9-8412-8febb6e11332"/>
    <ds:schemaRef ds:uri="http://schemas.openxmlformats.org/package/2006/metadata/core-properties"/>
    <ds:schemaRef ds:uri="http://purl.org/dc/dcmitype/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e036ca3f-ecbf-4189-b30d-72b670c8beab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14</vt:i4>
      </vt:variant>
      <vt:variant>
        <vt:lpstr>Navngitte områder</vt:lpstr>
      </vt:variant>
      <vt:variant>
        <vt:i4>14</vt:i4>
      </vt:variant>
    </vt:vector>
  </HeadingPairs>
  <TitlesOfParts>
    <vt:vector size="28" baseType="lpstr">
      <vt:lpstr>A1</vt:lpstr>
      <vt:lpstr>A2</vt:lpstr>
      <vt:lpstr>B</vt:lpstr>
      <vt:lpstr>C</vt:lpstr>
      <vt:lpstr>D1</vt:lpstr>
      <vt:lpstr>D7</vt:lpstr>
      <vt:lpstr>E1</vt:lpstr>
      <vt:lpstr>E2</vt:lpstr>
      <vt:lpstr>F1</vt:lpstr>
      <vt:lpstr>F2</vt:lpstr>
      <vt:lpstr>FP Lag</vt:lpstr>
      <vt:lpstr>FP Par</vt:lpstr>
      <vt:lpstr>FP Singel</vt:lpstr>
      <vt:lpstr>Poeng per kamp</vt:lpstr>
      <vt:lpstr>'A1'!Utskriftsområde</vt:lpstr>
      <vt:lpstr>'A2'!Utskriftsområde</vt:lpstr>
      <vt:lpstr>B!Utskriftsområde</vt:lpstr>
      <vt:lpstr>'C'!Utskriftsområde</vt:lpstr>
      <vt:lpstr>'D1'!Utskriftsområde</vt:lpstr>
      <vt:lpstr>'D7'!Utskriftsområde</vt:lpstr>
      <vt:lpstr>'E1'!Utskriftsområde</vt:lpstr>
      <vt:lpstr>'E2'!Utskriftsområde</vt:lpstr>
      <vt:lpstr>'F1'!Utskriftsområde</vt:lpstr>
      <vt:lpstr>'F2'!Utskriftsområde</vt:lpstr>
      <vt:lpstr>'FP Lag'!Utskriftsområde</vt:lpstr>
      <vt:lpstr>'FP Par'!Utskriftsområde</vt:lpstr>
      <vt:lpstr>'FP Singel'!Utskriftsområde</vt:lpstr>
      <vt:lpstr>'Poeng per kamp'!Utskriftsområde</vt:lpstr>
    </vt:vector>
  </TitlesOfParts>
  <Company>Norsk Bridgeforbund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Harald Skjæran</dc:creator>
  <cp:lastModifiedBy>Harald Berre Skjæran</cp:lastModifiedBy>
  <cp:lastPrinted>2013-08-12T11:33:50Z</cp:lastPrinted>
  <dcterms:created xsi:type="dcterms:W3CDTF">2002-08-28T07:02:51Z</dcterms:created>
  <dcterms:modified xsi:type="dcterms:W3CDTF">2023-05-15T12:13:56Z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0x010100CDAE097999ED164B93C6B295E6C0BF35</vt:lpwstr>
  </property>
  <property fmtid="{D5CDD505-2E9C-101B-9397-08002B2CF9AE}" pid="3" name="MediaServiceImageTags">
    <vt:lpwstr/>
  </property>
</Properties>
</file>